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7.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8.xml" ContentType="application/vnd.openxmlformats-officedocument.drawingml.chart+xml"/>
  <Override PartName="/xl/charts/style16.xml" ContentType="application/vnd.ms-office.chartstyle+xml"/>
  <Override PartName="/xl/charts/colors16.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iket\Desktop\"/>
    </mc:Choice>
  </mc:AlternateContent>
  <xr:revisionPtr revIDLastSave="0" documentId="13_ncr:1_{FACEB6AE-E097-4D7D-98EE-236C24F694C6}" xr6:coauthVersionLast="47" xr6:coauthVersionMax="47" xr10:uidLastSave="{00000000-0000-0000-0000-000000000000}"/>
  <bookViews>
    <workbookView xWindow="-108" yWindow="-108" windowWidth="23256" windowHeight="12576" tabRatio="819" activeTab="2" xr2:uid="{54BD834A-B605-43B6-8097-7EBFE0DCD6F2}"/>
  </bookViews>
  <sheets>
    <sheet name="Data dictionary" sheetId="2" r:id="rId1"/>
    <sheet name="insurance" sheetId="1" r:id="rId2"/>
    <sheet name="Q.1" sheetId="3" r:id="rId3"/>
    <sheet name="Q.2" sheetId="4" r:id="rId4"/>
    <sheet name="Q.3 Charts and Box plots" sheetId="5" r:id="rId5"/>
    <sheet name="Q.3 Correlation part" sheetId="7" r:id="rId6"/>
    <sheet name="Q4. (1) Male-Female ratio" sheetId="8" r:id="rId7"/>
    <sheet name="Q.4 (2) Charges vs Age" sheetId="11" r:id="rId8"/>
    <sheet name="Q.4 (3) Charges vs BMI" sheetId="12" r:id="rId9"/>
    <sheet name="Q.4(4)ChargesSmokerVsNonSmokers" sheetId="13" r:id="rId10"/>
    <sheet name="Q.5Regionwise SmokerVsNonSmoker" sheetId="15" r:id="rId11"/>
    <sheet name="Q.6Region-wise charges " sheetId="16" r:id="rId12"/>
    <sheet name="Q.7Charges vs Dependents" sheetId="18" r:id="rId13"/>
    <sheet name="Q.8RegionwiseDependentCharges" sheetId="19" r:id="rId14"/>
    <sheet name="Q.9) Dummy Variables data" sheetId="20" r:id="rId15"/>
    <sheet name="Q9)(3)Descriptive satistics" sheetId="21" r:id="rId16"/>
    <sheet name="Q.9) (3) Regression " sheetId="23" r:id="rId17"/>
    <sheet name="Data 2 Significant variables" sheetId="24" r:id="rId18"/>
    <sheet name="Regression 2" sheetId="25" r:id="rId19"/>
    <sheet name="Data 3 " sheetId="26" r:id="rId20"/>
    <sheet name="Regrssion 3" sheetId="27" r:id="rId21"/>
    <sheet name="Data 4" sheetId="28" r:id="rId22"/>
    <sheet name="Regression 4" sheetId="31" r:id="rId23"/>
  </sheets>
  <definedNames>
    <definedName name="_xlchart.v1.0" hidden="1">insurance!$C$1</definedName>
    <definedName name="_xlchart.v1.1" hidden="1">insurance!$C$2:$C$1339</definedName>
    <definedName name="_xlchart.v1.10" hidden="1">insurance!$G$1</definedName>
    <definedName name="_xlchart.v1.11" hidden="1">insurance!$G$2:$G$1339</definedName>
    <definedName name="_xlchart.v1.12" hidden="1">insurance!$G$1</definedName>
    <definedName name="_xlchart.v1.13" hidden="1">insurance!$G$2:$G$1339</definedName>
    <definedName name="_xlchart.v1.14" hidden="1">insurance!$A$1</definedName>
    <definedName name="_xlchart.v1.15" hidden="1">insurance!$A$2:$A$1339</definedName>
    <definedName name="_xlchart.v1.2" hidden="1">insurance!$G$1</definedName>
    <definedName name="_xlchart.v1.3" hidden="1">insurance!$G$2:$G$1339</definedName>
    <definedName name="_xlchart.v1.4" hidden="1">insurance!$C$1</definedName>
    <definedName name="_xlchart.v1.5" hidden="1">insurance!$C$2:$C$1339</definedName>
    <definedName name="_xlchart.v1.6" hidden="1">insurance!$C$1</definedName>
    <definedName name="_xlchart.v1.7" hidden="1">insurance!$C$2:$C$1339</definedName>
    <definedName name="_xlchart.v1.8" hidden="1">insurance!$A$1</definedName>
    <definedName name="_xlchart.v1.9" hidden="1">insurance!$A$2:$A$1339</definedName>
  </definedNames>
  <calcPr calcId="191029"/>
  <pivotCaches>
    <pivotCache cacheId="0" r:id="rId2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42" i="26" l="1"/>
  <c r="B1341" i="26"/>
  <c r="B1340" i="26"/>
  <c r="B1339" i="26"/>
  <c r="B1338" i="26"/>
  <c r="B1337" i="26"/>
  <c r="B1336" i="26"/>
  <c r="B1335" i="26"/>
  <c r="B1334" i="26"/>
  <c r="B1333" i="26"/>
  <c r="B1332" i="26"/>
  <c r="B1331" i="26"/>
  <c r="B1330" i="26"/>
  <c r="B1329" i="26"/>
  <c r="B1328" i="26"/>
  <c r="B1327" i="26"/>
  <c r="B1326" i="26"/>
  <c r="B1325" i="26"/>
  <c r="B1324" i="26"/>
  <c r="B1323" i="26"/>
  <c r="B1322" i="26"/>
  <c r="B1321" i="26"/>
  <c r="B1320" i="26"/>
  <c r="B1319" i="26"/>
  <c r="B1318" i="26"/>
  <c r="B1317" i="26"/>
  <c r="B1316" i="26"/>
  <c r="B1315" i="26"/>
  <c r="B1314" i="26"/>
  <c r="B1313" i="26"/>
  <c r="B1312" i="26"/>
  <c r="B1311" i="26"/>
  <c r="B1310" i="26"/>
  <c r="B1309" i="26"/>
  <c r="B1308" i="26"/>
  <c r="B1307" i="26"/>
  <c r="B1306" i="26"/>
  <c r="B1305" i="26"/>
  <c r="B1304" i="26"/>
  <c r="B1303" i="26"/>
  <c r="B1302" i="26"/>
  <c r="B1301" i="26"/>
  <c r="B1300" i="26"/>
  <c r="B1299" i="26"/>
  <c r="B1298" i="26"/>
  <c r="B1297" i="26"/>
  <c r="B1296" i="26"/>
  <c r="B1295" i="26"/>
  <c r="B1294" i="26"/>
  <c r="B1293" i="26"/>
  <c r="B1292" i="26"/>
  <c r="B1291" i="26"/>
  <c r="B1290" i="26"/>
  <c r="B1289" i="26"/>
  <c r="B1288" i="26"/>
  <c r="B1287" i="26"/>
  <c r="B1286" i="26"/>
  <c r="B1285" i="26"/>
  <c r="B1284" i="26"/>
  <c r="B1283" i="26"/>
  <c r="B1282" i="26"/>
  <c r="B1281" i="26"/>
  <c r="B1280" i="26"/>
  <c r="B1279" i="26"/>
  <c r="B1278" i="26"/>
  <c r="B1277" i="26"/>
  <c r="B1276" i="26"/>
  <c r="B1275" i="26"/>
  <c r="B1274" i="26"/>
  <c r="B1273" i="26"/>
  <c r="B1272" i="26"/>
  <c r="B1271" i="26"/>
  <c r="B1270" i="26"/>
  <c r="B1269" i="26"/>
  <c r="B1268" i="26"/>
  <c r="B1267" i="26"/>
  <c r="B1266" i="26"/>
  <c r="B1265" i="26"/>
  <c r="B1264" i="26"/>
  <c r="B1263" i="26"/>
  <c r="B1262" i="26"/>
  <c r="B1261" i="26"/>
  <c r="B1260" i="26"/>
  <c r="B1259" i="26"/>
  <c r="B1258" i="26"/>
  <c r="B1257" i="26"/>
  <c r="B1256" i="26"/>
  <c r="B1255" i="26"/>
  <c r="B1254" i="26"/>
  <c r="B1253" i="26"/>
  <c r="B1252" i="26"/>
  <c r="B1251" i="26"/>
  <c r="B1250" i="26"/>
  <c r="B1249" i="26"/>
  <c r="B1248" i="26"/>
  <c r="B1247" i="26"/>
  <c r="B1246" i="26"/>
  <c r="B1245" i="26"/>
  <c r="B1244" i="26"/>
  <c r="B1243" i="26"/>
  <c r="B1242" i="26"/>
  <c r="B1241" i="26"/>
  <c r="B1240" i="26"/>
  <c r="B1239" i="26"/>
  <c r="B1238" i="26"/>
  <c r="B1237" i="26"/>
  <c r="B1236" i="26"/>
  <c r="B1235" i="26"/>
  <c r="B1234" i="26"/>
  <c r="B1233" i="26"/>
  <c r="B1232" i="26"/>
  <c r="B1231" i="26"/>
  <c r="B1230" i="26"/>
  <c r="B1229" i="26"/>
  <c r="B1228" i="26"/>
  <c r="B1227" i="26"/>
  <c r="B1226" i="26"/>
  <c r="B1225" i="26"/>
  <c r="B1224" i="26"/>
  <c r="B1223" i="26"/>
  <c r="B1222" i="26"/>
  <c r="B1221" i="26"/>
  <c r="B1220" i="26"/>
  <c r="B1219" i="26"/>
  <c r="B1218" i="26"/>
  <c r="B1217" i="26"/>
  <c r="B1216" i="26"/>
  <c r="B1215" i="26"/>
  <c r="B1214" i="26"/>
  <c r="B1213" i="26"/>
  <c r="B1212" i="26"/>
  <c r="B1211" i="26"/>
  <c r="B1210" i="26"/>
  <c r="B1209" i="26"/>
  <c r="B1208" i="26"/>
  <c r="B1207" i="26"/>
  <c r="B1206" i="26"/>
  <c r="B1205" i="26"/>
  <c r="B1204" i="26"/>
  <c r="B1203" i="26"/>
  <c r="B1202" i="26"/>
  <c r="B1201" i="26"/>
  <c r="B1200" i="26"/>
  <c r="B1199" i="26"/>
  <c r="B1198" i="26"/>
  <c r="B1197" i="26"/>
  <c r="B1196" i="26"/>
  <c r="B1195" i="26"/>
  <c r="B1194" i="26"/>
  <c r="B1193" i="26"/>
  <c r="B1192" i="26"/>
  <c r="B1191" i="26"/>
  <c r="B1190" i="26"/>
  <c r="B1189" i="26"/>
  <c r="B1188" i="26"/>
  <c r="B1187" i="26"/>
  <c r="B1186" i="26"/>
  <c r="B1185" i="26"/>
  <c r="B1184" i="26"/>
  <c r="B1183" i="26"/>
  <c r="B1182" i="26"/>
  <c r="B1181" i="26"/>
  <c r="B1180" i="26"/>
  <c r="B1179" i="26"/>
  <c r="B1178" i="26"/>
  <c r="B1177" i="26"/>
  <c r="B1176" i="26"/>
  <c r="B1175" i="26"/>
  <c r="B1174" i="26"/>
  <c r="B1173" i="26"/>
  <c r="B1172" i="26"/>
  <c r="B1171" i="26"/>
  <c r="B1170" i="26"/>
  <c r="B1169" i="26"/>
  <c r="B1168" i="26"/>
  <c r="B1167" i="26"/>
  <c r="B1166" i="26"/>
  <c r="B1165" i="26"/>
  <c r="B1164" i="26"/>
  <c r="B1163" i="26"/>
  <c r="B1162" i="26"/>
  <c r="B1161" i="26"/>
  <c r="B1160" i="26"/>
  <c r="B1159" i="26"/>
  <c r="B1158" i="26"/>
  <c r="B1157" i="26"/>
  <c r="B1156" i="26"/>
  <c r="B1155" i="26"/>
  <c r="B1154" i="26"/>
  <c r="B1153" i="26"/>
  <c r="B1152" i="26"/>
  <c r="B1151" i="26"/>
  <c r="B1150" i="26"/>
  <c r="B1149" i="26"/>
  <c r="B1148" i="26"/>
  <c r="B1147" i="26"/>
  <c r="B1146" i="26"/>
  <c r="B1145" i="26"/>
  <c r="B1144" i="26"/>
  <c r="B1143" i="26"/>
  <c r="B1142" i="26"/>
  <c r="B1141" i="26"/>
  <c r="B1140" i="26"/>
  <c r="B1139" i="26"/>
  <c r="B1138" i="26"/>
  <c r="B1137" i="26"/>
  <c r="B1136" i="26"/>
  <c r="B1135" i="26"/>
  <c r="B1134" i="26"/>
  <c r="B1133" i="26"/>
  <c r="B1132" i="26"/>
  <c r="B1131" i="26"/>
  <c r="B1130" i="26"/>
  <c r="B1129" i="26"/>
  <c r="B1128" i="26"/>
  <c r="B1127" i="26"/>
  <c r="B1126" i="26"/>
  <c r="B1125" i="26"/>
  <c r="B1124" i="26"/>
  <c r="B1123" i="26"/>
  <c r="B1122" i="26"/>
  <c r="B1121" i="26"/>
  <c r="B1120" i="26"/>
  <c r="B1119" i="26"/>
  <c r="B1118" i="26"/>
  <c r="B1117" i="26"/>
  <c r="B1116" i="26"/>
  <c r="B1115" i="26"/>
  <c r="B1114" i="26"/>
  <c r="B1113" i="26"/>
  <c r="B1112" i="26"/>
  <c r="B1111" i="26"/>
  <c r="B1110" i="26"/>
  <c r="B1109" i="26"/>
  <c r="B1108" i="26"/>
  <c r="B1107" i="26"/>
  <c r="B1106" i="26"/>
  <c r="B1105" i="26"/>
  <c r="B1104" i="26"/>
  <c r="B1103" i="26"/>
  <c r="B1102" i="26"/>
  <c r="B1101" i="26"/>
  <c r="B1100" i="26"/>
  <c r="B1099" i="26"/>
  <c r="B1098" i="26"/>
  <c r="B1097" i="26"/>
  <c r="B1096" i="26"/>
  <c r="B1095" i="26"/>
  <c r="B1094" i="26"/>
  <c r="B1093" i="26"/>
  <c r="B1092" i="26"/>
  <c r="B1091" i="26"/>
  <c r="B1090" i="26"/>
  <c r="B1089" i="26"/>
  <c r="B1088" i="26"/>
  <c r="B1087" i="26"/>
  <c r="B1086" i="26"/>
  <c r="B1085" i="26"/>
  <c r="B1084" i="26"/>
  <c r="B1083" i="26"/>
  <c r="B1082" i="26"/>
  <c r="B1081" i="26"/>
  <c r="B1080" i="26"/>
  <c r="B1079" i="26"/>
  <c r="B1078" i="26"/>
  <c r="B1077" i="26"/>
  <c r="B1076" i="26"/>
  <c r="B1075" i="26"/>
  <c r="B1074" i="26"/>
  <c r="B1073" i="26"/>
  <c r="B1072" i="26"/>
  <c r="B1071" i="26"/>
  <c r="B1070" i="26"/>
  <c r="B1069" i="26"/>
  <c r="B1068" i="26"/>
  <c r="B1067" i="26"/>
  <c r="B1066" i="26"/>
  <c r="B1065" i="26"/>
  <c r="B1064" i="26"/>
  <c r="B1063" i="26"/>
  <c r="B1062" i="26"/>
  <c r="B1061" i="26"/>
  <c r="B1060" i="26"/>
  <c r="B1059" i="26"/>
  <c r="B1058" i="26"/>
  <c r="B1057" i="26"/>
  <c r="B1056" i="26"/>
  <c r="B1055" i="26"/>
  <c r="B1054" i="26"/>
  <c r="B1053" i="26"/>
  <c r="B1052" i="26"/>
  <c r="B1051" i="26"/>
  <c r="B1050" i="26"/>
  <c r="B1049" i="26"/>
  <c r="B1048" i="26"/>
  <c r="B1047" i="26"/>
  <c r="B1046" i="26"/>
  <c r="B1045" i="26"/>
  <c r="B1044" i="26"/>
  <c r="B1043" i="26"/>
  <c r="B1042" i="26"/>
  <c r="B1041" i="26"/>
  <c r="B1040" i="26"/>
  <c r="B1039" i="26"/>
  <c r="B1038" i="26"/>
  <c r="B1037" i="26"/>
  <c r="B1036" i="26"/>
  <c r="B1035" i="26"/>
  <c r="B1034" i="26"/>
  <c r="B1033" i="26"/>
  <c r="B1032" i="26"/>
  <c r="B1031" i="26"/>
  <c r="B1030" i="26"/>
  <c r="B1029" i="26"/>
  <c r="B1028" i="26"/>
  <c r="B1027" i="26"/>
  <c r="B1026" i="26"/>
  <c r="B1025" i="26"/>
  <c r="B1024" i="26"/>
  <c r="B1023" i="26"/>
  <c r="B1022" i="26"/>
  <c r="B1021" i="26"/>
  <c r="B1020" i="26"/>
  <c r="B1019" i="26"/>
  <c r="B1018" i="26"/>
  <c r="B1017" i="26"/>
  <c r="B1016" i="26"/>
  <c r="B1015" i="26"/>
  <c r="B1014" i="26"/>
  <c r="B1013" i="26"/>
  <c r="B1012" i="26"/>
  <c r="B1011" i="26"/>
  <c r="B1010" i="26"/>
  <c r="B1009" i="26"/>
  <c r="B1008" i="26"/>
  <c r="B1007" i="26"/>
  <c r="B1006" i="26"/>
  <c r="B1005" i="26"/>
  <c r="B1004" i="26"/>
  <c r="B1003" i="26"/>
  <c r="B1002" i="26"/>
  <c r="B1001" i="26"/>
  <c r="B1000" i="26"/>
  <c r="B999" i="26"/>
  <c r="B998" i="26"/>
  <c r="B997" i="26"/>
  <c r="B996" i="26"/>
  <c r="B995" i="26"/>
  <c r="B994" i="26"/>
  <c r="B993" i="26"/>
  <c r="B992" i="26"/>
  <c r="B991" i="26"/>
  <c r="B990" i="26"/>
  <c r="B989" i="26"/>
  <c r="B988" i="26"/>
  <c r="B987" i="26"/>
  <c r="B986" i="26"/>
  <c r="B985" i="26"/>
  <c r="B984" i="26"/>
  <c r="B983" i="26"/>
  <c r="B982" i="26"/>
  <c r="B981" i="26"/>
  <c r="B980" i="26"/>
  <c r="B979" i="26"/>
  <c r="B978" i="26"/>
  <c r="B977" i="26"/>
  <c r="B976" i="26"/>
  <c r="B975" i="26"/>
  <c r="B974" i="26"/>
  <c r="B973" i="26"/>
  <c r="B972" i="26"/>
  <c r="B971" i="26"/>
  <c r="B970" i="26"/>
  <c r="B969" i="26"/>
  <c r="B968" i="26"/>
  <c r="B967" i="26"/>
  <c r="B966" i="26"/>
  <c r="B965" i="26"/>
  <c r="B964" i="26"/>
  <c r="B963" i="26"/>
  <c r="B962" i="26"/>
  <c r="B961" i="26"/>
  <c r="B960" i="26"/>
  <c r="B959" i="26"/>
  <c r="B958" i="26"/>
  <c r="B957" i="26"/>
  <c r="B956" i="26"/>
  <c r="B955" i="26"/>
  <c r="B954" i="26"/>
  <c r="B953" i="26"/>
  <c r="B952" i="26"/>
  <c r="B951" i="26"/>
  <c r="B950" i="26"/>
  <c r="B949" i="26"/>
  <c r="B948" i="26"/>
  <c r="B947" i="26"/>
  <c r="B946" i="26"/>
  <c r="B945" i="26"/>
  <c r="B944" i="26"/>
  <c r="B943" i="26"/>
  <c r="B942" i="26"/>
  <c r="B941" i="26"/>
  <c r="B940" i="26"/>
  <c r="B939" i="26"/>
  <c r="B938" i="26"/>
  <c r="B937" i="26"/>
  <c r="B936" i="26"/>
  <c r="B935" i="26"/>
  <c r="B934" i="26"/>
  <c r="B933" i="26"/>
  <c r="B932" i="26"/>
  <c r="B931" i="26"/>
  <c r="B930" i="26"/>
  <c r="B929" i="26"/>
  <c r="B928" i="26"/>
  <c r="B927" i="26"/>
  <c r="B926" i="26"/>
  <c r="B925" i="26"/>
  <c r="B924" i="26"/>
  <c r="B923" i="26"/>
  <c r="B922" i="26"/>
  <c r="B921" i="26"/>
  <c r="B920" i="26"/>
  <c r="B919" i="26"/>
  <c r="B918" i="26"/>
  <c r="B917" i="26"/>
  <c r="B916" i="26"/>
  <c r="B915" i="26"/>
  <c r="B914" i="26"/>
  <c r="B913" i="26"/>
  <c r="B912" i="26"/>
  <c r="B911" i="26"/>
  <c r="B910" i="26"/>
  <c r="B909" i="26"/>
  <c r="B908" i="26"/>
  <c r="B907" i="26"/>
  <c r="B906" i="26"/>
  <c r="B905" i="26"/>
  <c r="B904" i="26"/>
  <c r="B903" i="26"/>
  <c r="B902" i="26"/>
  <c r="B901" i="26"/>
  <c r="B900" i="26"/>
  <c r="B899" i="26"/>
  <c r="B898" i="26"/>
  <c r="B897" i="26"/>
  <c r="B896" i="26"/>
  <c r="B895" i="26"/>
  <c r="B894" i="26"/>
  <c r="B893" i="26"/>
  <c r="B892" i="26"/>
  <c r="B891" i="26"/>
  <c r="B890" i="26"/>
  <c r="B889" i="26"/>
  <c r="B888" i="26"/>
  <c r="B887" i="26"/>
  <c r="B886" i="26"/>
  <c r="B885" i="26"/>
  <c r="B884" i="26"/>
  <c r="B883" i="26"/>
  <c r="B882" i="26"/>
  <c r="B881" i="26"/>
  <c r="B880" i="26"/>
  <c r="B879" i="26"/>
  <c r="B878" i="26"/>
  <c r="B877" i="26"/>
  <c r="B876" i="26"/>
  <c r="B875" i="26"/>
  <c r="B874" i="26"/>
  <c r="B873" i="26"/>
  <c r="B872" i="26"/>
  <c r="B871" i="26"/>
  <c r="B870" i="26"/>
  <c r="B869" i="26"/>
  <c r="B868" i="26"/>
  <c r="B867" i="26"/>
  <c r="B866" i="26"/>
  <c r="B865" i="26"/>
  <c r="B864" i="26"/>
  <c r="B863" i="26"/>
  <c r="B862" i="26"/>
  <c r="B861" i="26"/>
  <c r="B860" i="26"/>
  <c r="B859" i="26"/>
  <c r="B858" i="26"/>
  <c r="B857" i="26"/>
  <c r="B856" i="26"/>
  <c r="B855" i="26"/>
  <c r="B854" i="26"/>
  <c r="B853" i="26"/>
  <c r="B852" i="26"/>
  <c r="B851" i="26"/>
  <c r="B850" i="26"/>
  <c r="B849" i="26"/>
  <c r="B848" i="26"/>
  <c r="B847" i="26"/>
  <c r="B846" i="26"/>
  <c r="B845" i="26"/>
  <c r="B844" i="26"/>
  <c r="B843" i="26"/>
  <c r="B842" i="26"/>
  <c r="B841" i="26"/>
  <c r="B840" i="26"/>
  <c r="B839" i="26"/>
  <c r="B838" i="26"/>
  <c r="B837" i="26"/>
  <c r="B836" i="26"/>
  <c r="B835" i="26"/>
  <c r="B834" i="26"/>
  <c r="B833" i="26"/>
  <c r="B832" i="26"/>
  <c r="B831" i="26"/>
  <c r="B830" i="26"/>
  <c r="B829" i="26"/>
  <c r="B828" i="26"/>
  <c r="B827" i="26"/>
  <c r="B826" i="26"/>
  <c r="B825" i="26"/>
  <c r="B824" i="26"/>
  <c r="B823" i="26"/>
  <c r="B822" i="26"/>
  <c r="B821" i="26"/>
  <c r="B820" i="26"/>
  <c r="B819" i="26"/>
  <c r="B818" i="26"/>
  <c r="B817" i="26"/>
  <c r="B816" i="26"/>
  <c r="B815" i="26"/>
  <c r="B814" i="26"/>
  <c r="B813" i="26"/>
  <c r="B812" i="26"/>
  <c r="B811" i="26"/>
  <c r="B810" i="26"/>
  <c r="B809" i="26"/>
  <c r="B808" i="26"/>
  <c r="B807" i="26"/>
  <c r="B806" i="26"/>
  <c r="B805" i="26"/>
  <c r="B804" i="26"/>
  <c r="B803" i="26"/>
  <c r="B802" i="26"/>
  <c r="B801" i="26"/>
  <c r="B800" i="26"/>
  <c r="B799" i="26"/>
  <c r="B798" i="26"/>
  <c r="B797" i="26"/>
  <c r="B796" i="26"/>
  <c r="B795" i="26"/>
  <c r="B794" i="26"/>
  <c r="B793" i="26"/>
  <c r="B792" i="26"/>
  <c r="B791" i="26"/>
  <c r="B790" i="26"/>
  <c r="B789" i="26"/>
  <c r="B788" i="26"/>
  <c r="B787" i="26"/>
  <c r="B786" i="26"/>
  <c r="B785" i="26"/>
  <c r="B784" i="26"/>
  <c r="B783" i="26"/>
  <c r="B782" i="26"/>
  <c r="B781" i="26"/>
  <c r="B780" i="26"/>
  <c r="B779" i="26"/>
  <c r="B778" i="26"/>
  <c r="B777" i="26"/>
  <c r="B776" i="26"/>
  <c r="B775" i="26"/>
  <c r="B774" i="26"/>
  <c r="B773" i="26"/>
  <c r="B772" i="26"/>
  <c r="B771" i="26"/>
  <c r="B770" i="26"/>
  <c r="B769" i="26"/>
  <c r="B768" i="26"/>
  <c r="B767" i="26"/>
  <c r="B766" i="26"/>
  <c r="B765" i="26"/>
  <c r="B764" i="26"/>
  <c r="B763" i="26"/>
  <c r="B762" i="26"/>
  <c r="B761" i="26"/>
  <c r="B760" i="26"/>
  <c r="B759" i="26"/>
  <c r="B758" i="26"/>
  <c r="B757" i="26"/>
  <c r="B756" i="26"/>
  <c r="B755" i="26"/>
  <c r="B754" i="26"/>
  <c r="B753" i="26"/>
  <c r="B752" i="26"/>
  <c r="B751" i="26"/>
  <c r="B750" i="26"/>
  <c r="B749" i="26"/>
  <c r="B748" i="26"/>
  <c r="B747" i="26"/>
  <c r="B746" i="26"/>
  <c r="B745" i="26"/>
  <c r="B744" i="26"/>
  <c r="B743" i="26"/>
  <c r="B742" i="26"/>
  <c r="B741" i="26"/>
  <c r="B740" i="26"/>
  <c r="B739" i="26"/>
  <c r="B738" i="26"/>
  <c r="B737" i="26"/>
  <c r="B736" i="26"/>
  <c r="B735" i="26"/>
  <c r="B734" i="26"/>
  <c r="B733" i="26"/>
  <c r="B732" i="26"/>
  <c r="B731" i="26"/>
  <c r="B730" i="26"/>
  <c r="B729" i="26"/>
  <c r="B728" i="26"/>
  <c r="B727" i="26"/>
  <c r="B726" i="26"/>
  <c r="B725" i="26"/>
  <c r="B724" i="26"/>
  <c r="B723" i="26"/>
  <c r="B722" i="26"/>
  <c r="B721" i="26"/>
  <c r="B720" i="26"/>
  <c r="B719" i="26"/>
  <c r="B718" i="26"/>
  <c r="B717" i="26"/>
  <c r="B716" i="26"/>
  <c r="B715" i="26"/>
  <c r="B714" i="26"/>
  <c r="B713" i="26"/>
  <c r="B712" i="26"/>
  <c r="B711" i="26"/>
  <c r="B710" i="26"/>
  <c r="B709" i="26"/>
  <c r="B708" i="26"/>
  <c r="B707" i="26"/>
  <c r="B706" i="26"/>
  <c r="B705" i="26"/>
  <c r="B704" i="26"/>
  <c r="B703" i="26"/>
  <c r="B702" i="26"/>
  <c r="B701" i="26"/>
  <c r="B700" i="26"/>
  <c r="B699" i="26"/>
  <c r="B698" i="26"/>
  <c r="B697" i="26"/>
  <c r="B696" i="26"/>
  <c r="B695" i="26"/>
  <c r="B694" i="26"/>
  <c r="B693" i="26"/>
  <c r="B692" i="26"/>
  <c r="B691" i="26"/>
  <c r="B690" i="26"/>
  <c r="B689" i="26"/>
  <c r="B688" i="26"/>
  <c r="B687" i="26"/>
  <c r="B686" i="26"/>
  <c r="B685" i="26"/>
  <c r="B684" i="26"/>
  <c r="B683" i="26"/>
  <c r="B682" i="26"/>
  <c r="B681" i="26"/>
  <c r="B680" i="26"/>
  <c r="B679" i="26"/>
  <c r="B678" i="26"/>
  <c r="B677" i="26"/>
  <c r="B676" i="26"/>
  <c r="B675" i="26"/>
  <c r="B674" i="26"/>
  <c r="B673" i="26"/>
  <c r="B672" i="26"/>
  <c r="B671" i="26"/>
  <c r="B670" i="26"/>
  <c r="B669" i="26"/>
  <c r="B668" i="26"/>
  <c r="B667" i="26"/>
  <c r="B666" i="26"/>
  <c r="B665" i="26"/>
  <c r="B664" i="26"/>
  <c r="B663" i="26"/>
  <c r="B662" i="26"/>
  <c r="B661" i="26"/>
  <c r="B660" i="26"/>
  <c r="B659" i="26"/>
  <c r="B658" i="26"/>
  <c r="B657" i="26"/>
  <c r="B656" i="26"/>
  <c r="B655" i="26"/>
  <c r="B654" i="26"/>
  <c r="B653" i="26"/>
  <c r="B652" i="26"/>
  <c r="B651" i="26"/>
  <c r="B650" i="26"/>
  <c r="B649" i="26"/>
  <c r="B648" i="26"/>
  <c r="B647" i="26"/>
  <c r="B646" i="26"/>
  <c r="B645" i="26"/>
  <c r="B644" i="26"/>
  <c r="B643" i="26"/>
  <c r="B642" i="26"/>
  <c r="B641" i="26"/>
  <c r="B640" i="26"/>
  <c r="B639" i="26"/>
  <c r="B638" i="26"/>
  <c r="B637" i="26"/>
  <c r="B636" i="26"/>
  <c r="B635" i="26"/>
  <c r="B634" i="26"/>
  <c r="B633" i="26"/>
  <c r="B632" i="26"/>
  <c r="B631" i="26"/>
  <c r="B630" i="26"/>
  <c r="B629" i="26"/>
  <c r="B628" i="26"/>
  <c r="B627" i="26"/>
  <c r="B626" i="26"/>
  <c r="B625" i="26"/>
  <c r="B624" i="26"/>
  <c r="B623" i="26"/>
  <c r="B622" i="26"/>
  <c r="B621" i="26"/>
  <c r="B620" i="26"/>
  <c r="B619" i="26"/>
  <c r="B618" i="26"/>
  <c r="B617" i="26"/>
  <c r="B616" i="26"/>
  <c r="B615" i="26"/>
  <c r="B614" i="26"/>
  <c r="B613" i="26"/>
  <c r="B612" i="26"/>
  <c r="B611" i="26"/>
  <c r="B610" i="26"/>
  <c r="B609" i="26"/>
  <c r="B608" i="26"/>
  <c r="B607" i="26"/>
  <c r="B606" i="26"/>
  <c r="B605" i="26"/>
  <c r="B604" i="26"/>
  <c r="B603" i="26"/>
  <c r="B602" i="26"/>
  <c r="B601" i="26"/>
  <c r="B600" i="26"/>
  <c r="B599" i="26"/>
  <c r="B598" i="26"/>
  <c r="B597" i="26"/>
  <c r="B596" i="26"/>
  <c r="B595" i="26"/>
  <c r="B594" i="26"/>
  <c r="B593" i="26"/>
  <c r="B592" i="26"/>
  <c r="B591" i="26"/>
  <c r="B590" i="26"/>
  <c r="B589" i="26"/>
  <c r="B588" i="26"/>
  <c r="B587" i="26"/>
  <c r="B586" i="26"/>
  <c r="B585" i="26"/>
  <c r="B584" i="26"/>
  <c r="B583" i="26"/>
  <c r="B582" i="26"/>
  <c r="B581" i="26"/>
  <c r="B580" i="26"/>
  <c r="B579" i="26"/>
  <c r="B578" i="26"/>
  <c r="B577" i="26"/>
  <c r="B576" i="26"/>
  <c r="B575" i="26"/>
  <c r="B574" i="26"/>
  <c r="B573" i="26"/>
  <c r="B572" i="26"/>
  <c r="B571" i="26"/>
  <c r="B570" i="26"/>
  <c r="B569" i="26"/>
  <c r="B568" i="26"/>
  <c r="B567" i="26"/>
  <c r="B566" i="26"/>
  <c r="B565" i="26"/>
  <c r="B564" i="26"/>
  <c r="B563" i="26"/>
  <c r="B562" i="26"/>
  <c r="B561" i="26"/>
  <c r="B560" i="26"/>
  <c r="B559" i="26"/>
  <c r="B558" i="26"/>
  <c r="B557" i="26"/>
  <c r="B556" i="26"/>
  <c r="B555" i="26"/>
  <c r="B554" i="26"/>
  <c r="B553" i="26"/>
  <c r="B552" i="26"/>
  <c r="B551" i="26"/>
  <c r="B550" i="26"/>
  <c r="B549" i="26"/>
  <c r="B548" i="26"/>
  <c r="B547" i="26"/>
  <c r="B546" i="26"/>
  <c r="B545" i="26"/>
  <c r="B544" i="26"/>
  <c r="B543" i="26"/>
  <c r="B542" i="26"/>
  <c r="B541" i="26"/>
  <c r="B540" i="26"/>
  <c r="B539" i="26"/>
  <c r="B538" i="26"/>
  <c r="B537" i="26"/>
  <c r="B536" i="26"/>
  <c r="B535" i="26"/>
  <c r="B534" i="26"/>
  <c r="B533" i="26"/>
  <c r="B532" i="26"/>
  <c r="B531" i="26"/>
  <c r="B530" i="26"/>
  <c r="B529" i="26"/>
  <c r="B528" i="26"/>
  <c r="B527" i="26"/>
  <c r="B526" i="26"/>
  <c r="B525" i="26"/>
  <c r="B524" i="26"/>
  <c r="B523" i="26"/>
  <c r="B522" i="26"/>
  <c r="B521" i="26"/>
  <c r="B520" i="26"/>
  <c r="B519" i="26"/>
  <c r="B518" i="26"/>
  <c r="B517" i="26"/>
  <c r="B516" i="26"/>
  <c r="B515" i="26"/>
  <c r="B514" i="26"/>
  <c r="B513" i="26"/>
  <c r="B512" i="26"/>
  <c r="B511" i="26"/>
  <c r="B510" i="26"/>
  <c r="B509" i="26"/>
  <c r="B508" i="26"/>
  <c r="B507" i="26"/>
  <c r="B506" i="26"/>
  <c r="B505" i="26"/>
  <c r="B504" i="26"/>
  <c r="B503" i="26"/>
  <c r="B502" i="26"/>
  <c r="B501" i="26"/>
  <c r="B500" i="26"/>
  <c r="B499" i="26"/>
  <c r="B498" i="26"/>
  <c r="B497" i="26"/>
  <c r="B496" i="26"/>
  <c r="B495" i="26"/>
  <c r="B494" i="26"/>
  <c r="B493" i="26"/>
  <c r="B492" i="26"/>
  <c r="B491" i="26"/>
  <c r="B490" i="26"/>
  <c r="B489" i="26"/>
  <c r="B488" i="26"/>
  <c r="B487" i="26"/>
  <c r="B486" i="26"/>
  <c r="B485" i="26"/>
  <c r="B484" i="26"/>
  <c r="B483" i="26"/>
  <c r="B482" i="26"/>
  <c r="B481" i="26"/>
  <c r="B480" i="26"/>
  <c r="B479" i="26"/>
  <c r="B478" i="26"/>
  <c r="B477" i="26"/>
  <c r="B476" i="26"/>
  <c r="B475" i="26"/>
  <c r="B474" i="26"/>
  <c r="B473" i="26"/>
  <c r="B472" i="26"/>
  <c r="B471" i="26"/>
  <c r="B470" i="26"/>
  <c r="B469" i="26"/>
  <c r="B468" i="26"/>
  <c r="B467" i="26"/>
  <c r="B466" i="26"/>
  <c r="B465" i="26"/>
  <c r="B464" i="26"/>
  <c r="B463" i="26"/>
  <c r="B462" i="26"/>
  <c r="B461" i="26"/>
  <c r="B460" i="26"/>
  <c r="B459" i="26"/>
  <c r="B458" i="26"/>
  <c r="B457" i="26"/>
  <c r="B456" i="26"/>
  <c r="B455" i="26"/>
  <c r="B454" i="26"/>
  <c r="B453" i="26"/>
  <c r="B452" i="26"/>
  <c r="B451" i="26"/>
  <c r="B450" i="26"/>
  <c r="B449" i="26"/>
  <c r="B448" i="26"/>
  <c r="B447" i="26"/>
  <c r="B446" i="26"/>
  <c r="B445" i="26"/>
  <c r="B444" i="26"/>
  <c r="B443" i="26"/>
  <c r="B442" i="26"/>
  <c r="B441" i="26"/>
  <c r="B440" i="26"/>
  <c r="B439" i="26"/>
  <c r="B438" i="26"/>
  <c r="B437" i="26"/>
  <c r="B436" i="26"/>
  <c r="B435" i="26"/>
  <c r="B434" i="26"/>
  <c r="B433" i="26"/>
  <c r="B432" i="26"/>
  <c r="B431" i="26"/>
  <c r="B430" i="26"/>
  <c r="B429" i="26"/>
  <c r="B428" i="26"/>
  <c r="B427" i="26"/>
  <c r="B426" i="26"/>
  <c r="B425" i="26"/>
  <c r="B424" i="26"/>
  <c r="B423" i="26"/>
  <c r="B422" i="26"/>
  <c r="B421" i="26"/>
  <c r="B420" i="26"/>
  <c r="B419" i="26"/>
  <c r="B418" i="26"/>
  <c r="B417" i="26"/>
  <c r="B416" i="26"/>
  <c r="B415" i="26"/>
  <c r="B414" i="26"/>
  <c r="B413" i="26"/>
  <c r="B412" i="26"/>
  <c r="B411" i="26"/>
  <c r="B410" i="26"/>
  <c r="B409" i="26"/>
  <c r="B408" i="26"/>
  <c r="B407" i="26"/>
  <c r="B406" i="26"/>
  <c r="B405" i="26"/>
  <c r="B404" i="26"/>
  <c r="B403" i="26"/>
  <c r="B402" i="26"/>
  <c r="B401" i="26"/>
  <c r="B400" i="26"/>
  <c r="B399" i="26"/>
  <c r="B398" i="26"/>
  <c r="B397" i="26"/>
  <c r="B396" i="26"/>
  <c r="B395" i="26"/>
  <c r="B394" i="26"/>
  <c r="B393" i="26"/>
  <c r="B392" i="26"/>
  <c r="B391" i="26"/>
  <c r="B390" i="26"/>
  <c r="B389" i="26"/>
  <c r="B388" i="26"/>
  <c r="B387" i="26"/>
  <c r="B386" i="26"/>
  <c r="B385" i="26"/>
  <c r="B384" i="26"/>
  <c r="B383" i="26"/>
  <c r="B382" i="26"/>
  <c r="B381" i="26"/>
  <c r="B380" i="26"/>
  <c r="B379" i="26"/>
  <c r="B378" i="26"/>
  <c r="B377" i="26"/>
  <c r="B376" i="26"/>
  <c r="B375" i="26"/>
  <c r="B374" i="26"/>
  <c r="B373" i="26"/>
  <c r="B372" i="26"/>
  <c r="B371" i="26"/>
  <c r="B370" i="26"/>
  <c r="B369" i="26"/>
  <c r="B368" i="26"/>
  <c r="B367" i="26"/>
  <c r="B366" i="26"/>
  <c r="B365" i="26"/>
  <c r="B364" i="26"/>
  <c r="B363" i="26"/>
  <c r="B362" i="26"/>
  <c r="B361" i="26"/>
  <c r="B360" i="26"/>
  <c r="B359" i="26"/>
  <c r="B358" i="26"/>
  <c r="B357" i="26"/>
  <c r="B356" i="26"/>
  <c r="B355" i="26"/>
  <c r="B354" i="26"/>
  <c r="B353" i="26"/>
  <c r="B352" i="26"/>
  <c r="B351" i="26"/>
  <c r="B350" i="26"/>
  <c r="B349" i="26"/>
  <c r="B348" i="26"/>
  <c r="B347" i="26"/>
  <c r="B346" i="26"/>
  <c r="B345" i="26"/>
  <c r="B344" i="26"/>
  <c r="B343" i="26"/>
  <c r="B342" i="26"/>
  <c r="B341" i="26"/>
  <c r="B340" i="26"/>
  <c r="B339" i="26"/>
  <c r="B338" i="26"/>
  <c r="B337" i="26"/>
  <c r="B336" i="26"/>
  <c r="B335" i="26"/>
  <c r="B334" i="26"/>
  <c r="B333" i="26"/>
  <c r="B332" i="26"/>
  <c r="B331" i="26"/>
  <c r="B330" i="26"/>
  <c r="B329" i="26"/>
  <c r="B328" i="26"/>
  <c r="B327" i="26"/>
  <c r="B326" i="26"/>
  <c r="B325" i="26"/>
  <c r="B324" i="26"/>
  <c r="B323" i="26"/>
  <c r="B322" i="26"/>
  <c r="B321" i="26"/>
  <c r="B320" i="26"/>
  <c r="B319" i="26"/>
  <c r="B318" i="26"/>
  <c r="B317" i="26"/>
  <c r="B316" i="26"/>
  <c r="B315" i="26"/>
  <c r="B314" i="26"/>
  <c r="B313" i="26"/>
  <c r="B312" i="26"/>
  <c r="B311" i="26"/>
  <c r="B310" i="26"/>
  <c r="B309" i="26"/>
  <c r="B308" i="26"/>
  <c r="B307" i="26"/>
  <c r="B306" i="26"/>
  <c r="B305" i="26"/>
  <c r="B304" i="26"/>
  <c r="B303" i="26"/>
  <c r="B302" i="26"/>
  <c r="B301" i="26"/>
  <c r="B300" i="26"/>
  <c r="B299" i="26"/>
  <c r="B298" i="26"/>
  <c r="B297" i="26"/>
  <c r="B296" i="26"/>
  <c r="B295" i="26"/>
  <c r="B294" i="26"/>
  <c r="B293" i="26"/>
  <c r="B292" i="26"/>
  <c r="B291" i="26"/>
  <c r="B290" i="26"/>
  <c r="B289" i="26"/>
  <c r="B288" i="26"/>
  <c r="B287" i="26"/>
  <c r="B286" i="26"/>
  <c r="B285" i="26"/>
  <c r="B284" i="26"/>
  <c r="B283" i="26"/>
  <c r="B282" i="26"/>
  <c r="B281" i="26"/>
  <c r="B280" i="26"/>
  <c r="B279" i="26"/>
  <c r="B278" i="26"/>
  <c r="B277" i="26"/>
  <c r="B276" i="26"/>
  <c r="B275" i="26"/>
  <c r="B274" i="26"/>
  <c r="B273" i="26"/>
  <c r="B272" i="26"/>
  <c r="B271" i="26"/>
  <c r="B270" i="26"/>
  <c r="B269" i="26"/>
  <c r="B268" i="26"/>
  <c r="B267" i="26"/>
  <c r="B266" i="26"/>
  <c r="B265" i="26"/>
  <c r="B264" i="26"/>
  <c r="B263" i="26"/>
  <c r="B262" i="26"/>
  <c r="B261" i="26"/>
  <c r="B260" i="26"/>
  <c r="B259" i="26"/>
  <c r="B258" i="26"/>
  <c r="B257" i="26"/>
  <c r="B256" i="26"/>
  <c r="B255" i="26"/>
  <c r="B254" i="26"/>
  <c r="B253" i="26"/>
  <c r="B252" i="26"/>
  <c r="B251" i="26"/>
  <c r="B250" i="26"/>
  <c r="B249" i="26"/>
  <c r="B248" i="26"/>
  <c r="B247" i="26"/>
  <c r="B246" i="26"/>
  <c r="B245" i="26"/>
  <c r="B244" i="26"/>
  <c r="B243" i="26"/>
  <c r="B242" i="26"/>
  <c r="B241" i="26"/>
  <c r="B240" i="26"/>
  <c r="B239" i="26"/>
  <c r="B238" i="26"/>
  <c r="B237" i="26"/>
  <c r="B236" i="26"/>
  <c r="B235" i="26"/>
  <c r="B234" i="26"/>
  <c r="B233" i="26"/>
  <c r="B232" i="26"/>
  <c r="B231" i="26"/>
  <c r="B230" i="26"/>
  <c r="B229" i="26"/>
  <c r="B228" i="26"/>
  <c r="B227" i="26"/>
  <c r="B226" i="26"/>
  <c r="B225" i="26"/>
  <c r="B224" i="26"/>
  <c r="B223" i="26"/>
  <c r="B222" i="26"/>
  <c r="B221" i="26"/>
  <c r="B220" i="26"/>
  <c r="B219" i="26"/>
  <c r="B218" i="26"/>
  <c r="B217" i="26"/>
  <c r="B216" i="26"/>
  <c r="B215" i="26"/>
  <c r="B214" i="26"/>
  <c r="B213" i="26"/>
  <c r="B212" i="26"/>
  <c r="B211" i="26"/>
  <c r="B210" i="26"/>
  <c r="B209" i="26"/>
  <c r="B208" i="26"/>
  <c r="B207" i="26"/>
  <c r="B206" i="26"/>
  <c r="B205" i="26"/>
  <c r="B204" i="26"/>
  <c r="B203" i="26"/>
  <c r="B202" i="26"/>
  <c r="B201" i="26"/>
  <c r="B200" i="26"/>
  <c r="B199" i="26"/>
  <c r="B198" i="26"/>
  <c r="B197" i="26"/>
  <c r="B196" i="26"/>
  <c r="B195" i="26"/>
  <c r="B194" i="26"/>
  <c r="B193" i="26"/>
  <c r="B192" i="26"/>
  <c r="B191" i="26"/>
  <c r="B190" i="26"/>
  <c r="B189" i="26"/>
  <c r="B188" i="26"/>
  <c r="B187" i="26"/>
  <c r="B186" i="26"/>
  <c r="B185" i="26"/>
  <c r="B184" i="26"/>
  <c r="B183" i="26"/>
  <c r="B182" i="26"/>
  <c r="B181" i="26"/>
  <c r="B180" i="26"/>
  <c r="B179" i="26"/>
  <c r="B178" i="26"/>
  <c r="B177" i="26"/>
  <c r="B176" i="26"/>
  <c r="B175" i="26"/>
  <c r="B174" i="26"/>
  <c r="B173" i="26"/>
  <c r="B172" i="26"/>
  <c r="B171" i="26"/>
  <c r="B170" i="26"/>
  <c r="B169" i="26"/>
  <c r="B168" i="26"/>
  <c r="B167" i="26"/>
  <c r="B166" i="26"/>
  <c r="B165" i="26"/>
  <c r="B164" i="26"/>
  <c r="B163" i="26"/>
  <c r="B162" i="26"/>
  <c r="B161" i="26"/>
  <c r="B160" i="26"/>
  <c r="B159" i="26"/>
  <c r="B158" i="26"/>
  <c r="B157" i="26"/>
  <c r="B156" i="26"/>
  <c r="B155" i="26"/>
  <c r="B154" i="26"/>
  <c r="B153" i="26"/>
  <c r="B152" i="26"/>
  <c r="B151" i="26"/>
  <c r="B150" i="26"/>
  <c r="B149" i="26"/>
  <c r="B148" i="26"/>
  <c r="B147" i="26"/>
  <c r="B146" i="26"/>
  <c r="B145" i="26"/>
  <c r="B144" i="26"/>
  <c r="B143" i="26"/>
  <c r="B142" i="26"/>
  <c r="B141" i="26"/>
  <c r="B140" i="26"/>
  <c r="B139" i="26"/>
  <c r="B138" i="26"/>
  <c r="B137" i="26"/>
  <c r="B136" i="26"/>
  <c r="B135" i="26"/>
  <c r="B134" i="26"/>
  <c r="B133" i="26"/>
  <c r="B132" i="26"/>
  <c r="B131" i="26"/>
  <c r="B130" i="26"/>
  <c r="B129" i="26"/>
  <c r="B128" i="26"/>
  <c r="B127" i="26"/>
  <c r="B126" i="26"/>
  <c r="B125" i="26"/>
  <c r="B124" i="26"/>
  <c r="B123" i="26"/>
  <c r="B122" i="26"/>
  <c r="B121" i="26"/>
  <c r="B120" i="26"/>
  <c r="B119" i="26"/>
  <c r="B118" i="26"/>
  <c r="B117" i="26"/>
  <c r="B116" i="26"/>
  <c r="B115" i="26"/>
  <c r="B114" i="26"/>
  <c r="B113" i="26"/>
  <c r="B112" i="26"/>
  <c r="B111" i="26"/>
  <c r="B110" i="26"/>
  <c r="B109" i="26"/>
  <c r="B108" i="26"/>
  <c r="B107" i="26"/>
  <c r="B106" i="26"/>
  <c r="B105" i="26"/>
  <c r="B104" i="26"/>
  <c r="B103" i="26"/>
  <c r="B102" i="26"/>
  <c r="B101" i="26"/>
  <c r="B100" i="26"/>
  <c r="B99" i="26"/>
  <c r="B98" i="26"/>
  <c r="B97" i="26"/>
  <c r="B96" i="26"/>
  <c r="B95" i="26"/>
  <c r="B94" i="26"/>
  <c r="B93" i="26"/>
  <c r="B92" i="26"/>
  <c r="B91" i="26"/>
  <c r="B90" i="26"/>
  <c r="B89" i="26"/>
  <c r="B88" i="26"/>
  <c r="B87" i="26"/>
  <c r="B86" i="26"/>
  <c r="B85" i="26"/>
  <c r="B84" i="26"/>
  <c r="B83" i="26"/>
  <c r="B82" i="26"/>
  <c r="B81" i="26"/>
  <c r="B80" i="26"/>
  <c r="B79" i="26"/>
  <c r="B78" i="26"/>
  <c r="B77" i="26"/>
  <c r="B76" i="26"/>
  <c r="B75" i="26"/>
  <c r="B74" i="26"/>
  <c r="B73" i="26"/>
  <c r="B72" i="26"/>
  <c r="B71" i="26"/>
  <c r="B70" i="26"/>
  <c r="B69" i="26"/>
  <c r="B68" i="26"/>
  <c r="B67" i="26"/>
  <c r="B66" i="26"/>
  <c r="B65" i="26"/>
  <c r="B64" i="26"/>
  <c r="B63" i="26"/>
  <c r="B62" i="26"/>
  <c r="B61" i="26"/>
  <c r="B60" i="26"/>
  <c r="B59" i="26"/>
  <c r="B58" i="26"/>
  <c r="B57" i="26"/>
  <c r="B56" i="26"/>
  <c r="B55" i="26"/>
  <c r="B54" i="26"/>
  <c r="B53" i="26"/>
  <c r="B52" i="26"/>
  <c r="B51" i="26"/>
  <c r="B50" i="26"/>
  <c r="B49" i="26"/>
  <c r="B48" i="26"/>
  <c r="B47" i="26"/>
  <c r="B46" i="26"/>
  <c r="B45" i="26"/>
  <c r="B44" i="26"/>
  <c r="B43" i="26"/>
  <c r="B42" i="26"/>
  <c r="B41" i="26"/>
  <c r="B40" i="26"/>
  <c r="B39" i="26"/>
  <c r="B38" i="26"/>
  <c r="B37" i="26"/>
  <c r="B36" i="26"/>
  <c r="B35" i="26"/>
  <c r="B34" i="26"/>
  <c r="B33" i="26"/>
  <c r="B32" i="26"/>
  <c r="B31" i="26"/>
  <c r="B30" i="26"/>
  <c r="B29" i="26"/>
  <c r="B28" i="26"/>
  <c r="B27" i="26"/>
  <c r="B26" i="26"/>
  <c r="B25" i="26"/>
  <c r="B24" i="26"/>
  <c r="B23" i="26"/>
  <c r="B22" i="26"/>
  <c r="B21" i="26"/>
  <c r="B20" i="26"/>
  <c r="B19" i="26"/>
  <c r="B18" i="26"/>
  <c r="B17" i="26"/>
  <c r="B16" i="26"/>
  <c r="B15" i="26"/>
  <c r="B14" i="26"/>
  <c r="B13" i="26"/>
  <c r="B12" i="26"/>
  <c r="B11" i="26"/>
  <c r="B10" i="26"/>
  <c r="B9" i="26"/>
  <c r="B8" i="26"/>
  <c r="B7" i="26"/>
  <c r="B6" i="26"/>
  <c r="B5" i="26"/>
  <c r="B17" i="8"/>
  <c r="C1343" i="24" l="1"/>
  <c r="B1343" i="24"/>
  <c r="C1342" i="24"/>
  <c r="B1342" i="24"/>
  <c r="C1341" i="24"/>
  <c r="B1341" i="24"/>
  <c r="C1340" i="24"/>
  <c r="B1340" i="24"/>
  <c r="C1339" i="24"/>
  <c r="B1339" i="24"/>
  <c r="C1338" i="24"/>
  <c r="B1338" i="24"/>
  <c r="C1337" i="24"/>
  <c r="B1337" i="24"/>
  <c r="C1336" i="24"/>
  <c r="B1336" i="24"/>
  <c r="C1335" i="24"/>
  <c r="B1335" i="24"/>
  <c r="C1334" i="24"/>
  <c r="B1334" i="24"/>
  <c r="C1333" i="24"/>
  <c r="B1333" i="24"/>
  <c r="C1332" i="24"/>
  <c r="B1332" i="24"/>
  <c r="C1331" i="24"/>
  <c r="B1331" i="24"/>
  <c r="C1330" i="24"/>
  <c r="B1330" i="24"/>
  <c r="C1329" i="24"/>
  <c r="B1329" i="24"/>
  <c r="C1328" i="24"/>
  <c r="B1328" i="24"/>
  <c r="C1327" i="24"/>
  <c r="B1327" i="24"/>
  <c r="C1326" i="24"/>
  <c r="B1326" i="24"/>
  <c r="C1325" i="24"/>
  <c r="B1325" i="24"/>
  <c r="C1324" i="24"/>
  <c r="B1324" i="24"/>
  <c r="C1323" i="24"/>
  <c r="B1323" i="24"/>
  <c r="C1322" i="24"/>
  <c r="B1322" i="24"/>
  <c r="C1321" i="24"/>
  <c r="B1321" i="24"/>
  <c r="C1320" i="24"/>
  <c r="B1320" i="24"/>
  <c r="C1319" i="24"/>
  <c r="B1319" i="24"/>
  <c r="C1318" i="24"/>
  <c r="B1318" i="24"/>
  <c r="C1317" i="24"/>
  <c r="B1317" i="24"/>
  <c r="C1316" i="24"/>
  <c r="B1316" i="24"/>
  <c r="C1315" i="24"/>
  <c r="B1315" i="24"/>
  <c r="C1314" i="24"/>
  <c r="B1314" i="24"/>
  <c r="C1313" i="24"/>
  <c r="B1313" i="24"/>
  <c r="C1312" i="24"/>
  <c r="B1312" i="24"/>
  <c r="C1311" i="24"/>
  <c r="B1311" i="24"/>
  <c r="C1310" i="24"/>
  <c r="B1310" i="24"/>
  <c r="C1309" i="24"/>
  <c r="B1309" i="24"/>
  <c r="C1308" i="24"/>
  <c r="B1308" i="24"/>
  <c r="C1307" i="24"/>
  <c r="B1307" i="24"/>
  <c r="C1306" i="24"/>
  <c r="B1306" i="24"/>
  <c r="C1305" i="24"/>
  <c r="B1305" i="24"/>
  <c r="C1304" i="24"/>
  <c r="B1304" i="24"/>
  <c r="C1303" i="24"/>
  <c r="B1303" i="24"/>
  <c r="C1302" i="24"/>
  <c r="B1302" i="24"/>
  <c r="C1301" i="24"/>
  <c r="B1301" i="24"/>
  <c r="C1300" i="24"/>
  <c r="B1300" i="24"/>
  <c r="C1299" i="24"/>
  <c r="B1299" i="24"/>
  <c r="C1298" i="24"/>
  <c r="B1298" i="24"/>
  <c r="C1297" i="24"/>
  <c r="B1297" i="24"/>
  <c r="C1296" i="24"/>
  <c r="B1296" i="24"/>
  <c r="C1295" i="24"/>
  <c r="B1295" i="24"/>
  <c r="C1294" i="24"/>
  <c r="B1294" i="24"/>
  <c r="C1293" i="24"/>
  <c r="B1293" i="24"/>
  <c r="C1292" i="24"/>
  <c r="B1292" i="24"/>
  <c r="C1291" i="24"/>
  <c r="B1291" i="24"/>
  <c r="C1290" i="24"/>
  <c r="B1290" i="24"/>
  <c r="C1289" i="24"/>
  <c r="B1289" i="24"/>
  <c r="C1288" i="24"/>
  <c r="B1288" i="24"/>
  <c r="C1287" i="24"/>
  <c r="B1287" i="24"/>
  <c r="C1286" i="24"/>
  <c r="B1286" i="24"/>
  <c r="C1285" i="24"/>
  <c r="B1285" i="24"/>
  <c r="C1284" i="24"/>
  <c r="B1284" i="24"/>
  <c r="C1283" i="24"/>
  <c r="B1283" i="24"/>
  <c r="C1282" i="24"/>
  <c r="B1282" i="24"/>
  <c r="C1281" i="24"/>
  <c r="B1281" i="24"/>
  <c r="C1280" i="24"/>
  <c r="B1280" i="24"/>
  <c r="C1279" i="24"/>
  <c r="B1279" i="24"/>
  <c r="C1278" i="24"/>
  <c r="B1278" i="24"/>
  <c r="C1277" i="24"/>
  <c r="B1277" i="24"/>
  <c r="C1276" i="24"/>
  <c r="B1276" i="24"/>
  <c r="C1275" i="24"/>
  <c r="B1275" i="24"/>
  <c r="C1274" i="24"/>
  <c r="B1274" i="24"/>
  <c r="C1273" i="24"/>
  <c r="B1273" i="24"/>
  <c r="C1272" i="24"/>
  <c r="B1272" i="24"/>
  <c r="C1271" i="24"/>
  <c r="B1271" i="24"/>
  <c r="C1270" i="24"/>
  <c r="B1270" i="24"/>
  <c r="C1269" i="24"/>
  <c r="B1269" i="24"/>
  <c r="C1268" i="24"/>
  <c r="B1268" i="24"/>
  <c r="C1267" i="24"/>
  <c r="B1267" i="24"/>
  <c r="C1266" i="24"/>
  <c r="B1266" i="24"/>
  <c r="C1265" i="24"/>
  <c r="B1265" i="24"/>
  <c r="C1264" i="24"/>
  <c r="B1264" i="24"/>
  <c r="C1263" i="24"/>
  <c r="B1263" i="24"/>
  <c r="C1262" i="24"/>
  <c r="B1262" i="24"/>
  <c r="C1261" i="24"/>
  <c r="B1261" i="24"/>
  <c r="C1260" i="24"/>
  <c r="B1260" i="24"/>
  <c r="C1259" i="24"/>
  <c r="B1259" i="24"/>
  <c r="C1258" i="24"/>
  <c r="B1258" i="24"/>
  <c r="C1257" i="24"/>
  <c r="B1257" i="24"/>
  <c r="C1256" i="24"/>
  <c r="B1256" i="24"/>
  <c r="C1255" i="24"/>
  <c r="B1255" i="24"/>
  <c r="C1254" i="24"/>
  <c r="B1254" i="24"/>
  <c r="C1253" i="24"/>
  <c r="B1253" i="24"/>
  <c r="C1252" i="24"/>
  <c r="B1252" i="24"/>
  <c r="C1251" i="24"/>
  <c r="B1251" i="24"/>
  <c r="C1250" i="24"/>
  <c r="B1250" i="24"/>
  <c r="C1249" i="24"/>
  <c r="B1249" i="24"/>
  <c r="C1248" i="24"/>
  <c r="B1248" i="24"/>
  <c r="C1247" i="24"/>
  <c r="B1247" i="24"/>
  <c r="C1246" i="24"/>
  <c r="B1246" i="24"/>
  <c r="C1245" i="24"/>
  <c r="B1245" i="24"/>
  <c r="C1244" i="24"/>
  <c r="B1244" i="24"/>
  <c r="C1243" i="24"/>
  <c r="B1243" i="24"/>
  <c r="C1242" i="24"/>
  <c r="B1242" i="24"/>
  <c r="C1241" i="24"/>
  <c r="B1241" i="24"/>
  <c r="C1240" i="24"/>
  <c r="B1240" i="24"/>
  <c r="C1239" i="24"/>
  <c r="B1239" i="24"/>
  <c r="C1238" i="24"/>
  <c r="B1238" i="24"/>
  <c r="C1237" i="24"/>
  <c r="B1237" i="24"/>
  <c r="C1236" i="24"/>
  <c r="B1236" i="24"/>
  <c r="C1235" i="24"/>
  <c r="B1235" i="24"/>
  <c r="C1234" i="24"/>
  <c r="B1234" i="24"/>
  <c r="C1233" i="24"/>
  <c r="B1233" i="24"/>
  <c r="C1232" i="24"/>
  <c r="B1232" i="24"/>
  <c r="C1231" i="24"/>
  <c r="B1231" i="24"/>
  <c r="C1230" i="24"/>
  <c r="B1230" i="24"/>
  <c r="C1229" i="24"/>
  <c r="B1229" i="24"/>
  <c r="C1228" i="24"/>
  <c r="B1228" i="24"/>
  <c r="C1227" i="24"/>
  <c r="B1227" i="24"/>
  <c r="C1226" i="24"/>
  <c r="B1226" i="24"/>
  <c r="C1225" i="24"/>
  <c r="B1225" i="24"/>
  <c r="C1224" i="24"/>
  <c r="B1224" i="24"/>
  <c r="C1223" i="24"/>
  <c r="B1223" i="24"/>
  <c r="C1222" i="24"/>
  <c r="B1222" i="24"/>
  <c r="C1221" i="24"/>
  <c r="B1221" i="24"/>
  <c r="C1220" i="24"/>
  <c r="B1220" i="24"/>
  <c r="C1219" i="24"/>
  <c r="B1219" i="24"/>
  <c r="C1218" i="24"/>
  <c r="B1218" i="24"/>
  <c r="C1217" i="24"/>
  <c r="B1217" i="24"/>
  <c r="C1216" i="24"/>
  <c r="B1216" i="24"/>
  <c r="C1215" i="24"/>
  <c r="B1215" i="24"/>
  <c r="C1214" i="24"/>
  <c r="B1214" i="24"/>
  <c r="C1213" i="24"/>
  <c r="B1213" i="24"/>
  <c r="C1212" i="24"/>
  <c r="B1212" i="24"/>
  <c r="C1211" i="24"/>
  <c r="B1211" i="24"/>
  <c r="C1210" i="24"/>
  <c r="B1210" i="24"/>
  <c r="C1209" i="24"/>
  <c r="B1209" i="24"/>
  <c r="C1208" i="24"/>
  <c r="B1208" i="24"/>
  <c r="C1207" i="24"/>
  <c r="B1207" i="24"/>
  <c r="C1206" i="24"/>
  <c r="B1206" i="24"/>
  <c r="C1205" i="24"/>
  <c r="B1205" i="24"/>
  <c r="C1204" i="24"/>
  <c r="B1204" i="24"/>
  <c r="C1203" i="24"/>
  <c r="B1203" i="24"/>
  <c r="C1202" i="24"/>
  <c r="B1202" i="24"/>
  <c r="C1201" i="24"/>
  <c r="B1201" i="24"/>
  <c r="C1200" i="24"/>
  <c r="B1200" i="24"/>
  <c r="C1199" i="24"/>
  <c r="B1199" i="24"/>
  <c r="C1198" i="24"/>
  <c r="B1198" i="24"/>
  <c r="C1197" i="24"/>
  <c r="B1197" i="24"/>
  <c r="C1196" i="24"/>
  <c r="B1196" i="24"/>
  <c r="C1195" i="24"/>
  <c r="B1195" i="24"/>
  <c r="C1194" i="24"/>
  <c r="B1194" i="24"/>
  <c r="C1193" i="24"/>
  <c r="B1193" i="24"/>
  <c r="C1192" i="24"/>
  <c r="B1192" i="24"/>
  <c r="C1191" i="24"/>
  <c r="B1191" i="24"/>
  <c r="C1190" i="24"/>
  <c r="B1190" i="24"/>
  <c r="C1189" i="24"/>
  <c r="B1189" i="24"/>
  <c r="C1188" i="24"/>
  <c r="B1188" i="24"/>
  <c r="C1187" i="24"/>
  <c r="B1187" i="24"/>
  <c r="C1186" i="24"/>
  <c r="B1186" i="24"/>
  <c r="C1185" i="24"/>
  <c r="B1185" i="24"/>
  <c r="C1184" i="24"/>
  <c r="B1184" i="24"/>
  <c r="C1183" i="24"/>
  <c r="B1183" i="24"/>
  <c r="C1182" i="24"/>
  <c r="B1182" i="24"/>
  <c r="C1181" i="24"/>
  <c r="B1181" i="24"/>
  <c r="C1180" i="24"/>
  <c r="B1180" i="24"/>
  <c r="C1179" i="24"/>
  <c r="B1179" i="24"/>
  <c r="C1178" i="24"/>
  <c r="B1178" i="24"/>
  <c r="C1177" i="24"/>
  <c r="B1177" i="24"/>
  <c r="C1176" i="24"/>
  <c r="B1176" i="24"/>
  <c r="C1175" i="24"/>
  <c r="B1175" i="24"/>
  <c r="C1174" i="24"/>
  <c r="B1174" i="24"/>
  <c r="C1173" i="24"/>
  <c r="B1173" i="24"/>
  <c r="C1172" i="24"/>
  <c r="B1172" i="24"/>
  <c r="C1171" i="24"/>
  <c r="B1171" i="24"/>
  <c r="C1170" i="24"/>
  <c r="B1170" i="24"/>
  <c r="C1169" i="24"/>
  <c r="B1169" i="24"/>
  <c r="C1168" i="24"/>
  <c r="B1168" i="24"/>
  <c r="C1167" i="24"/>
  <c r="B1167" i="24"/>
  <c r="C1166" i="24"/>
  <c r="B1166" i="24"/>
  <c r="C1165" i="24"/>
  <c r="B1165" i="24"/>
  <c r="C1164" i="24"/>
  <c r="B1164" i="24"/>
  <c r="C1163" i="24"/>
  <c r="B1163" i="24"/>
  <c r="C1162" i="24"/>
  <c r="B1162" i="24"/>
  <c r="C1161" i="24"/>
  <c r="B1161" i="24"/>
  <c r="C1160" i="24"/>
  <c r="B1160" i="24"/>
  <c r="C1159" i="24"/>
  <c r="B1159" i="24"/>
  <c r="C1158" i="24"/>
  <c r="B1158" i="24"/>
  <c r="C1157" i="24"/>
  <c r="B1157" i="24"/>
  <c r="C1156" i="24"/>
  <c r="B1156" i="24"/>
  <c r="C1155" i="24"/>
  <c r="B1155" i="24"/>
  <c r="C1154" i="24"/>
  <c r="B1154" i="24"/>
  <c r="C1153" i="24"/>
  <c r="B1153" i="24"/>
  <c r="C1152" i="24"/>
  <c r="B1152" i="24"/>
  <c r="C1151" i="24"/>
  <c r="B1151" i="24"/>
  <c r="C1150" i="24"/>
  <c r="B1150" i="24"/>
  <c r="C1149" i="24"/>
  <c r="B1149" i="24"/>
  <c r="C1148" i="24"/>
  <c r="B1148" i="24"/>
  <c r="C1147" i="24"/>
  <c r="B1147" i="24"/>
  <c r="C1146" i="24"/>
  <c r="B1146" i="24"/>
  <c r="C1145" i="24"/>
  <c r="B1145" i="24"/>
  <c r="C1144" i="24"/>
  <c r="B1144" i="24"/>
  <c r="C1143" i="24"/>
  <c r="B1143" i="24"/>
  <c r="C1142" i="24"/>
  <c r="B1142" i="24"/>
  <c r="C1141" i="24"/>
  <c r="B1141" i="24"/>
  <c r="C1140" i="24"/>
  <c r="B1140" i="24"/>
  <c r="C1139" i="24"/>
  <c r="B1139" i="24"/>
  <c r="C1138" i="24"/>
  <c r="B1138" i="24"/>
  <c r="C1137" i="24"/>
  <c r="B1137" i="24"/>
  <c r="C1136" i="24"/>
  <c r="B1136" i="24"/>
  <c r="C1135" i="24"/>
  <c r="B1135" i="24"/>
  <c r="C1134" i="24"/>
  <c r="B1134" i="24"/>
  <c r="C1133" i="24"/>
  <c r="B1133" i="24"/>
  <c r="C1132" i="24"/>
  <c r="B1132" i="24"/>
  <c r="C1131" i="24"/>
  <c r="B1131" i="24"/>
  <c r="C1130" i="24"/>
  <c r="B1130" i="24"/>
  <c r="C1129" i="24"/>
  <c r="B1129" i="24"/>
  <c r="C1128" i="24"/>
  <c r="B1128" i="24"/>
  <c r="C1127" i="24"/>
  <c r="B1127" i="24"/>
  <c r="C1126" i="24"/>
  <c r="B1126" i="24"/>
  <c r="C1125" i="24"/>
  <c r="B1125" i="24"/>
  <c r="C1124" i="24"/>
  <c r="B1124" i="24"/>
  <c r="C1123" i="24"/>
  <c r="B1123" i="24"/>
  <c r="C1122" i="24"/>
  <c r="B1122" i="24"/>
  <c r="C1121" i="24"/>
  <c r="B1121" i="24"/>
  <c r="C1120" i="24"/>
  <c r="B1120" i="24"/>
  <c r="C1119" i="24"/>
  <c r="B1119" i="24"/>
  <c r="C1118" i="24"/>
  <c r="B1118" i="24"/>
  <c r="C1117" i="24"/>
  <c r="B1117" i="24"/>
  <c r="C1116" i="24"/>
  <c r="B1116" i="24"/>
  <c r="C1115" i="24"/>
  <c r="B1115" i="24"/>
  <c r="C1114" i="24"/>
  <c r="B1114" i="24"/>
  <c r="C1113" i="24"/>
  <c r="B1113" i="24"/>
  <c r="C1112" i="24"/>
  <c r="B1112" i="24"/>
  <c r="C1111" i="24"/>
  <c r="B1111" i="24"/>
  <c r="C1110" i="24"/>
  <c r="B1110" i="24"/>
  <c r="C1109" i="24"/>
  <c r="B1109" i="24"/>
  <c r="C1108" i="24"/>
  <c r="B1108" i="24"/>
  <c r="C1107" i="24"/>
  <c r="B1107" i="24"/>
  <c r="C1106" i="24"/>
  <c r="B1106" i="24"/>
  <c r="C1105" i="24"/>
  <c r="B1105" i="24"/>
  <c r="C1104" i="24"/>
  <c r="B1104" i="24"/>
  <c r="C1103" i="24"/>
  <c r="B1103" i="24"/>
  <c r="C1102" i="24"/>
  <c r="B1102" i="24"/>
  <c r="C1101" i="24"/>
  <c r="B1101" i="24"/>
  <c r="C1100" i="24"/>
  <c r="B1100" i="24"/>
  <c r="C1099" i="24"/>
  <c r="B1099" i="24"/>
  <c r="C1098" i="24"/>
  <c r="B1098" i="24"/>
  <c r="C1097" i="24"/>
  <c r="B1097" i="24"/>
  <c r="C1096" i="24"/>
  <c r="B1096" i="24"/>
  <c r="C1095" i="24"/>
  <c r="B1095" i="24"/>
  <c r="C1094" i="24"/>
  <c r="B1094" i="24"/>
  <c r="C1093" i="24"/>
  <c r="B1093" i="24"/>
  <c r="C1092" i="24"/>
  <c r="B1092" i="24"/>
  <c r="C1091" i="24"/>
  <c r="B1091" i="24"/>
  <c r="C1090" i="24"/>
  <c r="B1090" i="24"/>
  <c r="C1089" i="24"/>
  <c r="B1089" i="24"/>
  <c r="C1088" i="24"/>
  <c r="B1088" i="24"/>
  <c r="C1087" i="24"/>
  <c r="B1087" i="24"/>
  <c r="C1086" i="24"/>
  <c r="B1086" i="24"/>
  <c r="C1085" i="24"/>
  <c r="B1085" i="24"/>
  <c r="C1084" i="24"/>
  <c r="B1084" i="24"/>
  <c r="C1083" i="24"/>
  <c r="B1083" i="24"/>
  <c r="C1082" i="24"/>
  <c r="B1082" i="24"/>
  <c r="C1081" i="24"/>
  <c r="B1081" i="24"/>
  <c r="C1080" i="24"/>
  <c r="B1080" i="24"/>
  <c r="C1079" i="24"/>
  <c r="B1079" i="24"/>
  <c r="C1078" i="24"/>
  <c r="B1078" i="24"/>
  <c r="C1077" i="24"/>
  <c r="B1077" i="24"/>
  <c r="C1076" i="24"/>
  <c r="B1076" i="24"/>
  <c r="C1075" i="24"/>
  <c r="B1075" i="24"/>
  <c r="C1074" i="24"/>
  <c r="B1074" i="24"/>
  <c r="C1073" i="24"/>
  <c r="B1073" i="24"/>
  <c r="C1072" i="24"/>
  <c r="B1072" i="24"/>
  <c r="C1071" i="24"/>
  <c r="B1071" i="24"/>
  <c r="C1070" i="24"/>
  <c r="B1070" i="24"/>
  <c r="C1069" i="24"/>
  <c r="B1069" i="24"/>
  <c r="C1068" i="24"/>
  <c r="B1068" i="24"/>
  <c r="C1067" i="24"/>
  <c r="B1067" i="24"/>
  <c r="C1066" i="24"/>
  <c r="B1066" i="24"/>
  <c r="C1065" i="24"/>
  <c r="B1065" i="24"/>
  <c r="C1064" i="24"/>
  <c r="B1064" i="24"/>
  <c r="C1063" i="24"/>
  <c r="B1063" i="24"/>
  <c r="C1062" i="24"/>
  <c r="B1062" i="24"/>
  <c r="C1061" i="24"/>
  <c r="B1061" i="24"/>
  <c r="C1060" i="24"/>
  <c r="B1060" i="24"/>
  <c r="C1059" i="24"/>
  <c r="B1059" i="24"/>
  <c r="C1058" i="24"/>
  <c r="B1058" i="24"/>
  <c r="C1057" i="24"/>
  <c r="B1057" i="24"/>
  <c r="C1056" i="24"/>
  <c r="B1056" i="24"/>
  <c r="C1055" i="24"/>
  <c r="B1055" i="24"/>
  <c r="C1054" i="24"/>
  <c r="B1054" i="24"/>
  <c r="C1053" i="24"/>
  <c r="B1053" i="24"/>
  <c r="C1052" i="24"/>
  <c r="B1052" i="24"/>
  <c r="C1051" i="24"/>
  <c r="B1051" i="24"/>
  <c r="C1050" i="24"/>
  <c r="B1050" i="24"/>
  <c r="C1049" i="24"/>
  <c r="B1049" i="24"/>
  <c r="C1048" i="24"/>
  <c r="B1048" i="24"/>
  <c r="C1047" i="24"/>
  <c r="B1047" i="24"/>
  <c r="C1046" i="24"/>
  <c r="B1046" i="24"/>
  <c r="C1045" i="24"/>
  <c r="B1045" i="24"/>
  <c r="C1044" i="24"/>
  <c r="B1044" i="24"/>
  <c r="C1043" i="24"/>
  <c r="B1043" i="24"/>
  <c r="C1042" i="24"/>
  <c r="B1042" i="24"/>
  <c r="C1041" i="24"/>
  <c r="B1041" i="24"/>
  <c r="C1040" i="24"/>
  <c r="B1040" i="24"/>
  <c r="C1039" i="24"/>
  <c r="B1039" i="24"/>
  <c r="C1038" i="24"/>
  <c r="B1038" i="24"/>
  <c r="C1037" i="24"/>
  <c r="B1037" i="24"/>
  <c r="C1036" i="24"/>
  <c r="B1036" i="24"/>
  <c r="C1035" i="24"/>
  <c r="B1035" i="24"/>
  <c r="C1034" i="24"/>
  <c r="B1034" i="24"/>
  <c r="C1033" i="24"/>
  <c r="B1033" i="24"/>
  <c r="C1032" i="24"/>
  <c r="B1032" i="24"/>
  <c r="C1031" i="24"/>
  <c r="B1031" i="24"/>
  <c r="C1030" i="24"/>
  <c r="B1030" i="24"/>
  <c r="C1029" i="24"/>
  <c r="B1029" i="24"/>
  <c r="C1028" i="24"/>
  <c r="B1028" i="24"/>
  <c r="C1027" i="24"/>
  <c r="B1027" i="24"/>
  <c r="C1026" i="24"/>
  <c r="B1026" i="24"/>
  <c r="C1025" i="24"/>
  <c r="B1025" i="24"/>
  <c r="C1024" i="24"/>
  <c r="B1024" i="24"/>
  <c r="C1023" i="24"/>
  <c r="B1023" i="24"/>
  <c r="C1022" i="24"/>
  <c r="B1022" i="24"/>
  <c r="C1021" i="24"/>
  <c r="B1021" i="24"/>
  <c r="C1020" i="24"/>
  <c r="B1020" i="24"/>
  <c r="C1019" i="24"/>
  <c r="B1019" i="24"/>
  <c r="C1018" i="24"/>
  <c r="B1018" i="24"/>
  <c r="C1017" i="24"/>
  <c r="B1017" i="24"/>
  <c r="C1016" i="24"/>
  <c r="B1016" i="24"/>
  <c r="C1015" i="24"/>
  <c r="B1015" i="24"/>
  <c r="C1014" i="24"/>
  <c r="B1014" i="24"/>
  <c r="C1013" i="24"/>
  <c r="B1013" i="24"/>
  <c r="C1012" i="24"/>
  <c r="B1012" i="24"/>
  <c r="C1011" i="24"/>
  <c r="B1011" i="24"/>
  <c r="C1010" i="24"/>
  <c r="B1010" i="24"/>
  <c r="C1009" i="24"/>
  <c r="B1009" i="24"/>
  <c r="C1008" i="24"/>
  <c r="B1008" i="24"/>
  <c r="C1007" i="24"/>
  <c r="B1007" i="24"/>
  <c r="C1006" i="24"/>
  <c r="B1006" i="24"/>
  <c r="C1005" i="24"/>
  <c r="B1005" i="24"/>
  <c r="C1004" i="24"/>
  <c r="B1004" i="24"/>
  <c r="C1003" i="24"/>
  <c r="B1003" i="24"/>
  <c r="C1002" i="24"/>
  <c r="B1002" i="24"/>
  <c r="C1001" i="24"/>
  <c r="B1001" i="24"/>
  <c r="C1000" i="24"/>
  <c r="B1000" i="24"/>
  <c r="C999" i="24"/>
  <c r="B999" i="24"/>
  <c r="C998" i="24"/>
  <c r="B998" i="24"/>
  <c r="C997" i="24"/>
  <c r="B997" i="24"/>
  <c r="C996" i="24"/>
  <c r="B996" i="24"/>
  <c r="C995" i="24"/>
  <c r="B995" i="24"/>
  <c r="C994" i="24"/>
  <c r="B994" i="24"/>
  <c r="C993" i="24"/>
  <c r="B993" i="24"/>
  <c r="C992" i="24"/>
  <c r="B992" i="24"/>
  <c r="C991" i="24"/>
  <c r="B991" i="24"/>
  <c r="C990" i="24"/>
  <c r="B990" i="24"/>
  <c r="C989" i="24"/>
  <c r="B989" i="24"/>
  <c r="C988" i="24"/>
  <c r="B988" i="24"/>
  <c r="C987" i="24"/>
  <c r="B987" i="24"/>
  <c r="C986" i="24"/>
  <c r="B986" i="24"/>
  <c r="C985" i="24"/>
  <c r="B985" i="24"/>
  <c r="C984" i="24"/>
  <c r="B984" i="24"/>
  <c r="C983" i="24"/>
  <c r="B983" i="24"/>
  <c r="C982" i="24"/>
  <c r="B982" i="24"/>
  <c r="C981" i="24"/>
  <c r="B981" i="24"/>
  <c r="C980" i="24"/>
  <c r="B980" i="24"/>
  <c r="C979" i="24"/>
  <c r="B979" i="24"/>
  <c r="C978" i="24"/>
  <c r="B978" i="24"/>
  <c r="C977" i="24"/>
  <c r="B977" i="24"/>
  <c r="C976" i="24"/>
  <c r="B976" i="24"/>
  <c r="C975" i="24"/>
  <c r="B975" i="24"/>
  <c r="C974" i="24"/>
  <c r="B974" i="24"/>
  <c r="C973" i="24"/>
  <c r="B973" i="24"/>
  <c r="C972" i="24"/>
  <c r="B972" i="24"/>
  <c r="C971" i="24"/>
  <c r="B971" i="24"/>
  <c r="C970" i="24"/>
  <c r="B970" i="24"/>
  <c r="C969" i="24"/>
  <c r="B969" i="24"/>
  <c r="C968" i="24"/>
  <c r="B968" i="24"/>
  <c r="C967" i="24"/>
  <c r="B967" i="24"/>
  <c r="C966" i="24"/>
  <c r="B966" i="24"/>
  <c r="C965" i="24"/>
  <c r="B965" i="24"/>
  <c r="C964" i="24"/>
  <c r="B964" i="24"/>
  <c r="C963" i="24"/>
  <c r="B963" i="24"/>
  <c r="C962" i="24"/>
  <c r="B962" i="24"/>
  <c r="C961" i="24"/>
  <c r="B961" i="24"/>
  <c r="C960" i="24"/>
  <c r="B960" i="24"/>
  <c r="C959" i="24"/>
  <c r="B959" i="24"/>
  <c r="C958" i="24"/>
  <c r="B958" i="24"/>
  <c r="C957" i="24"/>
  <c r="B957" i="24"/>
  <c r="C956" i="24"/>
  <c r="B956" i="24"/>
  <c r="C955" i="24"/>
  <c r="B955" i="24"/>
  <c r="C954" i="24"/>
  <c r="B954" i="24"/>
  <c r="C953" i="24"/>
  <c r="B953" i="24"/>
  <c r="C952" i="24"/>
  <c r="B952" i="24"/>
  <c r="C951" i="24"/>
  <c r="B951" i="24"/>
  <c r="C950" i="24"/>
  <c r="B950" i="24"/>
  <c r="C949" i="24"/>
  <c r="B949" i="24"/>
  <c r="C948" i="24"/>
  <c r="B948" i="24"/>
  <c r="C947" i="24"/>
  <c r="B947" i="24"/>
  <c r="C946" i="24"/>
  <c r="B946" i="24"/>
  <c r="C945" i="24"/>
  <c r="B945" i="24"/>
  <c r="C944" i="24"/>
  <c r="B944" i="24"/>
  <c r="C943" i="24"/>
  <c r="B943" i="24"/>
  <c r="C942" i="24"/>
  <c r="B942" i="24"/>
  <c r="C941" i="24"/>
  <c r="B941" i="24"/>
  <c r="C940" i="24"/>
  <c r="B940" i="24"/>
  <c r="C939" i="24"/>
  <c r="B939" i="24"/>
  <c r="C938" i="24"/>
  <c r="B938" i="24"/>
  <c r="C937" i="24"/>
  <c r="B937" i="24"/>
  <c r="C936" i="24"/>
  <c r="B936" i="24"/>
  <c r="C935" i="24"/>
  <c r="B935" i="24"/>
  <c r="C934" i="24"/>
  <c r="B934" i="24"/>
  <c r="C933" i="24"/>
  <c r="B933" i="24"/>
  <c r="C932" i="24"/>
  <c r="B932" i="24"/>
  <c r="C931" i="24"/>
  <c r="B931" i="24"/>
  <c r="C930" i="24"/>
  <c r="B930" i="24"/>
  <c r="C929" i="24"/>
  <c r="B929" i="24"/>
  <c r="C928" i="24"/>
  <c r="B928" i="24"/>
  <c r="C927" i="24"/>
  <c r="B927" i="24"/>
  <c r="C926" i="24"/>
  <c r="B926" i="24"/>
  <c r="C925" i="24"/>
  <c r="B925" i="24"/>
  <c r="C924" i="24"/>
  <c r="B924" i="24"/>
  <c r="C923" i="24"/>
  <c r="B923" i="24"/>
  <c r="C922" i="24"/>
  <c r="B922" i="24"/>
  <c r="C921" i="24"/>
  <c r="B921" i="24"/>
  <c r="C920" i="24"/>
  <c r="B920" i="24"/>
  <c r="C919" i="24"/>
  <c r="B919" i="24"/>
  <c r="C918" i="24"/>
  <c r="B918" i="24"/>
  <c r="C917" i="24"/>
  <c r="B917" i="24"/>
  <c r="C916" i="24"/>
  <c r="B916" i="24"/>
  <c r="C915" i="24"/>
  <c r="B915" i="24"/>
  <c r="C914" i="24"/>
  <c r="B914" i="24"/>
  <c r="C913" i="24"/>
  <c r="B913" i="24"/>
  <c r="C912" i="24"/>
  <c r="B912" i="24"/>
  <c r="C911" i="24"/>
  <c r="B911" i="24"/>
  <c r="C910" i="24"/>
  <c r="B910" i="24"/>
  <c r="C909" i="24"/>
  <c r="B909" i="24"/>
  <c r="C908" i="24"/>
  <c r="B908" i="24"/>
  <c r="C907" i="24"/>
  <c r="B907" i="24"/>
  <c r="C906" i="24"/>
  <c r="B906" i="24"/>
  <c r="C905" i="24"/>
  <c r="B905" i="24"/>
  <c r="C904" i="24"/>
  <c r="B904" i="24"/>
  <c r="C903" i="24"/>
  <c r="B903" i="24"/>
  <c r="C902" i="24"/>
  <c r="B902" i="24"/>
  <c r="C901" i="24"/>
  <c r="B901" i="24"/>
  <c r="C900" i="24"/>
  <c r="B900" i="24"/>
  <c r="C899" i="24"/>
  <c r="B899" i="24"/>
  <c r="C898" i="24"/>
  <c r="B898" i="24"/>
  <c r="C897" i="24"/>
  <c r="B897" i="24"/>
  <c r="C896" i="24"/>
  <c r="B896" i="24"/>
  <c r="C895" i="24"/>
  <c r="B895" i="24"/>
  <c r="C894" i="24"/>
  <c r="B894" i="24"/>
  <c r="C893" i="24"/>
  <c r="B893" i="24"/>
  <c r="C892" i="24"/>
  <c r="B892" i="24"/>
  <c r="C891" i="24"/>
  <c r="B891" i="24"/>
  <c r="C890" i="24"/>
  <c r="B890" i="24"/>
  <c r="C889" i="24"/>
  <c r="B889" i="24"/>
  <c r="C888" i="24"/>
  <c r="B888" i="24"/>
  <c r="C887" i="24"/>
  <c r="B887" i="24"/>
  <c r="C886" i="24"/>
  <c r="B886" i="24"/>
  <c r="C885" i="24"/>
  <c r="B885" i="24"/>
  <c r="C884" i="24"/>
  <c r="B884" i="24"/>
  <c r="C883" i="24"/>
  <c r="B883" i="24"/>
  <c r="C882" i="24"/>
  <c r="B882" i="24"/>
  <c r="C881" i="24"/>
  <c r="B881" i="24"/>
  <c r="C880" i="24"/>
  <c r="B880" i="24"/>
  <c r="C879" i="24"/>
  <c r="B879" i="24"/>
  <c r="C878" i="24"/>
  <c r="B878" i="24"/>
  <c r="C877" i="24"/>
  <c r="B877" i="24"/>
  <c r="C876" i="24"/>
  <c r="B876" i="24"/>
  <c r="C875" i="24"/>
  <c r="B875" i="24"/>
  <c r="C874" i="24"/>
  <c r="B874" i="24"/>
  <c r="C873" i="24"/>
  <c r="B873" i="24"/>
  <c r="C872" i="24"/>
  <c r="B872" i="24"/>
  <c r="C871" i="24"/>
  <c r="B871" i="24"/>
  <c r="C870" i="24"/>
  <c r="B870" i="24"/>
  <c r="C869" i="24"/>
  <c r="B869" i="24"/>
  <c r="C868" i="24"/>
  <c r="B868" i="24"/>
  <c r="C867" i="24"/>
  <c r="B867" i="24"/>
  <c r="C866" i="24"/>
  <c r="B866" i="24"/>
  <c r="C865" i="24"/>
  <c r="B865" i="24"/>
  <c r="C864" i="24"/>
  <c r="B864" i="24"/>
  <c r="C863" i="24"/>
  <c r="B863" i="24"/>
  <c r="C862" i="24"/>
  <c r="B862" i="24"/>
  <c r="C861" i="24"/>
  <c r="B861" i="24"/>
  <c r="C860" i="24"/>
  <c r="B860" i="24"/>
  <c r="C859" i="24"/>
  <c r="B859" i="24"/>
  <c r="C858" i="24"/>
  <c r="B858" i="24"/>
  <c r="C857" i="24"/>
  <c r="B857" i="24"/>
  <c r="C856" i="24"/>
  <c r="B856" i="24"/>
  <c r="C855" i="24"/>
  <c r="B855" i="24"/>
  <c r="C854" i="24"/>
  <c r="B854" i="24"/>
  <c r="C853" i="24"/>
  <c r="B853" i="24"/>
  <c r="C852" i="24"/>
  <c r="B852" i="24"/>
  <c r="C851" i="24"/>
  <c r="B851" i="24"/>
  <c r="C850" i="24"/>
  <c r="B850" i="24"/>
  <c r="C849" i="24"/>
  <c r="B849" i="24"/>
  <c r="C848" i="24"/>
  <c r="B848" i="24"/>
  <c r="C847" i="24"/>
  <c r="B847" i="24"/>
  <c r="C846" i="24"/>
  <c r="B846" i="24"/>
  <c r="C845" i="24"/>
  <c r="B845" i="24"/>
  <c r="C844" i="24"/>
  <c r="B844" i="24"/>
  <c r="C843" i="24"/>
  <c r="B843" i="24"/>
  <c r="C842" i="24"/>
  <c r="B842" i="24"/>
  <c r="C841" i="24"/>
  <c r="B841" i="24"/>
  <c r="C840" i="24"/>
  <c r="B840" i="24"/>
  <c r="C839" i="24"/>
  <c r="B839" i="24"/>
  <c r="C838" i="24"/>
  <c r="B838" i="24"/>
  <c r="C837" i="24"/>
  <c r="B837" i="24"/>
  <c r="C836" i="24"/>
  <c r="B836" i="24"/>
  <c r="C835" i="24"/>
  <c r="B835" i="24"/>
  <c r="C834" i="24"/>
  <c r="B834" i="24"/>
  <c r="C833" i="24"/>
  <c r="B833" i="24"/>
  <c r="C832" i="24"/>
  <c r="B832" i="24"/>
  <c r="C831" i="24"/>
  <c r="B831" i="24"/>
  <c r="C830" i="24"/>
  <c r="B830" i="24"/>
  <c r="C829" i="24"/>
  <c r="B829" i="24"/>
  <c r="C828" i="24"/>
  <c r="B828" i="24"/>
  <c r="C827" i="24"/>
  <c r="B827" i="24"/>
  <c r="C826" i="24"/>
  <c r="B826" i="24"/>
  <c r="C825" i="24"/>
  <c r="B825" i="24"/>
  <c r="C824" i="24"/>
  <c r="B824" i="24"/>
  <c r="C823" i="24"/>
  <c r="B823" i="24"/>
  <c r="C822" i="24"/>
  <c r="B822" i="24"/>
  <c r="C821" i="24"/>
  <c r="B821" i="24"/>
  <c r="C820" i="24"/>
  <c r="B820" i="24"/>
  <c r="C819" i="24"/>
  <c r="B819" i="24"/>
  <c r="C818" i="24"/>
  <c r="B818" i="24"/>
  <c r="C817" i="24"/>
  <c r="B817" i="24"/>
  <c r="C816" i="24"/>
  <c r="B816" i="24"/>
  <c r="C815" i="24"/>
  <c r="B815" i="24"/>
  <c r="C814" i="24"/>
  <c r="B814" i="24"/>
  <c r="C813" i="24"/>
  <c r="B813" i="24"/>
  <c r="C812" i="24"/>
  <c r="B812" i="24"/>
  <c r="C811" i="24"/>
  <c r="B811" i="24"/>
  <c r="C810" i="24"/>
  <c r="B810" i="24"/>
  <c r="C809" i="24"/>
  <c r="B809" i="24"/>
  <c r="C808" i="24"/>
  <c r="B808" i="24"/>
  <c r="C807" i="24"/>
  <c r="B807" i="24"/>
  <c r="C806" i="24"/>
  <c r="B806" i="24"/>
  <c r="C805" i="24"/>
  <c r="B805" i="24"/>
  <c r="C804" i="24"/>
  <c r="B804" i="24"/>
  <c r="C803" i="24"/>
  <c r="B803" i="24"/>
  <c r="C802" i="24"/>
  <c r="B802" i="24"/>
  <c r="C801" i="24"/>
  <c r="B801" i="24"/>
  <c r="C800" i="24"/>
  <c r="B800" i="24"/>
  <c r="C799" i="24"/>
  <c r="B799" i="24"/>
  <c r="C798" i="24"/>
  <c r="B798" i="24"/>
  <c r="C797" i="24"/>
  <c r="B797" i="24"/>
  <c r="C796" i="24"/>
  <c r="B796" i="24"/>
  <c r="C795" i="24"/>
  <c r="B795" i="24"/>
  <c r="C794" i="24"/>
  <c r="B794" i="24"/>
  <c r="C793" i="24"/>
  <c r="B793" i="24"/>
  <c r="C792" i="24"/>
  <c r="B792" i="24"/>
  <c r="C791" i="24"/>
  <c r="B791" i="24"/>
  <c r="C790" i="24"/>
  <c r="B790" i="24"/>
  <c r="C789" i="24"/>
  <c r="B789" i="24"/>
  <c r="C788" i="24"/>
  <c r="B788" i="24"/>
  <c r="C787" i="24"/>
  <c r="B787" i="24"/>
  <c r="C786" i="24"/>
  <c r="B786" i="24"/>
  <c r="C785" i="24"/>
  <c r="B785" i="24"/>
  <c r="C784" i="24"/>
  <c r="B784" i="24"/>
  <c r="C783" i="24"/>
  <c r="B783" i="24"/>
  <c r="C782" i="24"/>
  <c r="B782" i="24"/>
  <c r="C781" i="24"/>
  <c r="B781" i="24"/>
  <c r="C780" i="24"/>
  <c r="B780" i="24"/>
  <c r="C779" i="24"/>
  <c r="B779" i="24"/>
  <c r="C778" i="24"/>
  <c r="B778" i="24"/>
  <c r="C777" i="24"/>
  <c r="B777" i="24"/>
  <c r="C776" i="24"/>
  <c r="B776" i="24"/>
  <c r="C775" i="24"/>
  <c r="B775" i="24"/>
  <c r="C774" i="24"/>
  <c r="B774" i="24"/>
  <c r="C773" i="24"/>
  <c r="B773" i="24"/>
  <c r="C772" i="24"/>
  <c r="B772" i="24"/>
  <c r="C771" i="24"/>
  <c r="B771" i="24"/>
  <c r="C770" i="24"/>
  <c r="B770" i="24"/>
  <c r="C769" i="24"/>
  <c r="B769" i="24"/>
  <c r="C768" i="24"/>
  <c r="B768" i="24"/>
  <c r="C767" i="24"/>
  <c r="B767" i="24"/>
  <c r="C766" i="24"/>
  <c r="B766" i="24"/>
  <c r="C765" i="24"/>
  <c r="B765" i="24"/>
  <c r="C764" i="24"/>
  <c r="B764" i="24"/>
  <c r="C763" i="24"/>
  <c r="B763" i="24"/>
  <c r="C762" i="24"/>
  <c r="B762" i="24"/>
  <c r="C761" i="24"/>
  <c r="B761" i="24"/>
  <c r="C760" i="24"/>
  <c r="B760" i="24"/>
  <c r="C759" i="24"/>
  <c r="B759" i="24"/>
  <c r="C758" i="24"/>
  <c r="B758" i="24"/>
  <c r="C757" i="24"/>
  <c r="B757" i="24"/>
  <c r="C756" i="24"/>
  <c r="B756" i="24"/>
  <c r="C755" i="24"/>
  <c r="B755" i="24"/>
  <c r="C754" i="24"/>
  <c r="B754" i="24"/>
  <c r="C753" i="24"/>
  <c r="B753" i="24"/>
  <c r="C752" i="24"/>
  <c r="B752" i="24"/>
  <c r="C751" i="24"/>
  <c r="B751" i="24"/>
  <c r="C750" i="24"/>
  <c r="B750" i="24"/>
  <c r="C749" i="24"/>
  <c r="B749" i="24"/>
  <c r="C748" i="24"/>
  <c r="B748" i="24"/>
  <c r="C747" i="24"/>
  <c r="B747" i="24"/>
  <c r="C746" i="24"/>
  <c r="B746" i="24"/>
  <c r="C745" i="24"/>
  <c r="B745" i="24"/>
  <c r="C744" i="24"/>
  <c r="B744" i="24"/>
  <c r="C743" i="24"/>
  <c r="B743" i="24"/>
  <c r="C742" i="24"/>
  <c r="B742" i="24"/>
  <c r="C741" i="24"/>
  <c r="B741" i="24"/>
  <c r="C740" i="24"/>
  <c r="B740" i="24"/>
  <c r="C739" i="24"/>
  <c r="B739" i="24"/>
  <c r="C738" i="24"/>
  <c r="B738" i="24"/>
  <c r="C737" i="24"/>
  <c r="B737" i="24"/>
  <c r="C736" i="24"/>
  <c r="B736" i="24"/>
  <c r="C735" i="24"/>
  <c r="B735" i="24"/>
  <c r="C734" i="24"/>
  <c r="B734" i="24"/>
  <c r="C733" i="24"/>
  <c r="B733" i="24"/>
  <c r="C732" i="24"/>
  <c r="B732" i="24"/>
  <c r="C731" i="24"/>
  <c r="B731" i="24"/>
  <c r="C730" i="24"/>
  <c r="B730" i="24"/>
  <c r="C729" i="24"/>
  <c r="B729" i="24"/>
  <c r="C728" i="24"/>
  <c r="B728" i="24"/>
  <c r="C727" i="24"/>
  <c r="B727" i="24"/>
  <c r="C726" i="24"/>
  <c r="B726" i="24"/>
  <c r="C725" i="24"/>
  <c r="B725" i="24"/>
  <c r="C724" i="24"/>
  <c r="B724" i="24"/>
  <c r="C723" i="24"/>
  <c r="B723" i="24"/>
  <c r="C722" i="24"/>
  <c r="B722" i="24"/>
  <c r="C721" i="24"/>
  <c r="B721" i="24"/>
  <c r="C720" i="24"/>
  <c r="B720" i="24"/>
  <c r="C719" i="24"/>
  <c r="B719" i="24"/>
  <c r="C718" i="24"/>
  <c r="B718" i="24"/>
  <c r="C717" i="24"/>
  <c r="B717" i="24"/>
  <c r="C716" i="24"/>
  <c r="B716" i="24"/>
  <c r="C715" i="24"/>
  <c r="B715" i="24"/>
  <c r="C714" i="24"/>
  <c r="B714" i="24"/>
  <c r="C713" i="24"/>
  <c r="B713" i="24"/>
  <c r="C712" i="24"/>
  <c r="B712" i="24"/>
  <c r="C711" i="24"/>
  <c r="B711" i="24"/>
  <c r="C710" i="24"/>
  <c r="B710" i="24"/>
  <c r="C709" i="24"/>
  <c r="B709" i="24"/>
  <c r="C708" i="24"/>
  <c r="B708" i="24"/>
  <c r="C707" i="24"/>
  <c r="B707" i="24"/>
  <c r="C706" i="24"/>
  <c r="B706" i="24"/>
  <c r="C705" i="24"/>
  <c r="B705" i="24"/>
  <c r="C704" i="24"/>
  <c r="B704" i="24"/>
  <c r="C703" i="24"/>
  <c r="B703" i="24"/>
  <c r="C702" i="24"/>
  <c r="B702" i="24"/>
  <c r="C701" i="24"/>
  <c r="B701" i="24"/>
  <c r="C700" i="24"/>
  <c r="B700" i="24"/>
  <c r="C699" i="24"/>
  <c r="B699" i="24"/>
  <c r="C698" i="24"/>
  <c r="B698" i="24"/>
  <c r="C697" i="24"/>
  <c r="B697" i="24"/>
  <c r="C696" i="24"/>
  <c r="B696" i="24"/>
  <c r="C695" i="24"/>
  <c r="B695" i="24"/>
  <c r="C694" i="24"/>
  <c r="B694" i="24"/>
  <c r="C693" i="24"/>
  <c r="B693" i="24"/>
  <c r="C692" i="24"/>
  <c r="B692" i="24"/>
  <c r="C691" i="24"/>
  <c r="B691" i="24"/>
  <c r="C690" i="24"/>
  <c r="B690" i="24"/>
  <c r="C689" i="24"/>
  <c r="B689" i="24"/>
  <c r="C688" i="24"/>
  <c r="B688" i="24"/>
  <c r="C687" i="24"/>
  <c r="B687" i="24"/>
  <c r="C686" i="24"/>
  <c r="B686" i="24"/>
  <c r="C685" i="24"/>
  <c r="B685" i="24"/>
  <c r="C684" i="24"/>
  <c r="B684" i="24"/>
  <c r="C683" i="24"/>
  <c r="B683" i="24"/>
  <c r="C682" i="24"/>
  <c r="B682" i="24"/>
  <c r="C681" i="24"/>
  <c r="B681" i="24"/>
  <c r="C680" i="24"/>
  <c r="B680" i="24"/>
  <c r="C679" i="24"/>
  <c r="B679" i="24"/>
  <c r="C678" i="24"/>
  <c r="B678" i="24"/>
  <c r="C677" i="24"/>
  <c r="B677" i="24"/>
  <c r="C676" i="24"/>
  <c r="B676" i="24"/>
  <c r="C675" i="24"/>
  <c r="B675" i="24"/>
  <c r="C674" i="24"/>
  <c r="B674" i="24"/>
  <c r="C673" i="24"/>
  <c r="B673" i="24"/>
  <c r="C672" i="24"/>
  <c r="B672" i="24"/>
  <c r="C671" i="24"/>
  <c r="B671" i="24"/>
  <c r="C670" i="24"/>
  <c r="B670" i="24"/>
  <c r="C669" i="24"/>
  <c r="B669" i="24"/>
  <c r="C668" i="24"/>
  <c r="B668" i="24"/>
  <c r="C667" i="24"/>
  <c r="B667" i="24"/>
  <c r="C666" i="24"/>
  <c r="B666" i="24"/>
  <c r="C665" i="24"/>
  <c r="B665" i="24"/>
  <c r="C664" i="24"/>
  <c r="B664" i="24"/>
  <c r="C663" i="24"/>
  <c r="B663" i="24"/>
  <c r="C662" i="24"/>
  <c r="B662" i="24"/>
  <c r="C661" i="24"/>
  <c r="B661" i="24"/>
  <c r="C660" i="24"/>
  <c r="B660" i="24"/>
  <c r="C659" i="24"/>
  <c r="B659" i="24"/>
  <c r="C658" i="24"/>
  <c r="B658" i="24"/>
  <c r="C657" i="24"/>
  <c r="B657" i="24"/>
  <c r="C656" i="24"/>
  <c r="B656" i="24"/>
  <c r="C655" i="24"/>
  <c r="B655" i="24"/>
  <c r="C654" i="24"/>
  <c r="B654" i="24"/>
  <c r="C653" i="24"/>
  <c r="B653" i="24"/>
  <c r="C652" i="24"/>
  <c r="B652" i="24"/>
  <c r="C651" i="24"/>
  <c r="B651" i="24"/>
  <c r="C650" i="24"/>
  <c r="B650" i="24"/>
  <c r="C649" i="24"/>
  <c r="B649" i="24"/>
  <c r="C648" i="24"/>
  <c r="B648" i="24"/>
  <c r="C647" i="24"/>
  <c r="B647" i="24"/>
  <c r="C646" i="24"/>
  <c r="B646" i="24"/>
  <c r="C645" i="24"/>
  <c r="B645" i="24"/>
  <c r="C644" i="24"/>
  <c r="B644" i="24"/>
  <c r="C643" i="24"/>
  <c r="B643" i="24"/>
  <c r="C642" i="24"/>
  <c r="B642" i="24"/>
  <c r="C641" i="24"/>
  <c r="B641" i="24"/>
  <c r="C640" i="24"/>
  <c r="B640" i="24"/>
  <c r="C639" i="24"/>
  <c r="B639" i="24"/>
  <c r="C638" i="24"/>
  <c r="B638" i="24"/>
  <c r="C637" i="24"/>
  <c r="B637" i="24"/>
  <c r="C636" i="24"/>
  <c r="B636" i="24"/>
  <c r="C635" i="24"/>
  <c r="B635" i="24"/>
  <c r="C634" i="24"/>
  <c r="B634" i="24"/>
  <c r="C633" i="24"/>
  <c r="B633" i="24"/>
  <c r="C632" i="24"/>
  <c r="B632" i="24"/>
  <c r="C631" i="24"/>
  <c r="B631" i="24"/>
  <c r="C630" i="24"/>
  <c r="B630" i="24"/>
  <c r="C629" i="24"/>
  <c r="B629" i="24"/>
  <c r="C628" i="24"/>
  <c r="B628" i="24"/>
  <c r="C627" i="24"/>
  <c r="B627" i="24"/>
  <c r="C626" i="24"/>
  <c r="B626" i="24"/>
  <c r="C625" i="24"/>
  <c r="B625" i="24"/>
  <c r="C624" i="24"/>
  <c r="B624" i="24"/>
  <c r="C623" i="24"/>
  <c r="B623" i="24"/>
  <c r="C622" i="24"/>
  <c r="B622" i="24"/>
  <c r="C621" i="24"/>
  <c r="B621" i="24"/>
  <c r="C620" i="24"/>
  <c r="B620" i="24"/>
  <c r="C619" i="24"/>
  <c r="B619" i="24"/>
  <c r="C618" i="24"/>
  <c r="B618" i="24"/>
  <c r="C617" i="24"/>
  <c r="B617" i="24"/>
  <c r="C616" i="24"/>
  <c r="B616" i="24"/>
  <c r="C615" i="24"/>
  <c r="B615" i="24"/>
  <c r="C614" i="24"/>
  <c r="B614" i="24"/>
  <c r="C613" i="24"/>
  <c r="B613" i="24"/>
  <c r="C612" i="24"/>
  <c r="B612" i="24"/>
  <c r="C611" i="24"/>
  <c r="B611" i="24"/>
  <c r="C610" i="24"/>
  <c r="B610" i="24"/>
  <c r="C609" i="24"/>
  <c r="B609" i="24"/>
  <c r="C608" i="24"/>
  <c r="B608" i="24"/>
  <c r="C607" i="24"/>
  <c r="B607" i="24"/>
  <c r="C606" i="24"/>
  <c r="B606" i="24"/>
  <c r="C605" i="24"/>
  <c r="B605" i="24"/>
  <c r="C604" i="24"/>
  <c r="B604" i="24"/>
  <c r="C603" i="24"/>
  <c r="B603" i="24"/>
  <c r="C602" i="24"/>
  <c r="B602" i="24"/>
  <c r="C601" i="24"/>
  <c r="B601" i="24"/>
  <c r="C600" i="24"/>
  <c r="B600" i="24"/>
  <c r="C599" i="24"/>
  <c r="B599" i="24"/>
  <c r="C598" i="24"/>
  <c r="B598" i="24"/>
  <c r="C597" i="24"/>
  <c r="B597" i="24"/>
  <c r="C596" i="24"/>
  <c r="B596" i="24"/>
  <c r="C595" i="24"/>
  <c r="B595" i="24"/>
  <c r="C594" i="24"/>
  <c r="B594" i="24"/>
  <c r="C593" i="24"/>
  <c r="B593" i="24"/>
  <c r="C592" i="24"/>
  <c r="B592" i="24"/>
  <c r="C591" i="24"/>
  <c r="B591" i="24"/>
  <c r="C590" i="24"/>
  <c r="B590" i="24"/>
  <c r="C589" i="24"/>
  <c r="B589" i="24"/>
  <c r="C588" i="24"/>
  <c r="B588" i="24"/>
  <c r="C587" i="24"/>
  <c r="B587" i="24"/>
  <c r="C586" i="24"/>
  <c r="B586" i="24"/>
  <c r="C585" i="24"/>
  <c r="B585" i="24"/>
  <c r="C584" i="24"/>
  <c r="B584" i="24"/>
  <c r="C583" i="24"/>
  <c r="B583" i="24"/>
  <c r="C582" i="24"/>
  <c r="B582" i="24"/>
  <c r="C581" i="24"/>
  <c r="B581" i="24"/>
  <c r="C580" i="24"/>
  <c r="B580" i="24"/>
  <c r="C579" i="24"/>
  <c r="B579" i="24"/>
  <c r="C578" i="24"/>
  <c r="B578" i="24"/>
  <c r="C577" i="24"/>
  <c r="B577" i="24"/>
  <c r="C576" i="24"/>
  <c r="B576" i="24"/>
  <c r="C575" i="24"/>
  <c r="B575" i="24"/>
  <c r="C574" i="24"/>
  <c r="B574" i="24"/>
  <c r="C573" i="24"/>
  <c r="B573" i="24"/>
  <c r="C572" i="24"/>
  <c r="B572" i="24"/>
  <c r="C571" i="24"/>
  <c r="B571" i="24"/>
  <c r="C570" i="24"/>
  <c r="B570" i="24"/>
  <c r="C569" i="24"/>
  <c r="B569" i="24"/>
  <c r="C568" i="24"/>
  <c r="B568" i="24"/>
  <c r="C567" i="24"/>
  <c r="B567" i="24"/>
  <c r="C566" i="24"/>
  <c r="B566" i="24"/>
  <c r="C565" i="24"/>
  <c r="B565" i="24"/>
  <c r="C564" i="24"/>
  <c r="B564" i="24"/>
  <c r="C563" i="24"/>
  <c r="B563" i="24"/>
  <c r="C562" i="24"/>
  <c r="B562" i="24"/>
  <c r="C561" i="24"/>
  <c r="B561" i="24"/>
  <c r="C560" i="24"/>
  <c r="B560" i="24"/>
  <c r="C559" i="24"/>
  <c r="B559" i="24"/>
  <c r="C558" i="24"/>
  <c r="B558" i="24"/>
  <c r="C557" i="24"/>
  <c r="B557" i="24"/>
  <c r="C556" i="24"/>
  <c r="B556" i="24"/>
  <c r="C555" i="24"/>
  <c r="B555" i="24"/>
  <c r="C554" i="24"/>
  <c r="B554" i="24"/>
  <c r="C553" i="24"/>
  <c r="B553" i="24"/>
  <c r="C552" i="24"/>
  <c r="B552" i="24"/>
  <c r="C551" i="24"/>
  <c r="B551" i="24"/>
  <c r="C550" i="24"/>
  <c r="B550" i="24"/>
  <c r="C549" i="24"/>
  <c r="B549" i="24"/>
  <c r="C548" i="24"/>
  <c r="B548" i="24"/>
  <c r="C547" i="24"/>
  <c r="B547" i="24"/>
  <c r="C546" i="24"/>
  <c r="B546" i="24"/>
  <c r="C545" i="24"/>
  <c r="B545" i="24"/>
  <c r="C544" i="24"/>
  <c r="B544" i="24"/>
  <c r="C543" i="24"/>
  <c r="B543" i="24"/>
  <c r="C542" i="24"/>
  <c r="B542" i="24"/>
  <c r="C541" i="24"/>
  <c r="B541" i="24"/>
  <c r="C540" i="24"/>
  <c r="B540" i="24"/>
  <c r="C539" i="24"/>
  <c r="B539" i="24"/>
  <c r="C538" i="24"/>
  <c r="B538" i="24"/>
  <c r="C537" i="24"/>
  <c r="B537" i="24"/>
  <c r="C536" i="24"/>
  <c r="B536" i="24"/>
  <c r="C535" i="24"/>
  <c r="B535" i="24"/>
  <c r="C534" i="24"/>
  <c r="B534" i="24"/>
  <c r="C533" i="24"/>
  <c r="B533" i="24"/>
  <c r="C532" i="24"/>
  <c r="B532" i="24"/>
  <c r="C531" i="24"/>
  <c r="B531" i="24"/>
  <c r="C530" i="24"/>
  <c r="B530" i="24"/>
  <c r="C529" i="24"/>
  <c r="B529" i="24"/>
  <c r="C528" i="24"/>
  <c r="B528" i="24"/>
  <c r="C527" i="24"/>
  <c r="B527" i="24"/>
  <c r="C526" i="24"/>
  <c r="B526" i="24"/>
  <c r="C525" i="24"/>
  <c r="B525" i="24"/>
  <c r="C524" i="24"/>
  <c r="B524" i="24"/>
  <c r="C523" i="24"/>
  <c r="B523" i="24"/>
  <c r="C522" i="24"/>
  <c r="B522" i="24"/>
  <c r="C521" i="24"/>
  <c r="B521" i="24"/>
  <c r="C520" i="24"/>
  <c r="B520" i="24"/>
  <c r="C519" i="24"/>
  <c r="B519" i="24"/>
  <c r="C518" i="24"/>
  <c r="B518" i="24"/>
  <c r="C517" i="24"/>
  <c r="B517" i="24"/>
  <c r="C516" i="24"/>
  <c r="B516" i="24"/>
  <c r="C515" i="24"/>
  <c r="B515" i="24"/>
  <c r="C514" i="24"/>
  <c r="B514" i="24"/>
  <c r="C513" i="24"/>
  <c r="B513" i="24"/>
  <c r="C512" i="24"/>
  <c r="B512" i="24"/>
  <c r="C511" i="24"/>
  <c r="B511" i="24"/>
  <c r="C510" i="24"/>
  <c r="B510" i="24"/>
  <c r="C509" i="24"/>
  <c r="B509" i="24"/>
  <c r="C508" i="24"/>
  <c r="B508" i="24"/>
  <c r="C507" i="24"/>
  <c r="B507" i="24"/>
  <c r="C506" i="24"/>
  <c r="B506" i="24"/>
  <c r="C505" i="24"/>
  <c r="B505" i="24"/>
  <c r="C504" i="24"/>
  <c r="B504" i="24"/>
  <c r="C503" i="24"/>
  <c r="B503" i="24"/>
  <c r="C502" i="24"/>
  <c r="B502" i="24"/>
  <c r="C501" i="24"/>
  <c r="B501" i="24"/>
  <c r="C500" i="24"/>
  <c r="B500" i="24"/>
  <c r="C499" i="24"/>
  <c r="B499" i="24"/>
  <c r="C498" i="24"/>
  <c r="B498" i="24"/>
  <c r="C497" i="24"/>
  <c r="B497" i="24"/>
  <c r="C496" i="24"/>
  <c r="B496" i="24"/>
  <c r="C495" i="24"/>
  <c r="B495" i="24"/>
  <c r="C494" i="24"/>
  <c r="B494" i="24"/>
  <c r="C493" i="24"/>
  <c r="B493" i="24"/>
  <c r="C492" i="24"/>
  <c r="B492" i="24"/>
  <c r="C491" i="24"/>
  <c r="B491" i="24"/>
  <c r="C490" i="24"/>
  <c r="B490" i="24"/>
  <c r="C489" i="24"/>
  <c r="B489" i="24"/>
  <c r="C488" i="24"/>
  <c r="B488" i="24"/>
  <c r="C487" i="24"/>
  <c r="B487" i="24"/>
  <c r="C486" i="24"/>
  <c r="B486" i="24"/>
  <c r="C485" i="24"/>
  <c r="B485" i="24"/>
  <c r="C484" i="24"/>
  <c r="B484" i="24"/>
  <c r="C483" i="24"/>
  <c r="B483" i="24"/>
  <c r="C482" i="24"/>
  <c r="B482" i="24"/>
  <c r="C481" i="24"/>
  <c r="B481" i="24"/>
  <c r="C480" i="24"/>
  <c r="B480" i="24"/>
  <c r="C479" i="24"/>
  <c r="B479" i="24"/>
  <c r="C478" i="24"/>
  <c r="B478" i="24"/>
  <c r="C477" i="24"/>
  <c r="B477" i="24"/>
  <c r="C476" i="24"/>
  <c r="B476" i="24"/>
  <c r="C475" i="24"/>
  <c r="B475" i="24"/>
  <c r="C474" i="24"/>
  <c r="B474" i="24"/>
  <c r="C473" i="24"/>
  <c r="B473" i="24"/>
  <c r="C472" i="24"/>
  <c r="B472" i="24"/>
  <c r="C471" i="24"/>
  <c r="B471" i="24"/>
  <c r="C470" i="24"/>
  <c r="B470" i="24"/>
  <c r="C469" i="24"/>
  <c r="B469" i="24"/>
  <c r="C468" i="24"/>
  <c r="B468" i="24"/>
  <c r="C467" i="24"/>
  <c r="B467" i="24"/>
  <c r="C466" i="24"/>
  <c r="B466" i="24"/>
  <c r="C465" i="24"/>
  <c r="B465" i="24"/>
  <c r="C464" i="24"/>
  <c r="B464" i="24"/>
  <c r="C463" i="24"/>
  <c r="B463" i="24"/>
  <c r="C462" i="24"/>
  <c r="B462" i="24"/>
  <c r="C461" i="24"/>
  <c r="B461" i="24"/>
  <c r="C460" i="24"/>
  <c r="B460" i="24"/>
  <c r="C459" i="24"/>
  <c r="B459" i="24"/>
  <c r="C458" i="24"/>
  <c r="B458" i="24"/>
  <c r="C457" i="24"/>
  <c r="B457" i="24"/>
  <c r="C456" i="24"/>
  <c r="B456" i="24"/>
  <c r="C455" i="24"/>
  <c r="B455" i="24"/>
  <c r="C454" i="24"/>
  <c r="B454" i="24"/>
  <c r="C453" i="24"/>
  <c r="B453" i="24"/>
  <c r="C452" i="24"/>
  <c r="B452" i="24"/>
  <c r="C451" i="24"/>
  <c r="B451" i="24"/>
  <c r="C450" i="24"/>
  <c r="B450" i="24"/>
  <c r="C449" i="24"/>
  <c r="B449" i="24"/>
  <c r="C448" i="24"/>
  <c r="B448" i="24"/>
  <c r="C447" i="24"/>
  <c r="B447" i="24"/>
  <c r="C446" i="24"/>
  <c r="B446" i="24"/>
  <c r="C445" i="24"/>
  <c r="B445" i="24"/>
  <c r="C444" i="24"/>
  <c r="B444" i="24"/>
  <c r="C443" i="24"/>
  <c r="B443" i="24"/>
  <c r="C442" i="24"/>
  <c r="B442" i="24"/>
  <c r="C441" i="24"/>
  <c r="B441" i="24"/>
  <c r="C440" i="24"/>
  <c r="B440" i="24"/>
  <c r="C439" i="24"/>
  <c r="B439" i="24"/>
  <c r="C438" i="24"/>
  <c r="B438" i="24"/>
  <c r="C437" i="24"/>
  <c r="B437" i="24"/>
  <c r="C436" i="24"/>
  <c r="B436" i="24"/>
  <c r="C435" i="24"/>
  <c r="B435" i="24"/>
  <c r="C434" i="24"/>
  <c r="B434" i="24"/>
  <c r="C433" i="24"/>
  <c r="B433" i="24"/>
  <c r="C432" i="24"/>
  <c r="B432" i="24"/>
  <c r="C431" i="24"/>
  <c r="B431" i="24"/>
  <c r="C430" i="24"/>
  <c r="B430" i="24"/>
  <c r="C429" i="24"/>
  <c r="B429" i="24"/>
  <c r="C428" i="24"/>
  <c r="B428" i="24"/>
  <c r="C427" i="24"/>
  <c r="B427" i="24"/>
  <c r="C426" i="24"/>
  <c r="B426" i="24"/>
  <c r="C425" i="24"/>
  <c r="B425" i="24"/>
  <c r="C424" i="24"/>
  <c r="B424" i="24"/>
  <c r="C423" i="24"/>
  <c r="B423" i="24"/>
  <c r="C422" i="24"/>
  <c r="B422" i="24"/>
  <c r="C421" i="24"/>
  <c r="B421" i="24"/>
  <c r="C420" i="24"/>
  <c r="B420" i="24"/>
  <c r="C419" i="24"/>
  <c r="B419" i="24"/>
  <c r="C418" i="24"/>
  <c r="B418" i="24"/>
  <c r="C417" i="24"/>
  <c r="B417" i="24"/>
  <c r="C416" i="24"/>
  <c r="B416" i="24"/>
  <c r="C415" i="24"/>
  <c r="B415" i="24"/>
  <c r="C414" i="24"/>
  <c r="B414" i="24"/>
  <c r="C413" i="24"/>
  <c r="B413" i="24"/>
  <c r="C412" i="24"/>
  <c r="B412" i="24"/>
  <c r="C411" i="24"/>
  <c r="B411" i="24"/>
  <c r="C410" i="24"/>
  <c r="B410" i="24"/>
  <c r="C409" i="24"/>
  <c r="B409" i="24"/>
  <c r="C408" i="24"/>
  <c r="B408" i="24"/>
  <c r="C407" i="24"/>
  <c r="B407" i="24"/>
  <c r="C406" i="24"/>
  <c r="B406" i="24"/>
  <c r="C405" i="24"/>
  <c r="B405" i="24"/>
  <c r="C404" i="24"/>
  <c r="B404" i="24"/>
  <c r="C403" i="24"/>
  <c r="B403" i="24"/>
  <c r="C402" i="24"/>
  <c r="B402" i="24"/>
  <c r="C401" i="24"/>
  <c r="B401" i="24"/>
  <c r="C400" i="24"/>
  <c r="B400" i="24"/>
  <c r="C399" i="24"/>
  <c r="B399" i="24"/>
  <c r="C398" i="24"/>
  <c r="B398" i="24"/>
  <c r="C397" i="24"/>
  <c r="B397" i="24"/>
  <c r="C396" i="24"/>
  <c r="B396" i="24"/>
  <c r="C395" i="24"/>
  <c r="B395" i="24"/>
  <c r="C394" i="24"/>
  <c r="B394" i="24"/>
  <c r="C393" i="24"/>
  <c r="B393" i="24"/>
  <c r="C392" i="24"/>
  <c r="B392" i="24"/>
  <c r="C391" i="24"/>
  <c r="B391" i="24"/>
  <c r="C390" i="24"/>
  <c r="B390" i="24"/>
  <c r="C389" i="24"/>
  <c r="B389" i="24"/>
  <c r="C388" i="24"/>
  <c r="B388" i="24"/>
  <c r="C387" i="24"/>
  <c r="B387" i="24"/>
  <c r="C386" i="24"/>
  <c r="B386" i="24"/>
  <c r="C385" i="24"/>
  <c r="B385" i="24"/>
  <c r="C384" i="24"/>
  <c r="B384" i="24"/>
  <c r="C383" i="24"/>
  <c r="B383" i="24"/>
  <c r="C382" i="24"/>
  <c r="B382" i="24"/>
  <c r="C381" i="24"/>
  <c r="B381" i="24"/>
  <c r="C380" i="24"/>
  <c r="B380" i="24"/>
  <c r="C379" i="24"/>
  <c r="B379" i="24"/>
  <c r="C378" i="24"/>
  <c r="B378" i="24"/>
  <c r="C377" i="24"/>
  <c r="B377" i="24"/>
  <c r="C376" i="24"/>
  <c r="B376" i="24"/>
  <c r="C375" i="24"/>
  <c r="B375" i="24"/>
  <c r="C374" i="24"/>
  <c r="B374" i="24"/>
  <c r="C373" i="24"/>
  <c r="B373" i="24"/>
  <c r="C372" i="24"/>
  <c r="B372" i="24"/>
  <c r="C371" i="24"/>
  <c r="B371" i="24"/>
  <c r="C370" i="24"/>
  <c r="B370" i="24"/>
  <c r="C369" i="24"/>
  <c r="B369" i="24"/>
  <c r="C368" i="24"/>
  <c r="B368" i="24"/>
  <c r="C367" i="24"/>
  <c r="B367" i="24"/>
  <c r="C366" i="24"/>
  <c r="B366" i="24"/>
  <c r="C365" i="24"/>
  <c r="B365" i="24"/>
  <c r="C364" i="24"/>
  <c r="B364" i="24"/>
  <c r="C363" i="24"/>
  <c r="B363" i="24"/>
  <c r="C362" i="24"/>
  <c r="B362" i="24"/>
  <c r="C361" i="24"/>
  <c r="B361" i="24"/>
  <c r="C360" i="24"/>
  <c r="B360" i="24"/>
  <c r="C359" i="24"/>
  <c r="B359" i="24"/>
  <c r="C358" i="24"/>
  <c r="B358" i="24"/>
  <c r="C357" i="24"/>
  <c r="B357" i="24"/>
  <c r="C356" i="24"/>
  <c r="B356" i="24"/>
  <c r="C355" i="24"/>
  <c r="B355" i="24"/>
  <c r="C354" i="24"/>
  <c r="B354" i="24"/>
  <c r="C353" i="24"/>
  <c r="B353" i="24"/>
  <c r="C352" i="24"/>
  <c r="B352" i="24"/>
  <c r="C351" i="24"/>
  <c r="B351" i="24"/>
  <c r="C350" i="24"/>
  <c r="B350" i="24"/>
  <c r="C349" i="24"/>
  <c r="B349" i="24"/>
  <c r="C348" i="24"/>
  <c r="B348" i="24"/>
  <c r="C347" i="24"/>
  <c r="B347" i="24"/>
  <c r="C346" i="24"/>
  <c r="B346" i="24"/>
  <c r="C345" i="24"/>
  <c r="B345" i="24"/>
  <c r="C344" i="24"/>
  <c r="B344" i="24"/>
  <c r="C343" i="24"/>
  <c r="B343" i="24"/>
  <c r="C342" i="24"/>
  <c r="B342" i="24"/>
  <c r="C341" i="24"/>
  <c r="B341" i="24"/>
  <c r="C340" i="24"/>
  <c r="B340" i="24"/>
  <c r="C339" i="24"/>
  <c r="B339" i="24"/>
  <c r="C338" i="24"/>
  <c r="B338" i="24"/>
  <c r="C337" i="24"/>
  <c r="B337" i="24"/>
  <c r="C336" i="24"/>
  <c r="B336" i="24"/>
  <c r="C335" i="24"/>
  <c r="B335" i="24"/>
  <c r="C334" i="24"/>
  <c r="B334" i="24"/>
  <c r="C333" i="24"/>
  <c r="B333" i="24"/>
  <c r="C332" i="24"/>
  <c r="B332" i="24"/>
  <c r="C331" i="24"/>
  <c r="B331" i="24"/>
  <c r="C330" i="24"/>
  <c r="B330" i="24"/>
  <c r="C329" i="24"/>
  <c r="B329" i="24"/>
  <c r="C328" i="24"/>
  <c r="B328" i="24"/>
  <c r="C327" i="24"/>
  <c r="B327" i="24"/>
  <c r="C326" i="24"/>
  <c r="B326" i="24"/>
  <c r="C325" i="24"/>
  <c r="B325" i="24"/>
  <c r="C324" i="24"/>
  <c r="B324" i="24"/>
  <c r="C323" i="24"/>
  <c r="B323" i="24"/>
  <c r="C322" i="24"/>
  <c r="B322" i="24"/>
  <c r="C321" i="24"/>
  <c r="B321" i="24"/>
  <c r="C320" i="24"/>
  <c r="B320" i="24"/>
  <c r="C319" i="24"/>
  <c r="B319" i="24"/>
  <c r="C318" i="24"/>
  <c r="B318" i="24"/>
  <c r="C317" i="24"/>
  <c r="B317" i="24"/>
  <c r="C316" i="24"/>
  <c r="B316" i="24"/>
  <c r="C315" i="24"/>
  <c r="B315" i="24"/>
  <c r="C314" i="24"/>
  <c r="B314" i="24"/>
  <c r="C313" i="24"/>
  <c r="B313" i="24"/>
  <c r="C312" i="24"/>
  <c r="B312" i="24"/>
  <c r="C311" i="24"/>
  <c r="B311" i="24"/>
  <c r="C310" i="24"/>
  <c r="B310" i="24"/>
  <c r="C309" i="24"/>
  <c r="B309" i="24"/>
  <c r="C308" i="24"/>
  <c r="B308" i="24"/>
  <c r="C307" i="24"/>
  <c r="B307" i="24"/>
  <c r="C306" i="24"/>
  <c r="B306" i="24"/>
  <c r="C305" i="24"/>
  <c r="B305" i="24"/>
  <c r="C304" i="24"/>
  <c r="B304" i="24"/>
  <c r="C303" i="24"/>
  <c r="B303" i="24"/>
  <c r="C302" i="24"/>
  <c r="B302" i="24"/>
  <c r="C301" i="24"/>
  <c r="B301" i="24"/>
  <c r="C300" i="24"/>
  <c r="B300" i="24"/>
  <c r="C299" i="24"/>
  <c r="B299" i="24"/>
  <c r="C298" i="24"/>
  <c r="B298" i="24"/>
  <c r="C297" i="24"/>
  <c r="B297" i="24"/>
  <c r="C296" i="24"/>
  <c r="B296" i="24"/>
  <c r="C295" i="24"/>
  <c r="B295" i="24"/>
  <c r="C294" i="24"/>
  <c r="B294" i="24"/>
  <c r="C293" i="24"/>
  <c r="B293" i="24"/>
  <c r="C292" i="24"/>
  <c r="B292" i="24"/>
  <c r="C291" i="24"/>
  <c r="B291" i="24"/>
  <c r="C290" i="24"/>
  <c r="B290" i="24"/>
  <c r="C289" i="24"/>
  <c r="B289" i="24"/>
  <c r="C288" i="24"/>
  <c r="B288" i="24"/>
  <c r="C287" i="24"/>
  <c r="B287" i="24"/>
  <c r="C286" i="24"/>
  <c r="B286" i="24"/>
  <c r="C285" i="24"/>
  <c r="B285" i="24"/>
  <c r="C284" i="24"/>
  <c r="B284" i="24"/>
  <c r="C283" i="24"/>
  <c r="B283" i="24"/>
  <c r="C282" i="24"/>
  <c r="B282" i="24"/>
  <c r="C281" i="24"/>
  <c r="B281" i="24"/>
  <c r="C280" i="24"/>
  <c r="B280" i="24"/>
  <c r="C279" i="24"/>
  <c r="B279" i="24"/>
  <c r="C278" i="24"/>
  <c r="B278" i="24"/>
  <c r="C277" i="24"/>
  <c r="B277" i="24"/>
  <c r="C276" i="24"/>
  <c r="B276" i="24"/>
  <c r="C275" i="24"/>
  <c r="B275" i="24"/>
  <c r="C274" i="24"/>
  <c r="B274" i="24"/>
  <c r="C273" i="24"/>
  <c r="B273" i="24"/>
  <c r="C272" i="24"/>
  <c r="B272" i="24"/>
  <c r="C271" i="24"/>
  <c r="B271" i="24"/>
  <c r="C270" i="24"/>
  <c r="B270" i="24"/>
  <c r="C269" i="24"/>
  <c r="B269" i="24"/>
  <c r="C268" i="24"/>
  <c r="B268" i="24"/>
  <c r="C267" i="24"/>
  <c r="B267" i="24"/>
  <c r="C266" i="24"/>
  <c r="B266" i="24"/>
  <c r="C265" i="24"/>
  <c r="B265" i="24"/>
  <c r="C264" i="24"/>
  <c r="B264" i="24"/>
  <c r="C263" i="24"/>
  <c r="B263" i="24"/>
  <c r="C262" i="24"/>
  <c r="B262" i="24"/>
  <c r="C261" i="24"/>
  <c r="B261" i="24"/>
  <c r="C260" i="24"/>
  <c r="B260" i="24"/>
  <c r="C259" i="24"/>
  <c r="B259" i="24"/>
  <c r="C258" i="24"/>
  <c r="B258" i="24"/>
  <c r="C257" i="24"/>
  <c r="B257" i="24"/>
  <c r="C256" i="24"/>
  <c r="B256" i="24"/>
  <c r="C255" i="24"/>
  <c r="B255" i="24"/>
  <c r="C254" i="24"/>
  <c r="B254" i="24"/>
  <c r="C253" i="24"/>
  <c r="B253" i="24"/>
  <c r="C252" i="24"/>
  <c r="B252" i="24"/>
  <c r="C251" i="24"/>
  <c r="B251" i="24"/>
  <c r="C250" i="24"/>
  <c r="B250" i="24"/>
  <c r="C249" i="24"/>
  <c r="B249" i="24"/>
  <c r="C248" i="24"/>
  <c r="B248" i="24"/>
  <c r="C247" i="24"/>
  <c r="B247" i="24"/>
  <c r="C246" i="24"/>
  <c r="B246" i="24"/>
  <c r="C245" i="24"/>
  <c r="B245" i="24"/>
  <c r="C244" i="24"/>
  <c r="B244" i="24"/>
  <c r="C243" i="24"/>
  <c r="B243" i="24"/>
  <c r="C242" i="24"/>
  <c r="B242" i="24"/>
  <c r="C241" i="24"/>
  <c r="B241" i="24"/>
  <c r="C240" i="24"/>
  <c r="B240" i="24"/>
  <c r="C239" i="24"/>
  <c r="B239" i="24"/>
  <c r="C238" i="24"/>
  <c r="B238" i="24"/>
  <c r="C237" i="24"/>
  <c r="B237" i="24"/>
  <c r="C236" i="24"/>
  <c r="B236" i="24"/>
  <c r="C235" i="24"/>
  <c r="B235" i="24"/>
  <c r="C234" i="24"/>
  <c r="B234" i="24"/>
  <c r="C233" i="24"/>
  <c r="B233" i="24"/>
  <c r="C232" i="24"/>
  <c r="B232" i="24"/>
  <c r="C231" i="24"/>
  <c r="B231" i="24"/>
  <c r="C230" i="24"/>
  <c r="B230" i="24"/>
  <c r="C229" i="24"/>
  <c r="B229" i="24"/>
  <c r="C228" i="24"/>
  <c r="B228" i="24"/>
  <c r="C227" i="24"/>
  <c r="B227" i="24"/>
  <c r="C226" i="24"/>
  <c r="B226" i="24"/>
  <c r="C225" i="24"/>
  <c r="B225" i="24"/>
  <c r="C224" i="24"/>
  <c r="B224" i="24"/>
  <c r="C223" i="24"/>
  <c r="B223" i="24"/>
  <c r="C222" i="24"/>
  <c r="B222" i="24"/>
  <c r="C221" i="24"/>
  <c r="B221" i="24"/>
  <c r="C220" i="24"/>
  <c r="B220" i="24"/>
  <c r="C219" i="24"/>
  <c r="B219" i="24"/>
  <c r="C218" i="24"/>
  <c r="B218" i="24"/>
  <c r="C217" i="24"/>
  <c r="B217" i="24"/>
  <c r="C216" i="24"/>
  <c r="B216" i="24"/>
  <c r="C215" i="24"/>
  <c r="B215" i="24"/>
  <c r="C214" i="24"/>
  <c r="B214" i="24"/>
  <c r="C213" i="24"/>
  <c r="B213" i="24"/>
  <c r="C212" i="24"/>
  <c r="B212" i="24"/>
  <c r="C211" i="24"/>
  <c r="B211" i="24"/>
  <c r="C210" i="24"/>
  <c r="B210" i="24"/>
  <c r="C209" i="24"/>
  <c r="B209" i="24"/>
  <c r="C208" i="24"/>
  <c r="B208" i="24"/>
  <c r="C207" i="24"/>
  <c r="B207" i="24"/>
  <c r="C206" i="24"/>
  <c r="B206" i="24"/>
  <c r="C205" i="24"/>
  <c r="B205" i="24"/>
  <c r="C204" i="24"/>
  <c r="B204" i="24"/>
  <c r="C203" i="24"/>
  <c r="B203" i="24"/>
  <c r="C202" i="24"/>
  <c r="B202" i="24"/>
  <c r="C201" i="24"/>
  <c r="B201" i="24"/>
  <c r="C200" i="24"/>
  <c r="B200" i="24"/>
  <c r="C199" i="24"/>
  <c r="B199" i="24"/>
  <c r="C198" i="24"/>
  <c r="B198" i="24"/>
  <c r="C197" i="24"/>
  <c r="B197" i="24"/>
  <c r="C196" i="24"/>
  <c r="B196" i="24"/>
  <c r="C195" i="24"/>
  <c r="B195" i="24"/>
  <c r="C194" i="24"/>
  <c r="B194" i="24"/>
  <c r="C193" i="24"/>
  <c r="B193" i="24"/>
  <c r="C192" i="24"/>
  <c r="B192" i="24"/>
  <c r="C191" i="24"/>
  <c r="B191" i="24"/>
  <c r="C190" i="24"/>
  <c r="B190" i="24"/>
  <c r="C189" i="24"/>
  <c r="B189" i="24"/>
  <c r="C188" i="24"/>
  <c r="B188" i="24"/>
  <c r="C187" i="24"/>
  <c r="B187" i="24"/>
  <c r="C186" i="24"/>
  <c r="B186" i="24"/>
  <c r="C185" i="24"/>
  <c r="B185" i="24"/>
  <c r="C184" i="24"/>
  <c r="B184" i="24"/>
  <c r="C183" i="24"/>
  <c r="B183" i="24"/>
  <c r="C182" i="24"/>
  <c r="B182" i="24"/>
  <c r="C181" i="24"/>
  <c r="B181" i="24"/>
  <c r="C180" i="24"/>
  <c r="B180" i="24"/>
  <c r="C179" i="24"/>
  <c r="B179" i="24"/>
  <c r="C178" i="24"/>
  <c r="B178" i="24"/>
  <c r="C177" i="24"/>
  <c r="B177" i="24"/>
  <c r="C176" i="24"/>
  <c r="B176" i="24"/>
  <c r="C175" i="24"/>
  <c r="B175" i="24"/>
  <c r="C174" i="24"/>
  <c r="B174" i="24"/>
  <c r="C173" i="24"/>
  <c r="B173" i="24"/>
  <c r="C172" i="24"/>
  <c r="B172" i="24"/>
  <c r="C171" i="24"/>
  <c r="B171" i="24"/>
  <c r="C170" i="24"/>
  <c r="B170" i="24"/>
  <c r="C169" i="24"/>
  <c r="B169" i="24"/>
  <c r="C168" i="24"/>
  <c r="B168" i="24"/>
  <c r="C167" i="24"/>
  <c r="B167" i="24"/>
  <c r="C166" i="24"/>
  <c r="B166" i="24"/>
  <c r="C165" i="24"/>
  <c r="B165" i="24"/>
  <c r="C164" i="24"/>
  <c r="B164" i="24"/>
  <c r="C163" i="24"/>
  <c r="B163" i="24"/>
  <c r="C162" i="24"/>
  <c r="B162" i="24"/>
  <c r="C161" i="24"/>
  <c r="B161" i="24"/>
  <c r="C160" i="24"/>
  <c r="B160" i="24"/>
  <c r="C159" i="24"/>
  <c r="B159" i="24"/>
  <c r="C158" i="24"/>
  <c r="B158" i="24"/>
  <c r="C157" i="24"/>
  <c r="B157" i="24"/>
  <c r="C156" i="24"/>
  <c r="B156" i="24"/>
  <c r="C155" i="24"/>
  <c r="B155" i="24"/>
  <c r="C154" i="24"/>
  <c r="B154" i="24"/>
  <c r="C153" i="24"/>
  <c r="B153" i="24"/>
  <c r="C152" i="24"/>
  <c r="B152" i="24"/>
  <c r="C151" i="24"/>
  <c r="B151" i="24"/>
  <c r="C150" i="24"/>
  <c r="B150" i="24"/>
  <c r="C149" i="24"/>
  <c r="B149" i="24"/>
  <c r="C148" i="24"/>
  <c r="B148" i="24"/>
  <c r="C147" i="24"/>
  <c r="B147" i="24"/>
  <c r="C146" i="24"/>
  <c r="B146" i="24"/>
  <c r="C145" i="24"/>
  <c r="B145" i="24"/>
  <c r="C144" i="24"/>
  <c r="B144" i="24"/>
  <c r="C143" i="24"/>
  <c r="B143" i="24"/>
  <c r="C142" i="24"/>
  <c r="B142" i="24"/>
  <c r="C141" i="24"/>
  <c r="B141" i="24"/>
  <c r="C140" i="24"/>
  <c r="B140" i="24"/>
  <c r="C139" i="24"/>
  <c r="B139" i="24"/>
  <c r="C138" i="24"/>
  <c r="B138" i="24"/>
  <c r="C137" i="24"/>
  <c r="B137" i="24"/>
  <c r="C136" i="24"/>
  <c r="B136" i="24"/>
  <c r="C135" i="24"/>
  <c r="B135" i="24"/>
  <c r="C134" i="24"/>
  <c r="B134" i="24"/>
  <c r="C133" i="24"/>
  <c r="B133" i="24"/>
  <c r="C132" i="24"/>
  <c r="B132" i="24"/>
  <c r="C131" i="24"/>
  <c r="B131" i="24"/>
  <c r="C130" i="24"/>
  <c r="B130" i="24"/>
  <c r="C129" i="24"/>
  <c r="B129" i="24"/>
  <c r="C128" i="24"/>
  <c r="B128" i="24"/>
  <c r="C127" i="24"/>
  <c r="B127" i="24"/>
  <c r="C126" i="24"/>
  <c r="B126" i="24"/>
  <c r="C125" i="24"/>
  <c r="B125" i="24"/>
  <c r="C124" i="24"/>
  <c r="B124" i="24"/>
  <c r="C123" i="24"/>
  <c r="B123" i="24"/>
  <c r="C122" i="24"/>
  <c r="B122" i="24"/>
  <c r="C121" i="24"/>
  <c r="B121" i="24"/>
  <c r="C120" i="24"/>
  <c r="B120" i="24"/>
  <c r="C119" i="24"/>
  <c r="B119" i="24"/>
  <c r="C118" i="24"/>
  <c r="B118" i="24"/>
  <c r="C117" i="24"/>
  <c r="B117" i="24"/>
  <c r="C116" i="24"/>
  <c r="B116" i="24"/>
  <c r="C115" i="24"/>
  <c r="B115" i="24"/>
  <c r="C114" i="24"/>
  <c r="B114" i="24"/>
  <c r="C113" i="24"/>
  <c r="B113" i="24"/>
  <c r="C112" i="24"/>
  <c r="B112" i="24"/>
  <c r="C111" i="24"/>
  <c r="B111" i="24"/>
  <c r="C110" i="24"/>
  <c r="B110" i="24"/>
  <c r="C109" i="24"/>
  <c r="B109" i="24"/>
  <c r="C108" i="24"/>
  <c r="B108" i="24"/>
  <c r="C107" i="24"/>
  <c r="B107" i="24"/>
  <c r="C106" i="24"/>
  <c r="B106" i="24"/>
  <c r="C105" i="24"/>
  <c r="B105" i="24"/>
  <c r="C104" i="24"/>
  <c r="B104" i="24"/>
  <c r="C103" i="24"/>
  <c r="B103" i="24"/>
  <c r="C102" i="24"/>
  <c r="B102" i="24"/>
  <c r="C101" i="24"/>
  <c r="B101" i="24"/>
  <c r="C100" i="24"/>
  <c r="B100" i="24"/>
  <c r="C99" i="24"/>
  <c r="B99" i="24"/>
  <c r="C98" i="24"/>
  <c r="B98" i="24"/>
  <c r="C97" i="24"/>
  <c r="B97" i="24"/>
  <c r="C96" i="24"/>
  <c r="B96" i="24"/>
  <c r="C95" i="24"/>
  <c r="B95" i="24"/>
  <c r="C94" i="24"/>
  <c r="B94" i="24"/>
  <c r="C93" i="24"/>
  <c r="B93" i="24"/>
  <c r="C92" i="24"/>
  <c r="B92" i="24"/>
  <c r="C91" i="24"/>
  <c r="B91" i="24"/>
  <c r="C90" i="24"/>
  <c r="B90" i="24"/>
  <c r="C89" i="24"/>
  <c r="B89" i="24"/>
  <c r="C88" i="24"/>
  <c r="B88" i="24"/>
  <c r="C87" i="24"/>
  <c r="B87" i="24"/>
  <c r="C86" i="24"/>
  <c r="B86" i="24"/>
  <c r="C85" i="24"/>
  <c r="B85" i="24"/>
  <c r="C84" i="24"/>
  <c r="B84" i="24"/>
  <c r="C83" i="24"/>
  <c r="B83" i="24"/>
  <c r="C82" i="24"/>
  <c r="B82" i="24"/>
  <c r="C81" i="24"/>
  <c r="B81" i="24"/>
  <c r="C80" i="24"/>
  <c r="B80" i="24"/>
  <c r="C79" i="24"/>
  <c r="B79" i="24"/>
  <c r="C78" i="24"/>
  <c r="B78" i="24"/>
  <c r="C77" i="24"/>
  <c r="B77" i="24"/>
  <c r="C76" i="24"/>
  <c r="B76" i="24"/>
  <c r="C75" i="24"/>
  <c r="B75" i="24"/>
  <c r="C74" i="24"/>
  <c r="B74" i="24"/>
  <c r="C73" i="24"/>
  <c r="B73" i="24"/>
  <c r="C72" i="24"/>
  <c r="B72" i="24"/>
  <c r="C71" i="24"/>
  <c r="B71" i="24"/>
  <c r="C70" i="24"/>
  <c r="B70" i="24"/>
  <c r="C69" i="24"/>
  <c r="B69" i="24"/>
  <c r="C68" i="24"/>
  <c r="B68" i="24"/>
  <c r="C67" i="24"/>
  <c r="B67" i="24"/>
  <c r="C66" i="24"/>
  <c r="B66" i="24"/>
  <c r="C65" i="24"/>
  <c r="B65" i="24"/>
  <c r="C64" i="24"/>
  <c r="B64" i="24"/>
  <c r="C63" i="24"/>
  <c r="B63" i="24"/>
  <c r="C62" i="24"/>
  <c r="B62" i="24"/>
  <c r="C61" i="24"/>
  <c r="B61" i="24"/>
  <c r="C60" i="24"/>
  <c r="B60" i="24"/>
  <c r="C59" i="24"/>
  <c r="B59" i="24"/>
  <c r="C58" i="24"/>
  <c r="B58" i="24"/>
  <c r="C57" i="24"/>
  <c r="B57" i="24"/>
  <c r="C56" i="24"/>
  <c r="B56" i="24"/>
  <c r="C55" i="24"/>
  <c r="B55" i="24"/>
  <c r="C54" i="24"/>
  <c r="B54" i="24"/>
  <c r="C53" i="24"/>
  <c r="B53" i="24"/>
  <c r="C52" i="24"/>
  <c r="B52" i="24"/>
  <c r="C51" i="24"/>
  <c r="B51" i="24"/>
  <c r="C50" i="24"/>
  <c r="B50" i="24"/>
  <c r="C49" i="24"/>
  <c r="B49" i="24"/>
  <c r="C48" i="24"/>
  <c r="B48" i="24"/>
  <c r="C47" i="24"/>
  <c r="B47" i="24"/>
  <c r="C46" i="24"/>
  <c r="B46" i="24"/>
  <c r="C45" i="24"/>
  <c r="B45" i="24"/>
  <c r="C44" i="24"/>
  <c r="B44" i="24"/>
  <c r="C43" i="24"/>
  <c r="B43" i="24"/>
  <c r="C42" i="24"/>
  <c r="B42" i="24"/>
  <c r="C41" i="24"/>
  <c r="B41" i="24"/>
  <c r="C40" i="24"/>
  <c r="B40" i="24"/>
  <c r="C39" i="24"/>
  <c r="B39" i="24"/>
  <c r="C38" i="24"/>
  <c r="B38" i="24"/>
  <c r="C37" i="24"/>
  <c r="B37" i="24"/>
  <c r="C36" i="24"/>
  <c r="B36" i="24"/>
  <c r="C35" i="24"/>
  <c r="B35" i="24"/>
  <c r="C34" i="24"/>
  <c r="B34" i="24"/>
  <c r="C33" i="24"/>
  <c r="B33" i="24"/>
  <c r="C32" i="24"/>
  <c r="B32" i="24"/>
  <c r="C31" i="24"/>
  <c r="B31" i="24"/>
  <c r="C30" i="24"/>
  <c r="B30" i="24"/>
  <c r="C29" i="24"/>
  <c r="B29" i="24"/>
  <c r="C28" i="24"/>
  <c r="B28" i="24"/>
  <c r="C27" i="24"/>
  <c r="B27" i="24"/>
  <c r="C26" i="24"/>
  <c r="B26" i="24"/>
  <c r="C25" i="24"/>
  <c r="B25" i="24"/>
  <c r="C24" i="24"/>
  <c r="B24" i="24"/>
  <c r="C23" i="24"/>
  <c r="B23" i="24"/>
  <c r="C22" i="24"/>
  <c r="B22" i="24"/>
  <c r="C21" i="24"/>
  <c r="B21" i="24"/>
  <c r="C20" i="24"/>
  <c r="B20" i="24"/>
  <c r="C19" i="24"/>
  <c r="B19" i="24"/>
  <c r="C18" i="24"/>
  <c r="B18" i="24"/>
  <c r="C17" i="24"/>
  <c r="B17" i="24"/>
  <c r="C16" i="24"/>
  <c r="B16" i="24"/>
  <c r="C15" i="24"/>
  <c r="B15" i="24"/>
  <c r="C14" i="24"/>
  <c r="B14" i="24"/>
  <c r="C13" i="24"/>
  <c r="B13" i="24"/>
  <c r="C12" i="24"/>
  <c r="B12" i="24"/>
  <c r="C11" i="24"/>
  <c r="B11" i="24"/>
  <c r="C10" i="24"/>
  <c r="B10" i="24"/>
  <c r="C9" i="24"/>
  <c r="B9" i="24"/>
  <c r="C8" i="24"/>
  <c r="B8" i="24"/>
  <c r="C7" i="24"/>
  <c r="B7" i="24"/>
  <c r="C6" i="24"/>
  <c r="B6" i="24"/>
  <c r="K88" i="20"/>
  <c r="D102" i="20"/>
  <c r="D103" i="20"/>
  <c r="D104" i="20"/>
  <c r="D105" i="20"/>
  <c r="D106" i="20"/>
  <c r="D107" i="20"/>
  <c r="D108" i="20"/>
  <c r="D109" i="20"/>
  <c r="D110" i="20"/>
  <c r="D111" i="20"/>
  <c r="D112" i="20"/>
  <c r="D113" i="20"/>
  <c r="D114" i="20"/>
  <c r="D115" i="20"/>
  <c r="D116" i="20"/>
  <c r="D117" i="20"/>
  <c r="D118" i="20"/>
  <c r="D119" i="20"/>
  <c r="D120" i="20"/>
  <c r="D121" i="20"/>
  <c r="D122" i="20"/>
  <c r="D123" i="20"/>
  <c r="D124" i="20"/>
  <c r="D125" i="20"/>
  <c r="D126" i="20"/>
  <c r="D127" i="20"/>
  <c r="D128" i="20"/>
  <c r="D129" i="20"/>
  <c r="D130" i="20"/>
  <c r="D131" i="20"/>
  <c r="D132" i="20"/>
  <c r="D133" i="20"/>
  <c r="D134" i="20"/>
  <c r="D135" i="20"/>
  <c r="D136" i="20"/>
  <c r="D137" i="20"/>
  <c r="D138" i="20"/>
  <c r="D139" i="20"/>
  <c r="D140" i="20"/>
  <c r="D141" i="20"/>
  <c r="D142" i="20"/>
  <c r="D143" i="20"/>
  <c r="D144" i="20"/>
  <c r="D145" i="20"/>
  <c r="D146" i="20"/>
  <c r="D147" i="20"/>
  <c r="D148" i="20"/>
  <c r="D149" i="20"/>
  <c r="D150" i="20"/>
  <c r="D151" i="20"/>
  <c r="D152" i="20"/>
  <c r="D153" i="20"/>
  <c r="D154" i="20"/>
  <c r="D155" i="20"/>
  <c r="D156" i="20"/>
  <c r="D157" i="20"/>
  <c r="D158" i="20"/>
  <c r="D159" i="20"/>
  <c r="D160" i="20"/>
  <c r="D161" i="20"/>
  <c r="D162" i="20"/>
  <c r="D163" i="20"/>
  <c r="D164" i="20"/>
  <c r="D165" i="20"/>
  <c r="D166" i="20"/>
  <c r="D167" i="20"/>
  <c r="D168" i="20"/>
  <c r="D169" i="20"/>
  <c r="D170" i="20"/>
  <c r="D171" i="20"/>
  <c r="D172" i="20"/>
  <c r="D173" i="20"/>
  <c r="D174"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206" i="20"/>
  <c r="D207" i="20"/>
  <c r="D208" i="20"/>
  <c r="D209" i="20"/>
  <c r="D210" i="20"/>
  <c r="D211" i="20"/>
  <c r="D212" i="20"/>
  <c r="D213" i="20"/>
  <c r="D214" i="20"/>
  <c r="D215" i="20"/>
  <c r="D216" i="20"/>
  <c r="D217" i="20"/>
  <c r="D21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4" i="20"/>
  <c r="D265" i="20"/>
  <c r="D266" i="20"/>
  <c r="D267" i="20"/>
  <c r="D268" i="20"/>
  <c r="D269" i="20"/>
  <c r="D270" i="20"/>
  <c r="D271" i="20"/>
  <c r="D272" i="20"/>
  <c r="D273" i="20"/>
  <c r="D274" i="20"/>
  <c r="D275" i="20"/>
  <c r="D276" i="20"/>
  <c r="D277" i="20"/>
  <c r="D278" i="20"/>
  <c r="D279" i="20"/>
  <c r="D280" i="20"/>
  <c r="D281" i="20"/>
  <c r="D282" i="20"/>
  <c r="D283" i="20"/>
  <c r="D284" i="20"/>
  <c r="D285" i="20"/>
  <c r="D286" i="20"/>
  <c r="D287" i="20"/>
  <c r="D288" i="20"/>
  <c r="D289" i="20"/>
  <c r="D290" i="20"/>
  <c r="D291" i="20"/>
  <c r="D292" i="20"/>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D357" i="20"/>
  <c r="D358" i="20"/>
  <c r="D359" i="20"/>
  <c r="D360" i="20"/>
  <c r="D361" i="20"/>
  <c r="D362" i="20"/>
  <c r="D363" i="20"/>
  <c r="D364" i="20"/>
  <c r="D365" i="20"/>
  <c r="D366" i="20"/>
  <c r="D367" i="20"/>
  <c r="D368" i="20"/>
  <c r="D369" i="20"/>
  <c r="D370" i="20"/>
  <c r="D371" i="20"/>
  <c r="D372" i="20"/>
  <c r="D373" i="20"/>
  <c r="D374" i="20"/>
  <c r="D375" i="20"/>
  <c r="D376" i="20"/>
  <c r="D377" i="20"/>
  <c r="D378" i="20"/>
  <c r="D379" i="20"/>
  <c r="D380" i="20"/>
  <c r="D381" i="20"/>
  <c r="D382" i="20"/>
  <c r="D383" i="20"/>
  <c r="D384" i="20"/>
  <c r="D385" i="20"/>
  <c r="D386" i="20"/>
  <c r="D387" i="20"/>
  <c r="D388" i="20"/>
  <c r="D389" i="20"/>
  <c r="D390" i="20"/>
  <c r="D391" i="20"/>
  <c r="D392" i="20"/>
  <c r="D393" i="20"/>
  <c r="D394" i="20"/>
  <c r="D395" i="20"/>
  <c r="D396" i="20"/>
  <c r="D397" i="20"/>
  <c r="D398" i="20"/>
  <c r="D399" i="20"/>
  <c r="D400" i="20"/>
  <c r="D401" i="20"/>
  <c r="D402" i="20"/>
  <c r="D403" i="20"/>
  <c r="D404" i="20"/>
  <c r="D405" i="20"/>
  <c r="D406" i="20"/>
  <c r="D407" i="20"/>
  <c r="D408" i="20"/>
  <c r="D409" i="20"/>
  <c r="D410" i="20"/>
  <c r="D411" i="20"/>
  <c r="D412" i="20"/>
  <c r="D413" i="20"/>
  <c r="D414" i="20"/>
  <c r="D415" i="20"/>
  <c r="D416" i="20"/>
  <c r="D417" i="20"/>
  <c r="D418" i="20"/>
  <c r="D419" i="20"/>
  <c r="D420" i="20"/>
  <c r="D421" i="20"/>
  <c r="D422" i="20"/>
  <c r="D423" i="20"/>
  <c r="D424" i="20"/>
  <c r="D425" i="20"/>
  <c r="D426" i="20"/>
  <c r="D427" i="20"/>
  <c r="D428" i="20"/>
  <c r="D429" i="20"/>
  <c r="D430" i="20"/>
  <c r="D431" i="20"/>
  <c r="D432" i="20"/>
  <c r="D433" i="20"/>
  <c r="D434" i="20"/>
  <c r="D435" i="20"/>
  <c r="D436" i="20"/>
  <c r="D437" i="20"/>
  <c r="D438" i="20"/>
  <c r="D439" i="20"/>
  <c r="D440" i="20"/>
  <c r="D441" i="20"/>
  <c r="D442" i="20"/>
  <c r="D443" i="20"/>
  <c r="D444" i="20"/>
  <c r="D445" i="20"/>
  <c r="D446" i="20"/>
  <c r="D447" i="20"/>
  <c r="D448" i="20"/>
  <c r="D449" i="20"/>
  <c r="D450" i="20"/>
  <c r="D451" i="20"/>
  <c r="D452" i="20"/>
  <c r="D453" i="20"/>
  <c r="D454" i="20"/>
  <c r="D455" i="20"/>
  <c r="D456" i="20"/>
  <c r="D457" i="20"/>
  <c r="D458" i="20"/>
  <c r="D459" i="20"/>
  <c r="D460" i="20"/>
  <c r="D461" i="20"/>
  <c r="D462" i="20"/>
  <c r="D463" i="20"/>
  <c r="D464" i="20"/>
  <c r="D465" i="20"/>
  <c r="D466" i="20"/>
  <c r="D467" i="20"/>
  <c r="D468" i="20"/>
  <c r="D469" i="20"/>
  <c r="D470" i="20"/>
  <c r="D471" i="20"/>
  <c r="D472" i="20"/>
  <c r="D473" i="20"/>
  <c r="D474" i="20"/>
  <c r="D475" i="20"/>
  <c r="D476" i="20"/>
  <c r="D477" i="20"/>
  <c r="D478" i="20"/>
  <c r="D479" i="20"/>
  <c r="D480" i="20"/>
  <c r="D481" i="20"/>
  <c r="D482" i="20"/>
  <c r="D483" i="20"/>
  <c r="D484" i="20"/>
  <c r="D485" i="20"/>
  <c r="D486" i="20"/>
  <c r="D487" i="20"/>
  <c r="D488" i="20"/>
  <c r="D489" i="20"/>
  <c r="D490" i="20"/>
  <c r="D491" i="20"/>
  <c r="D492" i="20"/>
  <c r="D493" i="20"/>
  <c r="D494" i="20"/>
  <c r="D495" i="20"/>
  <c r="D496" i="20"/>
  <c r="D497" i="20"/>
  <c r="D498" i="20"/>
  <c r="D499" i="20"/>
  <c r="D500" i="20"/>
  <c r="D501" i="20"/>
  <c r="D502" i="20"/>
  <c r="D503" i="20"/>
  <c r="D504" i="20"/>
  <c r="D505" i="20"/>
  <c r="D506" i="20"/>
  <c r="D507" i="20"/>
  <c r="D508" i="20"/>
  <c r="D509" i="20"/>
  <c r="D510" i="20"/>
  <c r="D511" i="20"/>
  <c r="D512" i="20"/>
  <c r="D513" i="20"/>
  <c r="D514" i="20"/>
  <c r="D515" i="20"/>
  <c r="D516" i="20"/>
  <c r="D517" i="20"/>
  <c r="D518" i="20"/>
  <c r="D519" i="20"/>
  <c r="D520" i="20"/>
  <c r="D521" i="20"/>
  <c r="D522" i="20"/>
  <c r="D523" i="20"/>
  <c r="D524" i="20"/>
  <c r="D525" i="20"/>
  <c r="D526" i="20"/>
  <c r="D527" i="20"/>
  <c r="D528" i="20"/>
  <c r="D529" i="20"/>
  <c r="D530" i="20"/>
  <c r="D531" i="20"/>
  <c r="D532" i="20"/>
  <c r="D533" i="20"/>
  <c r="D534" i="20"/>
  <c r="D535" i="20"/>
  <c r="D536" i="20"/>
  <c r="D537" i="20"/>
  <c r="D538" i="20"/>
  <c r="D539" i="20"/>
  <c r="D540" i="20"/>
  <c r="D541" i="20"/>
  <c r="D542" i="20"/>
  <c r="D543" i="20"/>
  <c r="D544" i="20"/>
  <c r="D545" i="20"/>
  <c r="D546" i="20"/>
  <c r="D547" i="20"/>
  <c r="D548" i="20"/>
  <c r="D549" i="20"/>
  <c r="D550" i="20"/>
  <c r="D551" i="20"/>
  <c r="D552" i="20"/>
  <c r="D553" i="20"/>
  <c r="D554" i="20"/>
  <c r="D555" i="20"/>
  <c r="D556" i="20"/>
  <c r="D557" i="20"/>
  <c r="D558" i="20"/>
  <c r="D559" i="20"/>
  <c r="D560" i="20"/>
  <c r="D561" i="20"/>
  <c r="D562" i="20"/>
  <c r="D563" i="20"/>
  <c r="D564" i="20"/>
  <c r="D565" i="20"/>
  <c r="D566" i="20"/>
  <c r="D567" i="20"/>
  <c r="D568" i="20"/>
  <c r="D569" i="20"/>
  <c r="D570" i="20"/>
  <c r="D571" i="20"/>
  <c r="D572" i="20"/>
  <c r="D573" i="20"/>
  <c r="D574" i="20"/>
  <c r="D575" i="20"/>
  <c r="D576" i="20"/>
  <c r="D577" i="20"/>
  <c r="D578" i="20"/>
  <c r="D579" i="20"/>
  <c r="D580" i="20"/>
  <c r="D581" i="20"/>
  <c r="D582" i="20"/>
  <c r="D583" i="20"/>
  <c r="D584" i="20"/>
  <c r="D585" i="20"/>
  <c r="D586" i="20"/>
  <c r="D587" i="20"/>
  <c r="D588" i="20"/>
  <c r="D589" i="20"/>
  <c r="D590" i="20"/>
  <c r="D591" i="20"/>
  <c r="D592" i="20"/>
  <c r="D593" i="20"/>
  <c r="D594" i="20"/>
  <c r="D595" i="20"/>
  <c r="D596" i="20"/>
  <c r="D597" i="20"/>
  <c r="D598" i="20"/>
  <c r="D599" i="20"/>
  <c r="D600" i="20"/>
  <c r="D601" i="20"/>
  <c r="D602" i="20"/>
  <c r="D603" i="20"/>
  <c r="D604" i="20"/>
  <c r="D605" i="20"/>
  <c r="D606" i="20"/>
  <c r="D607" i="20"/>
  <c r="D608" i="20"/>
  <c r="D609" i="20"/>
  <c r="D610" i="20"/>
  <c r="D611" i="20"/>
  <c r="D612" i="20"/>
  <c r="D613" i="20"/>
  <c r="D614" i="20"/>
  <c r="D615" i="20"/>
  <c r="D616" i="20"/>
  <c r="D617" i="20"/>
  <c r="D618" i="20"/>
  <c r="D619" i="20"/>
  <c r="D620" i="20"/>
  <c r="D621" i="20"/>
  <c r="D622" i="20"/>
  <c r="D623" i="20"/>
  <c r="D624" i="20"/>
  <c r="D625" i="20"/>
  <c r="D626" i="20"/>
  <c r="D627" i="20"/>
  <c r="D628" i="20"/>
  <c r="D629" i="20"/>
  <c r="D630" i="20"/>
  <c r="D631" i="20"/>
  <c r="D632" i="20"/>
  <c r="D633" i="20"/>
  <c r="D634" i="20"/>
  <c r="D635" i="20"/>
  <c r="D636" i="20"/>
  <c r="D637" i="20"/>
  <c r="D638" i="20"/>
  <c r="D639" i="20"/>
  <c r="D640" i="20"/>
  <c r="D641" i="20"/>
  <c r="D642" i="20"/>
  <c r="D643" i="20"/>
  <c r="D644" i="20"/>
  <c r="D645" i="20"/>
  <c r="D646" i="20"/>
  <c r="D647" i="20"/>
  <c r="D648" i="20"/>
  <c r="D649" i="20"/>
  <c r="D650" i="20"/>
  <c r="D651" i="20"/>
  <c r="D652" i="20"/>
  <c r="D653" i="20"/>
  <c r="D654" i="20"/>
  <c r="D655" i="20"/>
  <c r="D656" i="20"/>
  <c r="D657" i="20"/>
  <c r="D658" i="20"/>
  <c r="D659" i="20"/>
  <c r="D660" i="20"/>
  <c r="D661" i="20"/>
  <c r="D662" i="20"/>
  <c r="D663" i="20"/>
  <c r="D664" i="20"/>
  <c r="D665" i="20"/>
  <c r="D666" i="20"/>
  <c r="D667" i="20"/>
  <c r="D668" i="20"/>
  <c r="D669" i="20"/>
  <c r="D670" i="20"/>
  <c r="D671" i="20"/>
  <c r="D672" i="20"/>
  <c r="D673" i="20"/>
  <c r="D674" i="20"/>
  <c r="D675" i="20"/>
  <c r="D676" i="20"/>
  <c r="D677" i="20"/>
  <c r="D678" i="20"/>
  <c r="D679" i="20"/>
  <c r="D680" i="20"/>
  <c r="D681" i="20"/>
  <c r="D682" i="20"/>
  <c r="D683" i="20"/>
  <c r="D684" i="20"/>
  <c r="D685" i="20"/>
  <c r="D686" i="20"/>
  <c r="D687" i="20"/>
  <c r="D688" i="20"/>
  <c r="D689" i="20"/>
  <c r="D690" i="20"/>
  <c r="D691" i="20"/>
  <c r="D692" i="20"/>
  <c r="D693" i="20"/>
  <c r="D694" i="20"/>
  <c r="D695" i="20"/>
  <c r="D696" i="20"/>
  <c r="D697" i="20"/>
  <c r="D698" i="20"/>
  <c r="D699" i="20"/>
  <c r="D700" i="20"/>
  <c r="D701" i="20"/>
  <c r="D702" i="20"/>
  <c r="D703" i="20"/>
  <c r="D704" i="20"/>
  <c r="D705" i="20"/>
  <c r="D706" i="20"/>
  <c r="D707" i="20"/>
  <c r="D708" i="20"/>
  <c r="D709" i="20"/>
  <c r="D710" i="20"/>
  <c r="D711" i="20"/>
  <c r="D712" i="20"/>
  <c r="D713" i="20"/>
  <c r="D714" i="20"/>
  <c r="D715" i="20"/>
  <c r="D716" i="20"/>
  <c r="D717" i="20"/>
  <c r="D718" i="20"/>
  <c r="D719" i="20"/>
  <c r="D720" i="20"/>
  <c r="D721" i="20"/>
  <c r="D722" i="20"/>
  <c r="D723" i="20"/>
  <c r="D724" i="20"/>
  <c r="D725" i="20"/>
  <c r="D726" i="20"/>
  <c r="D727" i="20"/>
  <c r="D728" i="20"/>
  <c r="D729" i="20"/>
  <c r="D730" i="20"/>
  <c r="D731" i="20"/>
  <c r="D732" i="20"/>
  <c r="D733" i="20"/>
  <c r="D734" i="20"/>
  <c r="D735" i="20"/>
  <c r="D736" i="20"/>
  <c r="D737" i="20"/>
  <c r="D738" i="20"/>
  <c r="D739" i="20"/>
  <c r="D740" i="20"/>
  <c r="D741" i="20"/>
  <c r="D742" i="20"/>
  <c r="D743" i="20"/>
  <c r="D744" i="20"/>
  <c r="D745" i="20"/>
  <c r="D746" i="20"/>
  <c r="D747" i="20"/>
  <c r="D748" i="20"/>
  <c r="D749" i="20"/>
  <c r="D750" i="20"/>
  <c r="D751" i="20"/>
  <c r="D752" i="20"/>
  <c r="D753" i="20"/>
  <c r="D754" i="20"/>
  <c r="D755" i="20"/>
  <c r="D756" i="20"/>
  <c r="D757" i="20"/>
  <c r="D758" i="20"/>
  <c r="D759" i="20"/>
  <c r="D760" i="20"/>
  <c r="D761" i="20"/>
  <c r="D762" i="20"/>
  <c r="D763" i="20"/>
  <c r="D764" i="20"/>
  <c r="D765" i="20"/>
  <c r="D766" i="20"/>
  <c r="D767" i="20"/>
  <c r="D768" i="20"/>
  <c r="D769" i="20"/>
  <c r="D770" i="20"/>
  <c r="D771" i="20"/>
  <c r="D772" i="20"/>
  <c r="D773" i="20"/>
  <c r="D774" i="20"/>
  <c r="D775" i="20"/>
  <c r="D776" i="20"/>
  <c r="D777" i="20"/>
  <c r="D778" i="20"/>
  <c r="D779" i="20"/>
  <c r="D780" i="20"/>
  <c r="D781" i="20"/>
  <c r="D782" i="20"/>
  <c r="D783" i="20"/>
  <c r="D784" i="20"/>
  <c r="D785" i="20"/>
  <c r="D786" i="20"/>
  <c r="D787" i="20"/>
  <c r="D788" i="20"/>
  <c r="D789" i="20"/>
  <c r="D790" i="20"/>
  <c r="D791" i="20"/>
  <c r="D792" i="20"/>
  <c r="D793" i="20"/>
  <c r="D794" i="20"/>
  <c r="D795" i="20"/>
  <c r="D796" i="20"/>
  <c r="D797" i="20"/>
  <c r="D798" i="20"/>
  <c r="D799" i="20"/>
  <c r="D800" i="20"/>
  <c r="D801" i="20"/>
  <c r="D802" i="20"/>
  <c r="D803" i="20"/>
  <c r="D804" i="20"/>
  <c r="D805" i="20"/>
  <c r="D806" i="20"/>
  <c r="D807" i="20"/>
  <c r="D808" i="20"/>
  <c r="D809" i="20"/>
  <c r="D810" i="20"/>
  <c r="D811" i="20"/>
  <c r="D812" i="20"/>
  <c r="D813" i="20"/>
  <c r="D814" i="20"/>
  <c r="D815" i="20"/>
  <c r="D816" i="20"/>
  <c r="D817" i="20"/>
  <c r="D818" i="20"/>
  <c r="D819" i="20"/>
  <c r="D820" i="20"/>
  <c r="D821" i="20"/>
  <c r="D822" i="20"/>
  <c r="D823" i="20"/>
  <c r="D824" i="20"/>
  <c r="D825" i="20"/>
  <c r="D826" i="20"/>
  <c r="D827" i="20"/>
  <c r="D828" i="20"/>
  <c r="D829" i="20"/>
  <c r="D830" i="20"/>
  <c r="D831" i="20"/>
  <c r="D832" i="20"/>
  <c r="D833" i="20"/>
  <c r="D834" i="20"/>
  <c r="D835" i="20"/>
  <c r="D836" i="20"/>
  <c r="D837" i="20"/>
  <c r="D838" i="20"/>
  <c r="D839" i="20"/>
  <c r="D840" i="20"/>
  <c r="D841" i="20"/>
  <c r="D842" i="20"/>
  <c r="D843" i="20"/>
  <c r="D844" i="20"/>
  <c r="D845" i="20"/>
  <c r="D846" i="20"/>
  <c r="D847" i="20"/>
  <c r="D848" i="20"/>
  <c r="D849" i="20"/>
  <c r="D850" i="20"/>
  <c r="D851" i="20"/>
  <c r="D852" i="20"/>
  <c r="D853" i="20"/>
  <c r="D854" i="20"/>
  <c r="D855" i="20"/>
  <c r="D856" i="20"/>
  <c r="D857" i="20"/>
  <c r="D858" i="20"/>
  <c r="D859" i="20"/>
  <c r="D860" i="20"/>
  <c r="D861" i="20"/>
  <c r="D862" i="20"/>
  <c r="D863" i="20"/>
  <c r="D864" i="20"/>
  <c r="D865" i="20"/>
  <c r="D866" i="20"/>
  <c r="D867" i="20"/>
  <c r="D868" i="20"/>
  <c r="D869" i="20"/>
  <c r="D870" i="20"/>
  <c r="D871" i="20"/>
  <c r="D872" i="20"/>
  <c r="D873" i="20"/>
  <c r="D874" i="20"/>
  <c r="D875" i="20"/>
  <c r="D876" i="20"/>
  <c r="D877" i="20"/>
  <c r="D878" i="20"/>
  <c r="D879" i="20"/>
  <c r="D880" i="20"/>
  <c r="D881" i="20"/>
  <c r="D882" i="20"/>
  <c r="D883" i="20"/>
  <c r="D884" i="20"/>
  <c r="D885" i="20"/>
  <c r="D886" i="20"/>
  <c r="D887" i="20"/>
  <c r="D888" i="20"/>
  <c r="D889" i="20"/>
  <c r="D890" i="20"/>
  <c r="D891" i="20"/>
  <c r="D892" i="20"/>
  <c r="D893" i="20"/>
  <c r="D894" i="20"/>
  <c r="D895" i="20"/>
  <c r="D896" i="20"/>
  <c r="D897" i="20"/>
  <c r="D898" i="20"/>
  <c r="D899" i="20"/>
  <c r="D900" i="20"/>
  <c r="D901" i="20"/>
  <c r="D902" i="20"/>
  <c r="D903" i="20"/>
  <c r="D904" i="20"/>
  <c r="D905" i="20"/>
  <c r="D906" i="20"/>
  <c r="D907" i="20"/>
  <c r="D908" i="20"/>
  <c r="D909" i="20"/>
  <c r="D910" i="20"/>
  <c r="D911" i="20"/>
  <c r="D912" i="20"/>
  <c r="D913" i="20"/>
  <c r="D914" i="20"/>
  <c r="D915" i="20"/>
  <c r="D916" i="20"/>
  <c r="D917" i="20"/>
  <c r="D918" i="20"/>
  <c r="D919" i="20"/>
  <c r="D920" i="20"/>
  <c r="D921" i="20"/>
  <c r="D922" i="20"/>
  <c r="D923" i="20"/>
  <c r="D924" i="20"/>
  <c r="D925" i="20"/>
  <c r="D926" i="20"/>
  <c r="D927" i="20"/>
  <c r="D928" i="20"/>
  <c r="D929" i="20"/>
  <c r="D930" i="20"/>
  <c r="D931" i="20"/>
  <c r="D932" i="20"/>
  <c r="D933" i="20"/>
  <c r="D934" i="20"/>
  <c r="D935" i="20"/>
  <c r="D936" i="20"/>
  <c r="D937" i="20"/>
  <c r="D938" i="20"/>
  <c r="D939" i="20"/>
  <c r="D940" i="20"/>
  <c r="D941" i="20"/>
  <c r="D942" i="20"/>
  <c r="D943" i="20"/>
  <c r="D944" i="20"/>
  <c r="D945" i="20"/>
  <c r="D946" i="20"/>
  <c r="D947" i="20"/>
  <c r="D948" i="20"/>
  <c r="D949" i="20"/>
  <c r="D950" i="20"/>
  <c r="D951" i="20"/>
  <c r="D952" i="20"/>
  <c r="D953" i="20"/>
  <c r="D954" i="20"/>
  <c r="D955" i="20"/>
  <c r="D956" i="20"/>
  <c r="D957" i="20"/>
  <c r="D958" i="20"/>
  <c r="D959" i="20"/>
  <c r="D960" i="20"/>
  <c r="D961" i="20"/>
  <c r="D962" i="20"/>
  <c r="D963" i="20"/>
  <c r="D964" i="20"/>
  <c r="D965" i="20"/>
  <c r="D966" i="20"/>
  <c r="D967" i="20"/>
  <c r="D968" i="20"/>
  <c r="D969" i="20"/>
  <c r="D970" i="20"/>
  <c r="D971" i="20"/>
  <c r="D972" i="20"/>
  <c r="D973" i="20"/>
  <c r="D974" i="20"/>
  <c r="D975" i="20"/>
  <c r="D976" i="20"/>
  <c r="D977" i="20"/>
  <c r="D978" i="20"/>
  <c r="D979" i="20"/>
  <c r="D980" i="20"/>
  <c r="D981" i="20"/>
  <c r="D982" i="20"/>
  <c r="D983" i="20"/>
  <c r="D984" i="20"/>
  <c r="D985" i="20"/>
  <c r="D986" i="20"/>
  <c r="D987" i="20"/>
  <c r="D988" i="20"/>
  <c r="D989" i="20"/>
  <c r="D990" i="20"/>
  <c r="D991" i="20"/>
  <c r="D992" i="20"/>
  <c r="D993" i="20"/>
  <c r="D994" i="20"/>
  <c r="D995" i="20"/>
  <c r="D996" i="20"/>
  <c r="D997" i="20"/>
  <c r="D998" i="20"/>
  <c r="D999" i="20"/>
  <c r="D1000" i="20"/>
  <c r="D1001" i="20"/>
  <c r="D1002" i="20"/>
  <c r="D1003" i="20"/>
  <c r="D1004" i="20"/>
  <c r="D1005" i="20"/>
  <c r="D1006" i="20"/>
  <c r="D1007" i="20"/>
  <c r="D1008" i="20"/>
  <c r="D1009" i="20"/>
  <c r="D1010" i="20"/>
  <c r="D1011" i="20"/>
  <c r="D1012" i="20"/>
  <c r="D1013" i="20"/>
  <c r="D1014" i="20"/>
  <c r="D1015" i="20"/>
  <c r="D1016" i="20"/>
  <c r="D1017" i="20"/>
  <c r="D1018" i="20"/>
  <c r="D1019" i="20"/>
  <c r="D1020" i="20"/>
  <c r="D1021" i="20"/>
  <c r="D1022" i="20"/>
  <c r="D1023" i="20"/>
  <c r="D1024" i="20"/>
  <c r="D1025" i="20"/>
  <c r="D1026" i="20"/>
  <c r="D1027" i="20"/>
  <c r="D1028" i="20"/>
  <c r="D1029" i="20"/>
  <c r="D1030" i="20"/>
  <c r="D1031" i="20"/>
  <c r="D1032" i="20"/>
  <c r="D1033" i="20"/>
  <c r="D1034" i="20"/>
  <c r="D1035" i="20"/>
  <c r="D1036" i="20"/>
  <c r="D1037" i="20"/>
  <c r="D1038" i="20"/>
  <c r="D1039" i="20"/>
  <c r="D1040" i="20"/>
  <c r="D1041" i="20"/>
  <c r="D1042" i="20"/>
  <c r="D1043" i="20"/>
  <c r="D1044" i="20"/>
  <c r="D1045" i="20"/>
  <c r="D1046" i="20"/>
  <c r="D1047" i="20"/>
  <c r="D1048" i="20"/>
  <c r="D1049" i="20"/>
  <c r="D1050" i="20"/>
  <c r="D1051" i="20"/>
  <c r="D1052" i="20"/>
  <c r="D1053" i="20"/>
  <c r="D1054" i="20"/>
  <c r="D1055" i="20"/>
  <c r="D1056" i="20"/>
  <c r="D1057" i="20"/>
  <c r="D1058" i="20"/>
  <c r="D1059" i="20"/>
  <c r="D1060" i="20"/>
  <c r="D1061" i="20"/>
  <c r="D1062" i="20"/>
  <c r="D1063" i="20"/>
  <c r="D1064" i="20"/>
  <c r="D1065" i="20"/>
  <c r="D1066" i="20"/>
  <c r="D1067" i="20"/>
  <c r="D1068" i="20"/>
  <c r="D1069" i="20"/>
  <c r="D1070" i="20"/>
  <c r="D1071" i="20"/>
  <c r="D1072" i="20"/>
  <c r="D1073" i="20"/>
  <c r="D1074" i="20"/>
  <c r="D1075" i="20"/>
  <c r="D1076" i="20"/>
  <c r="D1077" i="20"/>
  <c r="D1078" i="20"/>
  <c r="D1079" i="20"/>
  <c r="D1080" i="20"/>
  <c r="D1081" i="20"/>
  <c r="D1082" i="20"/>
  <c r="D1083" i="20"/>
  <c r="D1084" i="20"/>
  <c r="D1085" i="20"/>
  <c r="D1086" i="20"/>
  <c r="D1087" i="20"/>
  <c r="D1088" i="20"/>
  <c r="D1089" i="20"/>
  <c r="D1090" i="20"/>
  <c r="D1091" i="20"/>
  <c r="D1092" i="20"/>
  <c r="D1093" i="20"/>
  <c r="D1094" i="20"/>
  <c r="D1095" i="20"/>
  <c r="D1096" i="20"/>
  <c r="D1097" i="20"/>
  <c r="D1098" i="20"/>
  <c r="D1099" i="20"/>
  <c r="D1100" i="20"/>
  <c r="D1101" i="20"/>
  <c r="D1102" i="20"/>
  <c r="D1103" i="20"/>
  <c r="D1104" i="20"/>
  <c r="D1105" i="20"/>
  <c r="D1106" i="20"/>
  <c r="D1107" i="20"/>
  <c r="D1108" i="20"/>
  <c r="D1109" i="20"/>
  <c r="D1110" i="20"/>
  <c r="D1111" i="20"/>
  <c r="D1112" i="20"/>
  <c r="D1113" i="20"/>
  <c r="D1114" i="20"/>
  <c r="D1115" i="20"/>
  <c r="D1116" i="20"/>
  <c r="D1117" i="20"/>
  <c r="D1118" i="20"/>
  <c r="D1119" i="20"/>
  <c r="D1120" i="20"/>
  <c r="D1121" i="20"/>
  <c r="D1122" i="20"/>
  <c r="D1123" i="20"/>
  <c r="D1124" i="20"/>
  <c r="D1125" i="20"/>
  <c r="D1126" i="20"/>
  <c r="D1127" i="20"/>
  <c r="D1128" i="20"/>
  <c r="D1129" i="20"/>
  <c r="D1130" i="20"/>
  <c r="D1131" i="20"/>
  <c r="D1132" i="20"/>
  <c r="D1133" i="20"/>
  <c r="D1134" i="20"/>
  <c r="D1135" i="20"/>
  <c r="D1136" i="20"/>
  <c r="D1137" i="20"/>
  <c r="D1138" i="20"/>
  <c r="D1139" i="20"/>
  <c r="D1140" i="20"/>
  <c r="D1141" i="20"/>
  <c r="D1142" i="20"/>
  <c r="D1143" i="20"/>
  <c r="D1144" i="20"/>
  <c r="D1145" i="20"/>
  <c r="D1146" i="20"/>
  <c r="D1147" i="20"/>
  <c r="D1148" i="20"/>
  <c r="D1149" i="20"/>
  <c r="D1150" i="20"/>
  <c r="D1151" i="20"/>
  <c r="D1152" i="20"/>
  <c r="D1153" i="20"/>
  <c r="D1154" i="20"/>
  <c r="D1155" i="20"/>
  <c r="D1156" i="20"/>
  <c r="D1157" i="20"/>
  <c r="D1158" i="20"/>
  <c r="D1159" i="20"/>
  <c r="D1160" i="20"/>
  <c r="D1161" i="20"/>
  <c r="D1162" i="20"/>
  <c r="D1163" i="20"/>
  <c r="D1164" i="20"/>
  <c r="D1165" i="20"/>
  <c r="D1166" i="20"/>
  <c r="D1167" i="20"/>
  <c r="D1168" i="20"/>
  <c r="D1169" i="20"/>
  <c r="D1170" i="20"/>
  <c r="D1171" i="20"/>
  <c r="D1172" i="20"/>
  <c r="D1173" i="20"/>
  <c r="D1174" i="20"/>
  <c r="D1175" i="20"/>
  <c r="D1176" i="20"/>
  <c r="D1177" i="20"/>
  <c r="D1178" i="20"/>
  <c r="D1179" i="20"/>
  <c r="D1180" i="20"/>
  <c r="D1181" i="20"/>
  <c r="D1182" i="20"/>
  <c r="D1183" i="20"/>
  <c r="D1184" i="20"/>
  <c r="D1185" i="20"/>
  <c r="D1186" i="20"/>
  <c r="D1187" i="20"/>
  <c r="D1188" i="20"/>
  <c r="D1189" i="20"/>
  <c r="D1190" i="20"/>
  <c r="D1191" i="20"/>
  <c r="D1192" i="20"/>
  <c r="D1193" i="20"/>
  <c r="D1194" i="20"/>
  <c r="D1195" i="20"/>
  <c r="D1196" i="20"/>
  <c r="D1197" i="20"/>
  <c r="D1198" i="20"/>
  <c r="D1199" i="20"/>
  <c r="D1200" i="20"/>
  <c r="D1201" i="20"/>
  <c r="D1202" i="20"/>
  <c r="D1203" i="20"/>
  <c r="D1204" i="20"/>
  <c r="D1205" i="20"/>
  <c r="D1206" i="20"/>
  <c r="D1207" i="20"/>
  <c r="D1208" i="20"/>
  <c r="D1209" i="20"/>
  <c r="D1210" i="20"/>
  <c r="D1211" i="20"/>
  <c r="D1212" i="20"/>
  <c r="D1213" i="20"/>
  <c r="D1214" i="20"/>
  <c r="D1215" i="20"/>
  <c r="D1216" i="20"/>
  <c r="D1217" i="20"/>
  <c r="D1218" i="20"/>
  <c r="D1219" i="20"/>
  <c r="D1220" i="20"/>
  <c r="D1221" i="20"/>
  <c r="D1222" i="20"/>
  <c r="D1223" i="20"/>
  <c r="D1224" i="20"/>
  <c r="D1225" i="20"/>
  <c r="D1226" i="20"/>
  <c r="D1227" i="20"/>
  <c r="D1228" i="20"/>
  <c r="D1229" i="20"/>
  <c r="D1230" i="20"/>
  <c r="D1231" i="20"/>
  <c r="D1232" i="20"/>
  <c r="D1233" i="20"/>
  <c r="D1234" i="20"/>
  <c r="D1235" i="20"/>
  <c r="D1236" i="20"/>
  <c r="D1237" i="20"/>
  <c r="D1238" i="20"/>
  <c r="D1239" i="20"/>
  <c r="D1240" i="20"/>
  <c r="D1241" i="20"/>
  <c r="D1242" i="20"/>
  <c r="D1243" i="20"/>
  <c r="D1244" i="20"/>
  <c r="D1245" i="20"/>
  <c r="D1246" i="20"/>
  <c r="D1247" i="20"/>
  <c r="D1248" i="20"/>
  <c r="D1249" i="20"/>
  <c r="D1250" i="20"/>
  <c r="D1251" i="20"/>
  <c r="D1252" i="20"/>
  <c r="D1253" i="20"/>
  <c r="D1254" i="20"/>
  <c r="D1255" i="20"/>
  <c r="D1256" i="20"/>
  <c r="D1257" i="20"/>
  <c r="D1258" i="20"/>
  <c r="D1259" i="20"/>
  <c r="D1260" i="20"/>
  <c r="D1261" i="20"/>
  <c r="D1262" i="20"/>
  <c r="D1263" i="20"/>
  <c r="D1264" i="20"/>
  <c r="D1265" i="20"/>
  <c r="D1266" i="20"/>
  <c r="D1267" i="20"/>
  <c r="D1268" i="20"/>
  <c r="D1269" i="20"/>
  <c r="D1270" i="20"/>
  <c r="D1271" i="20"/>
  <c r="D1272" i="20"/>
  <c r="D1273" i="20"/>
  <c r="D1274" i="20"/>
  <c r="D1275" i="20"/>
  <c r="D1276" i="20"/>
  <c r="D1277" i="20"/>
  <c r="D1278" i="20"/>
  <c r="D1279" i="20"/>
  <c r="D1280" i="20"/>
  <c r="D1281" i="20"/>
  <c r="D1282" i="20"/>
  <c r="D1283" i="20"/>
  <c r="D1284" i="20"/>
  <c r="D1285" i="20"/>
  <c r="D1286" i="20"/>
  <c r="D1287" i="20"/>
  <c r="D1288" i="20"/>
  <c r="D1289" i="20"/>
  <c r="D1290" i="20"/>
  <c r="D1291" i="20"/>
  <c r="D1292" i="20"/>
  <c r="D1293" i="20"/>
  <c r="D1294" i="20"/>
  <c r="D1295" i="20"/>
  <c r="D1296" i="20"/>
  <c r="D1297" i="20"/>
  <c r="D1298" i="20"/>
  <c r="D1299" i="20"/>
  <c r="D1300" i="20"/>
  <c r="D1301" i="20"/>
  <c r="D1302" i="20"/>
  <c r="D1303" i="20"/>
  <c r="D1304" i="20"/>
  <c r="D1305" i="20"/>
  <c r="D1306" i="20"/>
  <c r="D1307" i="20"/>
  <c r="D1308" i="20"/>
  <c r="D1309" i="20"/>
  <c r="D1310" i="20"/>
  <c r="D1311" i="20"/>
  <c r="D1312" i="20"/>
  <c r="D1313" i="20"/>
  <c r="D1314" i="20"/>
  <c r="D1315" i="20"/>
  <c r="D1316" i="20"/>
  <c r="D1317" i="20"/>
  <c r="D1318" i="20"/>
  <c r="D1319" i="20"/>
  <c r="D1320" i="20"/>
  <c r="D1321" i="20"/>
  <c r="D1322" i="20"/>
  <c r="D1323" i="20"/>
  <c r="D1324" i="20"/>
  <c r="D1325" i="20"/>
  <c r="D1326" i="20"/>
  <c r="D1327" i="20"/>
  <c r="D1328" i="20"/>
  <c r="D1329" i="20"/>
  <c r="D1330" i="20"/>
  <c r="D1331" i="20"/>
  <c r="D1332" i="20"/>
  <c r="D1333" i="20"/>
  <c r="D1334" i="20"/>
  <c r="D1335" i="20"/>
  <c r="D1336" i="20"/>
  <c r="D1337" i="20"/>
  <c r="D1338" i="20"/>
  <c r="D1339" i="20"/>
  <c r="D1340" i="20"/>
  <c r="D1341" i="20"/>
  <c r="D1342" i="20"/>
  <c r="D1343" i="20"/>
  <c r="D19" i="20"/>
  <c r="D20" i="20"/>
  <c r="D21" i="20"/>
  <c r="D22" i="20"/>
  <c r="D23" i="20"/>
  <c r="D24" i="20"/>
  <c r="D25" i="20"/>
  <c r="D26" i="20"/>
  <c r="D27" i="20"/>
  <c r="D28" i="20"/>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55" i="20"/>
  <c r="D56" i="20"/>
  <c r="D57" i="20"/>
  <c r="D58" i="20"/>
  <c r="D59" i="20"/>
  <c r="D60" i="20"/>
  <c r="D61" i="20"/>
  <c r="D62" i="20"/>
  <c r="D63" i="20"/>
  <c r="D64" i="20"/>
  <c r="D65" i="20"/>
  <c r="D66" i="20"/>
  <c r="D67" i="20"/>
  <c r="D68" i="20"/>
  <c r="D69" i="20"/>
  <c r="D70" i="20"/>
  <c r="D71" i="20"/>
  <c r="D72" i="20"/>
  <c r="D73" i="20"/>
  <c r="D74" i="20"/>
  <c r="D75" i="20"/>
  <c r="D76" i="20"/>
  <c r="D77" i="20"/>
  <c r="D78" i="20"/>
  <c r="D79" i="20"/>
  <c r="D80" i="20"/>
  <c r="D81" i="20"/>
  <c r="D82" i="20"/>
  <c r="D83" i="20"/>
  <c r="D84" i="20"/>
  <c r="D85" i="20"/>
  <c r="D86" i="20"/>
  <c r="D87" i="20"/>
  <c r="D88" i="20"/>
  <c r="D89" i="20"/>
  <c r="D90" i="20"/>
  <c r="D91" i="20"/>
  <c r="D92" i="20"/>
  <c r="D93" i="20"/>
  <c r="D94" i="20"/>
  <c r="D95" i="20"/>
  <c r="D96" i="20"/>
  <c r="D97" i="20"/>
  <c r="D98" i="20"/>
  <c r="D99" i="20"/>
  <c r="D100" i="20"/>
  <c r="D101" i="20"/>
  <c r="D7" i="20"/>
  <c r="D8" i="20"/>
  <c r="D9" i="20"/>
  <c r="D10" i="20"/>
  <c r="D11" i="20"/>
  <c r="D12" i="20"/>
  <c r="D13" i="20"/>
  <c r="D14" i="20"/>
  <c r="D15" i="20"/>
  <c r="D16" i="20"/>
  <c r="D17" i="20"/>
  <c r="D18" i="20"/>
  <c r="D6"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230" i="20"/>
  <c r="C231" i="20"/>
  <c r="C232" i="20"/>
  <c r="C233" i="20"/>
  <c r="C234" i="20"/>
  <c r="C235" i="20"/>
  <c r="C236" i="20"/>
  <c r="C237" i="20"/>
  <c r="C238" i="20"/>
  <c r="C239" i="20"/>
  <c r="C240" i="20"/>
  <c r="C241" i="20"/>
  <c r="C242" i="20"/>
  <c r="C243" i="20"/>
  <c r="C244" i="20"/>
  <c r="C245" i="20"/>
  <c r="C246" i="20"/>
  <c r="C247" i="20"/>
  <c r="C248" i="20"/>
  <c r="C249" i="20"/>
  <c r="C250" i="20"/>
  <c r="C251" i="20"/>
  <c r="C252" i="20"/>
  <c r="C253" i="20"/>
  <c r="C254" i="20"/>
  <c r="C255" i="20"/>
  <c r="C256" i="20"/>
  <c r="C257" i="20"/>
  <c r="C258" i="20"/>
  <c r="C259" i="20"/>
  <c r="C260"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296" i="20"/>
  <c r="C297" i="20"/>
  <c r="C298" i="20"/>
  <c r="C299" i="20"/>
  <c r="C300" i="20"/>
  <c r="C301" i="20"/>
  <c r="C302" i="20"/>
  <c r="C303" i="20"/>
  <c r="C304" i="20"/>
  <c r="C305" i="20"/>
  <c r="C306" i="20"/>
  <c r="C307" i="20"/>
  <c r="C308" i="20"/>
  <c r="C309" i="20"/>
  <c r="C310" i="20"/>
  <c r="C311" i="20"/>
  <c r="C312" i="20"/>
  <c r="C313" i="20"/>
  <c r="C314" i="20"/>
  <c r="C315" i="20"/>
  <c r="C316" i="20"/>
  <c r="C317" i="20"/>
  <c r="C318" i="20"/>
  <c r="C319" i="20"/>
  <c r="C320" i="20"/>
  <c r="C321" i="20"/>
  <c r="C322" i="20"/>
  <c r="C323" i="20"/>
  <c r="C324" i="20"/>
  <c r="C325" i="20"/>
  <c r="C326" i="20"/>
  <c r="C327" i="20"/>
  <c r="C328" i="20"/>
  <c r="C329" i="20"/>
  <c r="C330" i="20"/>
  <c r="C331" i="20"/>
  <c r="C332" i="20"/>
  <c r="C333" i="20"/>
  <c r="C334" i="20"/>
  <c r="C335" i="20"/>
  <c r="C336" i="20"/>
  <c r="C337" i="20"/>
  <c r="C338" i="20"/>
  <c r="C339" i="20"/>
  <c r="C340" i="20"/>
  <c r="C341" i="20"/>
  <c r="C342" i="20"/>
  <c r="C343" i="20"/>
  <c r="C344" i="20"/>
  <c r="C345" i="20"/>
  <c r="C346" i="20"/>
  <c r="C347" i="20"/>
  <c r="C348" i="20"/>
  <c r="C349" i="20"/>
  <c r="C350" i="20"/>
  <c r="C351" i="20"/>
  <c r="C352" i="20"/>
  <c r="C353" i="20"/>
  <c r="C354" i="20"/>
  <c r="C355" i="20"/>
  <c r="C356" i="20"/>
  <c r="C357" i="20"/>
  <c r="C358" i="20"/>
  <c r="C359" i="20"/>
  <c r="C360" i="20"/>
  <c r="C361" i="20"/>
  <c r="C362" i="20"/>
  <c r="C363" i="20"/>
  <c r="C364" i="20"/>
  <c r="C365" i="20"/>
  <c r="C366" i="20"/>
  <c r="C367" i="20"/>
  <c r="C368" i="20"/>
  <c r="C369" i="20"/>
  <c r="C370" i="20"/>
  <c r="C371" i="20"/>
  <c r="C372" i="20"/>
  <c r="C373" i="20"/>
  <c r="C374" i="20"/>
  <c r="C375" i="20"/>
  <c r="C376" i="20"/>
  <c r="C377" i="20"/>
  <c r="C378" i="20"/>
  <c r="C379" i="20"/>
  <c r="C380" i="20"/>
  <c r="C381" i="20"/>
  <c r="C382" i="20"/>
  <c r="C383" i="20"/>
  <c r="C384" i="20"/>
  <c r="C385" i="20"/>
  <c r="C386" i="20"/>
  <c r="C387" i="20"/>
  <c r="C388" i="20"/>
  <c r="C389" i="20"/>
  <c r="C390" i="20"/>
  <c r="C391" i="20"/>
  <c r="C392" i="20"/>
  <c r="C393" i="20"/>
  <c r="C394" i="20"/>
  <c r="C395" i="20"/>
  <c r="C396" i="20"/>
  <c r="C397" i="20"/>
  <c r="C398" i="20"/>
  <c r="C399" i="20"/>
  <c r="C400" i="20"/>
  <c r="C401" i="20"/>
  <c r="C402" i="20"/>
  <c r="C403" i="20"/>
  <c r="C404" i="20"/>
  <c r="C405" i="20"/>
  <c r="C406" i="20"/>
  <c r="C407" i="20"/>
  <c r="C408" i="20"/>
  <c r="C409" i="20"/>
  <c r="C410" i="20"/>
  <c r="C411" i="20"/>
  <c r="C412" i="20"/>
  <c r="C413" i="20"/>
  <c r="C414" i="20"/>
  <c r="C415" i="20"/>
  <c r="C416" i="20"/>
  <c r="C417" i="20"/>
  <c r="C418" i="20"/>
  <c r="C419" i="20"/>
  <c r="C420" i="20"/>
  <c r="C421" i="20"/>
  <c r="C422" i="20"/>
  <c r="C423" i="20"/>
  <c r="C424" i="20"/>
  <c r="C425" i="20"/>
  <c r="C426" i="20"/>
  <c r="C427" i="20"/>
  <c r="C428" i="20"/>
  <c r="C429" i="20"/>
  <c r="C430" i="20"/>
  <c r="C431" i="20"/>
  <c r="C432" i="20"/>
  <c r="C433" i="20"/>
  <c r="C434" i="20"/>
  <c r="C435" i="20"/>
  <c r="C436" i="20"/>
  <c r="C437" i="20"/>
  <c r="C438" i="20"/>
  <c r="C439" i="20"/>
  <c r="C440" i="20"/>
  <c r="C441" i="20"/>
  <c r="C442" i="20"/>
  <c r="C443" i="20"/>
  <c r="C444" i="20"/>
  <c r="C445" i="20"/>
  <c r="C446" i="20"/>
  <c r="C447" i="20"/>
  <c r="C448" i="20"/>
  <c r="C449" i="20"/>
  <c r="C450" i="20"/>
  <c r="C451" i="20"/>
  <c r="C452" i="20"/>
  <c r="C453" i="20"/>
  <c r="C454" i="20"/>
  <c r="C455" i="20"/>
  <c r="C456" i="20"/>
  <c r="C457" i="20"/>
  <c r="C458" i="20"/>
  <c r="C459" i="20"/>
  <c r="C460" i="20"/>
  <c r="C461" i="20"/>
  <c r="C462" i="20"/>
  <c r="C463" i="20"/>
  <c r="C464" i="20"/>
  <c r="C465" i="20"/>
  <c r="C466" i="20"/>
  <c r="C467" i="20"/>
  <c r="C468" i="20"/>
  <c r="C469" i="20"/>
  <c r="C470" i="20"/>
  <c r="C471" i="20"/>
  <c r="C472" i="20"/>
  <c r="C473" i="20"/>
  <c r="C474" i="20"/>
  <c r="C475" i="20"/>
  <c r="C476" i="20"/>
  <c r="C477" i="20"/>
  <c r="C478" i="20"/>
  <c r="C479" i="20"/>
  <c r="C480" i="20"/>
  <c r="C481" i="20"/>
  <c r="C482" i="20"/>
  <c r="C483" i="20"/>
  <c r="C484" i="20"/>
  <c r="C485" i="20"/>
  <c r="C486" i="20"/>
  <c r="C487" i="20"/>
  <c r="C488" i="20"/>
  <c r="C489" i="20"/>
  <c r="C490" i="20"/>
  <c r="C491" i="20"/>
  <c r="C492" i="20"/>
  <c r="C493" i="20"/>
  <c r="C494" i="20"/>
  <c r="C495" i="20"/>
  <c r="C496" i="20"/>
  <c r="C497" i="20"/>
  <c r="C498" i="20"/>
  <c r="C499" i="20"/>
  <c r="C500" i="20"/>
  <c r="C501" i="20"/>
  <c r="C502" i="20"/>
  <c r="C503" i="20"/>
  <c r="C504" i="20"/>
  <c r="C505" i="20"/>
  <c r="C506" i="20"/>
  <c r="C507" i="20"/>
  <c r="C508" i="20"/>
  <c r="C509" i="20"/>
  <c r="C510" i="20"/>
  <c r="C511" i="20"/>
  <c r="C512" i="20"/>
  <c r="C513" i="20"/>
  <c r="C514" i="20"/>
  <c r="C515" i="20"/>
  <c r="C516" i="20"/>
  <c r="C517" i="20"/>
  <c r="C518" i="20"/>
  <c r="C519" i="20"/>
  <c r="C520" i="20"/>
  <c r="C521" i="20"/>
  <c r="C522" i="20"/>
  <c r="C523" i="20"/>
  <c r="C524" i="20"/>
  <c r="C525" i="20"/>
  <c r="C526" i="20"/>
  <c r="C527" i="20"/>
  <c r="C528" i="20"/>
  <c r="C529" i="20"/>
  <c r="C530" i="20"/>
  <c r="C531" i="20"/>
  <c r="C532" i="20"/>
  <c r="C533" i="20"/>
  <c r="C534" i="20"/>
  <c r="C535" i="20"/>
  <c r="C536" i="20"/>
  <c r="C537" i="20"/>
  <c r="C538" i="20"/>
  <c r="C539" i="20"/>
  <c r="C540" i="20"/>
  <c r="C541" i="20"/>
  <c r="C542" i="20"/>
  <c r="C543" i="20"/>
  <c r="C544" i="20"/>
  <c r="C545" i="20"/>
  <c r="C546" i="20"/>
  <c r="C547" i="20"/>
  <c r="C548" i="20"/>
  <c r="C549" i="20"/>
  <c r="C550" i="20"/>
  <c r="C551" i="20"/>
  <c r="C552" i="20"/>
  <c r="C553" i="20"/>
  <c r="C554" i="20"/>
  <c r="C555" i="20"/>
  <c r="C556" i="20"/>
  <c r="C557" i="20"/>
  <c r="C558" i="20"/>
  <c r="C559" i="20"/>
  <c r="C560" i="20"/>
  <c r="C561" i="20"/>
  <c r="C562" i="20"/>
  <c r="C563" i="20"/>
  <c r="C564" i="20"/>
  <c r="C565" i="20"/>
  <c r="C566" i="20"/>
  <c r="C567" i="20"/>
  <c r="C568" i="20"/>
  <c r="C569" i="20"/>
  <c r="C570" i="20"/>
  <c r="C571" i="20"/>
  <c r="C572" i="20"/>
  <c r="C573" i="20"/>
  <c r="C574" i="20"/>
  <c r="C575" i="20"/>
  <c r="C576" i="20"/>
  <c r="C577" i="20"/>
  <c r="C578" i="20"/>
  <c r="C579" i="20"/>
  <c r="C580" i="20"/>
  <c r="C581" i="20"/>
  <c r="C582" i="20"/>
  <c r="C583" i="20"/>
  <c r="C584" i="20"/>
  <c r="C585" i="20"/>
  <c r="C586" i="20"/>
  <c r="C587" i="20"/>
  <c r="C588" i="20"/>
  <c r="C589" i="20"/>
  <c r="C590" i="20"/>
  <c r="C591" i="20"/>
  <c r="C592" i="20"/>
  <c r="C593" i="20"/>
  <c r="C594" i="20"/>
  <c r="C595" i="20"/>
  <c r="C596" i="20"/>
  <c r="C597" i="20"/>
  <c r="C598" i="20"/>
  <c r="C599" i="20"/>
  <c r="C600" i="20"/>
  <c r="C601" i="20"/>
  <c r="C602" i="20"/>
  <c r="C603" i="20"/>
  <c r="C604" i="20"/>
  <c r="C605" i="20"/>
  <c r="C606" i="20"/>
  <c r="C607" i="20"/>
  <c r="C608" i="20"/>
  <c r="C609" i="20"/>
  <c r="C610" i="20"/>
  <c r="C611" i="20"/>
  <c r="C612" i="20"/>
  <c r="C613" i="20"/>
  <c r="C614" i="20"/>
  <c r="C615" i="20"/>
  <c r="C616" i="20"/>
  <c r="C617" i="20"/>
  <c r="C618" i="20"/>
  <c r="C619" i="20"/>
  <c r="C620" i="20"/>
  <c r="C621" i="20"/>
  <c r="C622" i="20"/>
  <c r="C623" i="20"/>
  <c r="C624" i="20"/>
  <c r="C625" i="20"/>
  <c r="C626" i="20"/>
  <c r="C627" i="20"/>
  <c r="C628" i="20"/>
  <c r="C629" i="20"/>
  <c r="C630" i="20"/>
  <c r="C631" i="20"/>
  <c r="C632" i="20"/>
  <c r="C633" i="20"/>
  <c r="C634" i="20"/>
  <c r="C635" i="20"/>
  <c r="C636" i="20"/>
  <c r="C637" i="20"/>
  <c r="C638" i="20"/>
  <c r="C639" i="20"/>
  <c r="C640" i="20"/>
  <c r="C641" i="20"/>
  <c r="C642" i="20"/>
  <c r="C643" i="20"/>
  <c r="C644" i="20"/>
  <c r="C645" i="20"/>
  <c r="C646" i="20"/>
  <c r="C647" i="20"/>
  <c r="C648" i="20"/>
  <c r="C649" i="20"/>
  <c r="C650" i="20"/>
  <c r="C651" i="20"/>
  <c r="C652" i="20"/>
  <c r="C653" i="20"/>
  <c r="C654" i="20"/>
  <c r="C655" i="20"/>
  <c r="C656" i="20"/>
  <c r="C657" i="20"/>
  <c r="C658" i="20"/>
  <c r="C659" i="20"/>
  <c r="C660" i="20"/>
  <c r="C661" i="20"/>
  <c r="C662" i="20"/>
  <c r="C663" i="20"/>
  <c r="C664" i="20"/>
  <c r="C665" i="20"/>
  <c r="C666" i="20"/>
  <c r="C667" i="20"/>
  <c r="C668" i="20"/>
  <c r="C669" i="20"/>
  <c r="C670" i="20"/>
  <c r="C671" i="20"/>
  <c r="C672" i="20"/>
  <c r="C673" i="20"/>
  <c r="C674" i="20"/>
  <c r="C675" i="20"/>
  <c r="C676" i="20"/>
  <c r="C677" i="20"/>
  <c r="C678" i="20"/>
  <c r="C679" i="20"/>
  <c r="C680" i="20"/>
  <c r="C681" i="20"/>
  <c r="C682" i="20"/>
  <c r="C683" i="20"/>
  <c r="C684" i="20"/>
  <c r="C685" i="20"/>
  <c r="C686" i="20"/>
  <c r="C687" i="20"/>
  <c r="C688" i="20"/>
  <c r="C689" i="20"/>
  <c r="C690" i="20"/>
  <c r="C691" i="20"/>
  <c r="C692" i="20"/>
  <c r="C693" i="20"/>
  <c r="C694" i="20"/>
  <c r="C695" i="20"/>
  <c r="C696" i="20"/>
  <c r="C697" i="20"/>
  <c r="C698" i="20"/>
  <c r="C699" i="20"/>
  <c r="C700" i="20"/>
  <c r="C701" i="20"/>
  <c r="C702" i="20"/>
  <c r="C703" i="20"/>
  <c r="C704" i="20"/>
  <c r="C705" i="20"/>
  <c r="C706" i="20"/>
  <c r="C707" i="20"/>
  <c r="C708" i="20"/>
  <c r="C709" i="20"/>
  <c r="C710" i="20"/>
  <c r="C711" i="20"/>
  <c r="C712" i="20"/>
  <c r="C713" i="20"/>
  <c r="C714" i="20"/>
  <c r="C715" i="20"/>
  <c r="C716" i="20"/>
  <c r="C717" i="20"/>
  <c r="C718" i="20"/>
  <c r="C719" i="20"/>
  <c r="C720" i="20"/>
  <c r="C721" i="20"/>
  <c r="C722" i="20"/>
  <c r="C723" i="20"/>
  <c r="C724" i="20"/>
  <c r="C725" i="20"/>
  <c r="C726" i="20"/>
  <c r="C727" i="20"/>
  <c r="C728" i="20"/>
  <c r="C729" i="20"/>
  <c r="C730" i="20"/>
  <c r="C731" i="20"/>
  <c r="C732" i="20"/>
  <c r="C733" i="20"/>
  <c r="C734" i="20"/>
  <c r="C735" i="20"/>
  <c r="C736" i="20"/>
  <c r="C737" i="20"/>
  <c r="C738" i="20"/>
  <c r="C739" i="20"/>
  <c r="C740" i="20"/>
  <c r="C741" i="20"/>
  <c r="C742" i="20"/>
  <c r="C743" i="20"/>
  <c r="C744" i="20"/>
  <c r="C745" i="20"/>
  <c r="C746" i="20"/>
  <c r="C747" i="20"/>
  <c r="C748" i="20"/>
  <c r="C749" i="20"/>
  <c r="C750" i="20"/>
  <c r="C751" i="20"/>
  <c r="C752" i="20"/>
  <c r="C753" i="20"/>
  <c r="C754" i="20"/>
  <c r="C755" i="20"/>
  <c r="C756" i="20"/>
  <c r="C757" i="20"/>
  <c r="C758" i="20"/>
  <c r="C759" i="20"/>
  <c r="C760" i="20"/>
  <c r="C761" i="20"/>
  <c r="C762" i="20"/>
  <c r="C763" i="20"/>
  <c r="C764" i="20"/>
  <c r="C765" i="20"/>
  <c r="C766" i="20"/>
  <c r="C767" i="20"/>
  <c r="C768" i="20"/>
  <c r="C769" i="20"/>
  <c r="C770" i="20"/>
  <c r="C771" i="20"/>
  <c r="C772" i="20"/>
  <c r="C773" i="20"/>
  <c r="C774" i="20"/>
  <c r="C775" i="20"/>
  <c r="C776" i="20"/>
  <c r="C777" i="20"/>
  <c r="C778" i="20"/>
  <c r="C779" i="20"/>
  <c r="C780" i="20"/>
  <c r="C781" i="20"/>
  <c r="C782" i="20"/>
  <c r="C783" i="20"/>
  <c r="C784" i="20"/>
  <c r="C785" i="20"/>
  <c r="C786" i="20"/>
  <c r="C787" i="20"/>
  <c r="C788" i="20"/>
  <c r="C789" i="20"/>
  <c r="C790" i="20"/>
  <c r="C791" i="20"/>
  <c r="C792" i="20"/>
  <c r="C793" i="20"/>
  <c r="C794" i="20"/>
  <c r="C795" i="20"/>
  <c r="C796" i="20"/>
  <c r="C797" i="20"/>
  <c r="C798" i="20"/>
  <c r="C799" i="20"/>
  <c r="C800" i="20"/>
  <c r="C801" i="20"/>
  <c r="C802" i="20"/>
  <c r="C803" i="20"/>
  <c r="C804" i="20"/>
  <c r="C805" i="20"/>
  <c r="C806" i="20"/>
  <c r="C807" i="20"/>
  <c r="C808" i="20"/>
  <c r="C809" i="20"/>
  <c r="C810" i="20"/>
  <c r="C811" i="20"/>
  <c r="C812" i="20"/>
  <c r="C813" i="20"/>
  <c r="C814" i="20"/>
  <c r="C815" i="20"/>
  <c r="C816" i="20"/>
  <c r="C817" i="20"/>
  <c r="C818" i="20"/>
  <c r="C819" i="20"/>
  <c r="C820" i="20"/>
  <c r="C821" i="20"/>
  <c r="C822" i="20"/>
  <c r="C823" i="20"/>
  <c r="C824" i="20"/>
  <c r="C825" i="20"/>
  <c r="C826" i="20"/>
  <c r="C827" i="20"/>
  <c r="C828" i="20"/>
  <c r="C829" i="20"/>
  <c r="C830" i="20"/>
  <c r="C831" i="20"/>
  <c r="C832" i="20"/>
  <c r="C833" i="20"/>
  <c r="C834" i="20"/>
  <c r="C835" i="20"/>
  <c r="C836" i="20"/>
  <c r="C837" i="20"/>
  <c r="C838" i="20"/>
  <c r="C839" i="20"/>
  <c r="C840" i="20"/>
  <c r="C841" i="20"/>
  <c r="C842" i="20"/>
  <c r="C843" i="20"/>
  <c r="C844" i="20"/>
  <c r="C845" i="20"/>
  <c r="C846" i="20"/>
  <c r="C847" i="20"/>
  <c r="C848" i="20"/>
  <c r="C849" i="20"/>
  <c r="C850" i="20"/>
  <c r="C851" i="20"/>
  <c r="C852" i="20"/>
  <c r="C853" i="20"/>
  <c r="C854" i="20"/>
  <c r="C855" i="20"/>
  <c r="C856" i="20"/>
  <c r="C857" i="20"/>
  <c r="C858" i="20"/>
  <c r="C859" i="20"/>
  <c r="C860" i="20"/>
  <c r="C861" i="20"/>
  <c r="C862" i="20"/>
  <c r="C863" i="20"/>
  <c r="C864" i="20"/>
  <c r="C865" i="20"/>
  <c r="C866" i="20"/>
  <c r="C867" i="20"/>
  <c r="C868" i="20"/>
  <c r="C869" i="20"/>
  <c r="C870" i="20"/>
  <c r="C871" i="20"/>
  <c r="C872" i="20"/>
  <c r="C873" i="20"/>
  <c r="C874" i="20"/>
  <c r="C875" i="20"/>
  <c r="C876" i="20"/>
  <c r="C877" i="20"/>
  <c r="C878" i="20"/>
  <c r="C879" i="20"/>
  <c r="C880" i="20"/>
  <c r="C881" i="20"/>
  <c r="C882" i="20"/>
  <c r="C883" i="20"/>
  <c r="C884" i="20"/>
  <c r="C885" i="20"/>
  <c r="C886" i="20"/>
  <c r="C887" i="20"/>
  <c r="C888" i="20"/>
  <c r="C889" i="20"/>
  <c r="C890" i="20"/>
  <c r="C891" i="20"/>
  <c r="C892" i="20"/>
  <c r="C893" i="20"/>
  <c r="C894" i="20"/>
  <c r="C895" i="20"/>
  <c r="C896" i="20"/>
  <c r="C897" i="20"/>
  <c r="C898" i="20"/>
  <c r="C899" i="20"/>
  <c r="C900" i="20"/>
  <c r="C901" i="20"/>
  <c r="C902" i="20"/>
  <c r="C903" i="20"/>
  <c r="C904" i="20"/>
  <c r="C905" i="20"/>
  <c r="C906" i="20"/>
  <c r="C907" i="20"/>
  <c r="C908" i="20"/>
  <c r="C909" i="20"/>
  <c r="C910" i="20"/>
  <c r="C911" i="20"/>
  <c r="C912" i="20"/>
  <c r="C913" i="20"/>
  <c r="C914" i="20"/>
  <c r="C915" i="20"/>
  <c r="C916" i="20"/>
  <c r="C917" i="20"/>
  <c r="C918" i="20"/>
  <c r="C919" i="20"/>
  <c r="C920" i="20"/>
  <c r="C921" i="20"/>
  <c r="C922" i="20"/>
  <c r="C923" i="20"/>
  <c r="C924" i="20"/>
  <c r="C925" i="20"/>
  <c r="C926" i="20"/>
  <c r="C927" i="20"/>
  <c r="C928" i="20"/>
  <c r="C929" i="20"/>
  <c r="C930" i="20"/>
  <c r="C931" i="20"/>
  <c r="C932" i="20"/>
  <c r="C933" i="20"/>
  <c r="C934" i="20"/>
  <c r="C935" i="20"/>
  <c r="C936" i="20"/>
  <c r="C937" i="20"/>
  <c r="C938" i="20"/>
  <c r="C939" i="20"/>
  <c r="C940" i="20"/>
  <c r="C941" i="20"/>
  <c r="C942" i="20"/>
  <c r="C943" i="20"/>
  <c r="C944" i="20"/>
  <c r="C945" i="20"/>
  <c r="C946" i="20"/>
  <c r="C947" i="20"/>
  <c r="C948" i="20"/>
  <c r="C949" i="20"/>
  <c r="C950" i="20"/>
  <c r="C951" i="20"/>
  <c r="C952" i="20"/>
  <c r="C953" i="20"/>
  <c r="C954" i="20"/>
  <c r="C955" i="20"/>
  <c r="C956" i="20"/>
  <c r="C957" i="20"/>
  <c r="C958" i="20"/>
  <c r="C959" i="20"/>
  <c r="C960" i="20"/>
  <c r="C961" i="20"/>
  <c r="C962" i="20"/>
  <c r="C963" i="20"/>
  <c r="C964" i="20"/>
  <c r="C965" i="20"/>
  <c r="C966" i="20"/>
  <c r="C967" i="20"/>
  <c r="C968" i="20"/>
  <c r="C969" i="20"/>
  <c r="C970" i="20"/>
  <c r="C971" i="20"/>
  <c r="C972" i="20"/>
  <c r="C973" i="20"/>
  <c r="C974" i="20"/>
  <c r="C975" i="20"/>
  <c r="C976" i="20"/>
  <c r="C977" i="20"/>
  <c r="C978" i="20"/>
  <c r="C979" i="20"/>
  <c r="C980" i="20"/>
  <c r="C981" i="20"/>
  <c r="C982" i="20"/>
  <c r="C983" i="20"/>
  <c r="C984" i="20"/>
  <c r="C985" i="20"/>
  <c r="C986" i="20"/>
  <c r="C987" i="20"/>
  <c r="C988" i="20"/>
  <c r="C989" i="20"/>
  <c r="C990" i="20"/>
  <c r="C991" i="20"/>
  <c r="C992" i="20"/>
  <c r="C993" i="20"/>
  <c r="C994" i="20"/>
  <c r="C995" i="20"/>
  <c r="C996" i="20"/>
  <c r="C997" i="20"/>
  <c r="C998" i="20"/>
  <c r="C999" i="20"/>
  <c r="C1000" i="20"/>
  <c r="C1001" i="20"/>
  <c r="C1002" i="20"/>
  <c r="C1003" i="20"/>
  <c r="C1004" i="20"/>
  <c r="C1005" i="20"/>
  <c r="C1006" i="20"/>
  <c r="C1007" i="20"/>
  <c r="C1008" i="20"/>
  <c r="C1009" i="20"/>
  <c r="C1010" i="20"/>
  <c r="C1011" i="20"/>
  <c r="C1012" i="20"/>
  <c r="C1013" i="20"/>
  <c r="C1014" i="20"/>
  <c r="C1015" i="20"/>
  <c r="C1016" i="20"/>
  <c r="C1017" i="20"/>
  <c r="C1018" i="20"/>
  <c r="C1019" i="20"/>
  <c r="C1020" i="20"/>
  <c r="C1021" i="20"/>
  <c r="C1022" i="20"/>
  <c r="C1023" i="20"/>
  <c r="C1024" i="20"/>
  <c r="C1025" i="20"/>
  <c r="C1026" i="20"/>
  <c r="C1027" i="20"/>
  <c r="C1028" i="20"/>
  <c r="C1029" i="20"/>
  <c r="C1030" i="20"/>
  <c r="C1031" i="20"/>
  <c r="C1032" i="20"/>
  <c r="C1033" i="20"/>
  <c r="C1034" i="20"/>
  <c r="C1035" i="20"/>
  <c r="C1036" i="20"/>
  <c r="C1037" i="20"/>
  <c r="C1038" i="20"/>
  <c r="C1039" i="20"/>
  <c r="C1040" i="20"/>
  <c r="C1041" i="20"/>
  <c r="C1042" i="20"/>
  <c r="C1043" i="20"/>
  <c r="C1044" i="20"/>
  <c r="C1045" i="20"/>
  <c r="C1046" i="20"/>
  <c r="C1047" i="20"/>
  <c r="C1048" i="20"/>
  <c r="C1049" i="20"/>
  <c r="C1050" i="20"/>
  <c r="C1051" i="20"/>
  <c r="C1052" i="20"/>
  <c r="C1053" i="20"/>
  <c r="C1054" i="20"/>
  <c r="C1055" i="20"/>
  <c r="C1056" i="20"/>
  <c r="C1057" i="20"/>
  <c r="C1058" i="20"/>
  <c r="C1059" i="20"/>
  <c r="C1060" i="20"/>
  <c r="C1061" i="20"/>
  <c r="C1062" i="20"/>
  <c r="C1063" i="20"/>
  <c r="C1064" i="20"/>
  <c r="C1065" i="20"/>
  <c r="C1066" i="20"/>
  <c r="C1067" i="20"/>
  <c r="C1068" i="20"/>
  <c r="C1069" i="20"/>
  <c r="C1070" i="20"/>
  <c r="C1071" i="20"/>
  <c r="C1072" i="20"/>
  <c r="C1073" i="20"/>
  <c r="C1074" i="20"/>
  <c r="C1075" i="20"/>
  <c r="C1076" i="20"/>
  <c r="C1077" i="20"/>
  <c r="C1078" i="20"/>
  <c r="C1079" i="20"/>
  <c r="C1080" i="20"/>
  <c r="C1081" i="20"/>
  <c r="C1082" i="20"/>
  <c r="C1083" i="20"/>
  <c r="C1084" i="20"/>
  <c r="C1085" i="20"/>
  <c r="C1086" i="20"/>
  <c r="C1087" i="20"/>
  <c r="C1088" i="20"/>
  <c r="C1089" i="20"/>
  <c r="C1090" i="20"/>
  <c r="C1091" i="20"/>
  <c r="C1092" i="20"/>
  <c r="C1093" i="20"/>
  <c r="C1094" i="20"/>
  <c r="C1095" i="20"/>
  <c r="C1096" i="20"/>
  <c r="C1097" i="20"/>
  <c r="C1098" i="20"/>
  <c r="C1099" i="20"/>
  <c r="C1100" i="20"/>
  <c r="C1101" i="20"/>
  <c r="C1102" i="20"/>
  <c r="C1103" i="20"/>
  <c r="C1104" i="20"/>
  <c r="C1105" i="20"/>
  <c r="C1106" i="20"/>
  <c r="C1107" i="20"/>
  <c r="C1108" i="20"/>
  <c r="C1109" i="20"/>
  <c r="C1110" i="20"/>
  <c r="C1111" i="20"/>
  <c r="C1112" i="20"/>
  <c r="C1113" i="20"/>
  <c r="C1114" i="20"/>
  <c r="C1115" i="20"/>
  <c r="C1116" i="20"/>
  <c r="C1117" i="20"/>
  <c r="C1118" i="20"/>
  <c r="C1119" i="20"/>
  <c r="C1120" i="20"/>
  <c r="C1121" i="20"/>
  <c r="C1122" i="20"/>
  <c r="C1123" i="20"/>
  <c r="C1124" i="20"/>
  <c r="C1125" i="20"/>
  <c r="C1126" i="20"/>
  <c r="C1127" i="20"/>
  <c r="C1128" i="20"/>
  <c r="C1129" i="20"/>
  <c r="C1130" i="20"/>
  <c r="C1131" i="20"/>
  <c r="C1132" i="20"/>
  <c r="C1133" i="20"/>
  <c r="C1134" i="20"/>
  <c r="C1135" i="20"/>
  <c r="C1136" i="20"/>
  <c r="C1137" i="20"/>
  <c r="C1138" i="20"/>
  <c r="C1139" i="20"/>
  <c r="C1140" i="20"/>
  <c r="C1141" i="20"/>
  <c r="C1142" i="20"/>
  <c r="C1143" i="20"/>
  <c r="C1144" i="20"/>
  <c r="C1145" i="20"/>
  <c r="C1146" i="20"/>
  <c r="C1147" i="20"/>
  <c r="C1148" i="20"/>
  <c r="C1149" i="20"/>
  <c r="C1150" i="20"/>
  <c r="C1151" i="20"/>
  <c r="C1152" i="20"/>
  <c r="C1153" i="20"/>
  <c r="C1154" i="20"/>
  <c r="C1155" i="20"/>
  <c r="C1156" i="20"/>
  <c r="C1157" i="20"/>
  <c r="C1158" i="20"/>
  <c r="C1159" i="20"/>
  <c r="C1160" i="20"/>
  <c r="C1161" i="20"/>
  <c r="C1162" i="20"/>
  <c r="C1163" i="20"/>
  <c r="C1164" i="20"/>
  <c r="C1165" i="20"/>
  <c r="C1166" i="20"/>
  <c r="C1167" i="20"/>
  <c r="C1168" i="20"/>
  <c r="C1169" i="20"/>
  <c r="C1170" i="20"/>
  <c r="C1171" i="20"/>
  <c r="C1172" i="20"/>
  <c r="C1173" i="20"/>
  <c r="C1174" i="20"/>
  <c r="C1175" i="20"/>
  <c r="C1176" i="20"/>
  <c r="C1177" i="20"/>
  <c r="C1178" i="20"/>
  <c r="C1179" i="20"/>
  <c r="C1180" i="20"/>
  <c r="C1181" i="20"/>
  <c r="C1182" i="20"/>
  <c r="C1183" i="20"/>
  <c r="C1184" i="20"/>
  <c r="C1185" i="20"/>
  <c r="C1186" i="20"/>
  <c r="C1187" i="20"/>
  <c r="C1188" i="20"/>
  <c r="C1189" i="20"/>
  <c r="C1190" i="20"/>
  <c r="C1191" i="20"/>
  <c r="C1192" i="20"/>
  <c r="C1193" i="20"/>
  <c r="C1194" i="20"/>
  <c r="C1195" i="20"/>
  <c r="C1196" i="20"/>
  <c r="C1197" i="20"/>
  <c r="C1198" i="20"/>
  <c r="C1199" i="20"/>
  <c r="C1200" i="20"/>
  <c r="C1201" i="20"/>
  <c r="C1202" i="20"/>
  <c r="C1203" i="20"/>
  <c r="C1204" i="20"/>
  <c r="C1205" i="20"/>
  <c r="C1206" i="20"/>
  <c r="C1207" i="20"/>
  <c r="C1208" i="20"/>
  <c r="C1209" i="20"/>
  <c r="C1210" i="20"/>
  <c r="C1211" i="20"/>
  <c r="C1212" i="20"/>
  <c r="C1213" i="20"/>
  <c r="C1214" i="20"/>
  <c r="C1215" i="20"/>
  <c r="C1216" i="20"/>
  <c r="C1217" i="20"/>
  <c r="C1218" i="20"/>
  <c r="C1219" i="20"/>
  <c r="C1220" i="20"/>
  <c r="C1221" i="20"/>
  <c r="C1222" i="20"/>
  <c r="C1223" i="20"/>
  <c r="C1224" i="20"/>
  <c r="C1225" i="20"/>
  <c r="C1226" i="20"/>
  <c r="C1227" i="20"/>
  <c r="C1228" i="20"/>
  <c r="C1229" i="20"/>
  <c r="C1230" i="20"/>
  <c r="C1231" i="20"/>
  <c r="C1232" i="20"/>
  <c r="C1233" i="20"/>
  <c r="C1234" i="20"/>
  <c r="C1235" i="20"/>
  <c r="C1236" i="20"/>
  <c r="C1237" i="20"/>
  <c r="C1238" i="20"/>
  <c r="C1239" i="20"/>
  <c r="C1240" i="20"/>
  <c r="C1241" i="20"/>
  <c r="C1242" i="20"/>
  <c r="C1243" i="20"/>
  <c r="C1244" i="20"/>
  <c r="C1245" i="20"/>
  <c r="C1246" i="20"/>
  <c r="C1247" i="20"/>
  <c r="C1248" i="20"/>
  <c r="C1249" i="20"/>
  <c r="C1250" i="20"/>
  <c r="C1251" i="20"/>
  <c r="C1252" i="20"/>
  <c r="C1253" i="20"/>
  <c r="C1254" i="20"/>
  <c r="C1255" i="20"/>
  <c r="C1256" i="20"/>
  <c r="C1257" i="20"/>
  <c r="C1258" i="20"/>
  <c r="C1259" i="20"/>
  <c r="C1260" i="20"/>
  <c r="C1261" i="20"/>
  <c r="C1262" i="20"/>
  <c r="C1263" i="20"/>
  <c r="C1264" i="20"/>
  <c r="C1265" i="20"/>
  <c r="C1266" i="20"/>
  <c r="C1267" i="20"/>
  <c r="C1268" i="20"/>
  <c r="C1269" i="20"/>
  <c r="C1270" i="20"/>
  <c r="C1271" i="20"/>
  <c r="C1272" i="20"/>
  <c r="C1273" i="20"/>
  <c r="C1274" i="20"/>
  <c r="C1275" i="20"/>
  <c r="C1276" i="20"/>
  <c r="C1277" i="20"/>
  <c r="C1278" i="20"/>
  <c r="C1279" i="20"/>
  <c r="C1280" i="20"/>
  <c r="C1281" i="20"/>
  <c r="C1282" i="20"/>
  <c r="C1283" i="20"/>
  <c r="C1284" i="20"/>
  <c r="C1285" i="20"/>
  <c r="C1286" i="20"/>
  <c r="C1287" i="20"/>
  <c r="C1288" i="20"/>
  <c r="C1289" i="20"/>
  <c r="C1290" i="20"/>
  <c r="C1291" i="20"/>
  <c r="C1292" i="20"/>
  <c r="C1293" i="20"/>
  <c r="C1294" i="20"/>
  <c r="C1295" i="20"/>
  <c r="C1296" i="20"/>
  <c r="C1297" i="20"/>
  <c r="C1298" i="20"/>
  <c r="C1299" i="20"/>
  <c r="C1300" i="20"/>
  <c r="C1301" i="20"/>
  <c r="C1302" i="20"/>
  <c r="C1303" i="20"/>
  <c r="C1304" i="20"/>
  <c r="C1305" i="20"/>
  <c r="C1306" i="20"/>
  <c r="C1307" i="20"/>
  <c r="C1308" i="20"/>
  <c r="C1309" i="20"/>
  <c r="C1310" i="20"/>
  <c r="C1311" i="20"/>
  <c r="C1312" i="20"/>
  <c r="C1313" i="20"/>
  <c r="C1314" i="20"/>
  <c r="C1315" i="20"/>
  <c r="C1316" i="20"/>
  <c r="C1317" i="20"/>
  <c r="C1318" i="20"/>
  <c r="C1319" i="20"/>
  <c r="C1320" i="20"/>
  <c r="C1321" i="20"/>
  <c r="C1322" i="20"/>
  <c r="C1323" i="20"/>
  <c r="C1324" i="20"/>
  <c r="C1325" i="20"/>
  <c r="C1326" i="20"/>
  <c r="C1327" i="20"/>
  <c r="C1328" i="20"/>
  <c r="C1329" i="20"/>
  <c r="C1330" i="20"/>
  <c r="C1331" i="20"/>
  <c r="C1332" i="20"/>
  <c r="C1333" i="20"/>
  <c r="C1334" i="20"/>
  <c r="C1335" i="20"/>
  <c r="C1336" i="20"/>
  <c r="C1337" i="20"/>
  <c r="C1338" i="20"/>
  <c r="C1339" i="20"/>
  <c r="C1340" i="20"/>
  <c r="C1341" i="20"/>
  <c r="C1342" i="20"/>
  <c r="C1343" i="20"/>
  <c r="C24" i="20"/>
  <c r="C25" i="20"/>
  <c r="C26" i="20"/>
  <c r="C27" i="20"/>
  <c r="C7" i="20"/>
  <c r="C8" i="20"/>
  <c r="C9" i="20"/>
  <c r="C10" i="20"/>
  <c r="C11" i="20"/>
  <c r="C12" i="20"/>
  <c r="C13" i="20"/>
  <c r="C14" i="20"/>
  <c r="C15" i="20"/>
  <c r="C16" i="20"/>
  <c r="C17" i="20"/>
  <c r="C18" i="20"/>
  <c r="C19" i="20"/>
  <c r="C20" i="20"/>
  <c r="C21" i="20"/>
  <c r="C22" i="20"/>
  <c r="C23" i="20"/>
  <c r="C6" i="20"/>
  <c r="B121" i="20"/>
  <c r="B122" i="20"/>
  <c r="B123" i="20"/>
  <c r="B124" i="20"/>
  <c r="B125" i="20"/>
  <c r="B126" i="20"/>
  <c r="B127" i="20"/>
  <c r="B128" i="20"/>
  <c r="B129" i="20"/>
  <c r="B130" i="20"/>
  <c r="B131" i="20"/>
  <c r="B132" i="20"/>
  <c r="B133" i="20"/>
  <c r="B134" i="20"/>
  <c r="B135" i="20"/>
  <c r="B136" i="20"/>
  <c r="B137" i="20"/>
  <c r="B138" i="20"/>
  <c r="B139" i="20"/>
  <c r="B140" i="20"/>
  <c r="B141" i="20"/>
  <c r="B142" i="20"/>
  <c r="B143" i="20"/>
  <c r="B144" i="20"/>
  <c r="B145" i="20"/>
  <c r="B146" i="20"/>
  <c r="B147" i="20"/>
  <c r="B148" i="20"/>
  <c r="B149" i="20"/>
  <c r="B150" i="20"/>
  <c r="B151" i="20"/>
  <c r="B152" i="20"/>
  <c r="B153" i="20"/>
  <c r="B154" i="20"/>
  <c r="B155" i="20"/>
  <c r="B156" i="20"/>
  <c r="B157" i="20"/>
  <c r="B158" i="20"/>
  <c r="B159" i="20"/>
  <c r="B160" i="20"/>
  <c r="B161" i="20"/>
  <c r="B162" i="20"/>
  <c r="B163" i="20"/>
  <c r="B164" i="20"/>
  <c r="B165" i="20"/>
  <c r="B166" i="20"/>
  <c r="B167" i="20"/>
  <c r="B168" i="20"/>
  <c r="B169" i="20"/>
  <c r="B170" i="20"/>
  <c r="B171" i="20"/>
  <c r="B172" i="20"/>
  <c r="B173" i="20"/>
  <c r="B174" i="20"/>
  <c r="B175" i="20"/>
  <c r="B176" i="20"/>
  <c r="B177" i="20"/>
  <c r="B178" i="20"/>
  <c r="B179" i="20"/>
  <c r="B180" i="20"/>
  <c r="B181" i="20"/>
  <c r="B182" i="20"/>
  <c r="B183" i="20"/>
  <c r="B184" i="20"/>
  <c r="B185" i="20"/>
  <c r="B186" i="20"/>
  <c r="B187" i="20"/>
  <c r="B188" i="20"/>
  <c r="B189" i="20"/>
  <c r="B190" i="20"/>
  <c r="B191" i="20"/>
  <c r="B192" i="20"/>
  <c r="B193" i="20"/>
  <c r="B194" i="20"/>
  <c r="B195" i="20"/>
  <c r="B196" i="20"/>
  <c r="B197" i="20"/>
  <c r="B198" i="20"/>
  <c r="B199" i="20"/>
  <c r="B200" i="20"/>
  <c r="B201" i="20"/>
  <c r="B202" i="20"/>
  <c r="B203" i="20"/>
  <c r="B204" i="20"/>
  <c r="B205" i="20"/>
  <c r="B206" i="20"/>
  <c r="B207" i="20"/>
  <c r="B208" i="20"/>
  <c r="B209" i="20"/>
  <c r="B210" i="20"/>
  <c r="B211" i="20"/>
  <c r="B212" i="20"/>
  <c r="B213" i="20"/>
  <c r="B214" i="20"/>
  <c r="B215" i="20"/>
  <c r="B216" i="20"/>
  <c r="B217" i="20"/>
  <c r="B218" i="20"/>
  <c r="B219" i="20"/>
  <c r="B220" i="20"/>
  <c r="B221" i="20"/>
  <c r="B222" i="20"/>
  <c r="B223" i="20"/>
  <c r="B224" i="20"/>
  <c r="B225" i="20"/>
  <c r="B226" i="20"/>
  <c r="B227" i="20"/>
  <c r="B228" i="20"/>
  <c r="B229" i="20"/>
  <c r="B230" i="20"/>
  <c r="B231" i="20"/>
  <c r="B232" i="20"/>
  <c r="B233" i="20"/>
  <c r="B234" i="20"/>
  <c r="B235" i="20"/>
  <c r="B236" i="20"/>
  <c r="B237" i="20"/>
  <c r="B238" i="20"/>
  <c r="B239" i="20"/>
  <c r="B240" i="20"/>
  <c r="B241" i="20"/>
  <c r="B242" i="20"/>
  <c r="B243" i="20"/>
  <c r="B244" i="20"/>
  <c r="B245" i="20"/>
  <c r="B246" i="20"/>
  <c r="B247" i="20"/>
  <c r="B248" i="20"/>
  <c r="B249" i="20"/>
  <c r="B250" i="20"/>
  <c r="B251" i="20"/>
  <c r="B252" i="20"/>
  <c r="B253" i="20"/>
  <c r="B254" i="20"/>
  <c r="B255" i="20"/>
  <c r="B256" i="20"/>
  <c r="B257" i="20"/>
  <c r="B258" i="20"/>
  <c r="B259" i="20"/>
  <c r="B260" i="20"/>
  <c r="B261" i="20"/>
  <c r="B262" i="20"/>
  <c r="B263" i="20"/>
  <c r="B264" i="20"/>
  <c r="B265" i="20"/>
  <c r="B266" i="20"/>
  <c r="B267" i="20"/>
  <c r="B268" i="20"/>
  <c r="B269" i="20"/>
  <c r="B270" i="20"/>
  <c r="B271" i="20"/>
  <c r="B272" i="20"/>
  <c r="B273" i="20"/>
  <c r="B274" i="20"/>
  <c r="B275" i="20"/>
  <c r="B276" i="20"/>
  <c r="B277" i="20"/>
  <c r="B278" i="20"/>
  <c r="B279" i="20"/>
  <c r="B280" i="20"/>
  <c r="B281" i="20"/>
  <c r="B282" i="20"/>
  <c r="B283" i="20"/>
  <c r="B284" i="20"/>
  <c r="B285" i="20"/>
  <c r="B286" i="20"/>
  <c r="B287" i="20"/>
  <c r="B288" i="20"/>
  <c r="B289" i="20"/>
  <c r="B290" i="20"/>
  <c r="B291" i="20"/>
  <c r="B292" i="20"/>
  <c r="B293" i="20"/>
  <c r="B294" i="20"/>
  <c r="B295" i="20"/>
  <c r="B296" i="20"/>
  <c r="B297" i="20"/>
  <c r="B298" i="20"/>
  <c r="B299" i="20"/>
  <c r="B300" i="20"/>
  <c r="B301" i="20"/>
  <c r="B302" i="20"/>
  <c r="B303" i="20"/>
  <c r="B304" i="20"/>
  <c r="B305" i="20"/>
  <c r="B306" i="20"/>
  <c r="B307" i="20"/>
  <c r="B308" i="20"/>
  <c r="B309" i="20"/>
  <c r="B310" i="20"/>
  <c r="B311" i="20"/>
  <c r="B312" i="20"/>
  <c r="B313" i="20"/>
  <c r="B314" i="20"/>
  <c r="B315" i="20"/>
  <c r="B316" i="20"/>
  <c r="B317" i="20"/>
  <c r="B318" i="20"/>
  <c r="B319" i="20"/>
  <c r="B320" i="20"/>
  <c r="B321" i="20"/>
  <c r="B322" i="20"/>
  <c r="B323" i="20"/>
  <c r="B324" i="20"/>
  <c r="B325" i="20"/>
  <c r="B326" i="20"/>
  <c r="B327" i="20"/>
  <c r="B328" i="20"/>
  <c r="B329" i="20"/>
  <c r="B330" i="20"/>
  <c r="B331" i="20"/>
  <c r="B332" i="20"/>
  <c r="B333" i="20"/>
  <c r="B334" i="20"/>
  <c r="B335" i="20"/>
  <c r="B336" i="20"/>
  <c r="B337" i="20"/>
  <c r="B338" i="20"/>
  <c r="B339" i="20"/>
  <c r="B340" i="20"/>
  <c r="B341" i="20"/>
  <c r="B342" i="20"/>
  <c r="B343" i="20"/>
  <c r="B344" i="20"/>
  <c r="B345" i="20"/>
  <c r="B346" i="20"/>
  <c r="B347" i="20"/>
  <c r="B348" i="20"/>
  <c r="B349" i="20"/>
  <c r="B350" i="20"/>
  <c r="B351" i="20"/>
  <c r="B352" i="20"/>
  <c r="B353" i="20"/>
  <c r="B354" i="20"/>
  <c r="B355" i="20"/>
  <c r="B356" i="20"/>
  <c r="B357" i="20"/>
  <c r="B358" i="20"/>
  <c r="B359" i="20"/>
  <c r="B360" i="20"/>
  <c r="B361" i="20"/>
  <c r="B362" i="20"/>
  <c r="B363" i="20"/>
  <c r="B364" i="20"/>
  <c r="B365" i="20"/>
  <c r="B366" i="20"/>
  <c r="B367" i="20"/>
  <c r="B368" i="20"/>
  <c r="B369" i="20"/>
  <c r="B370" i="20"/>
  <c r="B371" i="20"/>
  <c r="B372" i="20"/>
  <c r="B373" i="20"/>
  <c r="B374" i="20"/>
  <c r="B375" i="20"/>
  <c r="B376" i="20"/>
  <c r="B377" i="20"/>
  <c r="B378" i="20"/>
  <c r="B379" i="20"/>
  <c r="B380" i="20"/>
  <c r="B381" i="20"/>
  <c r="B382" i="20"/>
  <c r="B383" i="20"/>
  <c r="B384" i="20"/>
  <c r="B385" i="20"/>
  <c r="B386" i="20"/>
  <c r="B387" i="20"/>
  <c r="B388" i="20"/>
  <c r="B389" i="20"/>
  <c r="B390" i="20"/>
  <c r="B391" i="20"/>
  <c r="B392" i="20"/>
  <c r="B393" i="20"/>
  <c r="B394" i="20"/>
  <c r="B395" i="20"/>
  <c r="B396" i="20"/>
  <c r="B397" i="20"/>
  <c r="B398" i="20"/>
  <c r="B399" i="20"/>
  <c r="B400" i="20"/>
  <c r="B401" i="20"/>
  <c r="B402" i="20"/>
  <c r="B403" i="20"/>
  <c r="B404" i="20"/>
  <c r="B405" i="20"/>
  <c r="B406" i="20"/>
  <c r="B407" i="20"/>
  <c r="B408" i="20"/>
  <c r="B409" i="20"/>
  <c r="B410" i="20"/>
  <c r="B411" i="20"/>
  <c r="B412" i="20"/>
  <c r="B413" i="20"/>
  <c r="B414" i="20"/>
  <c r="B415" i="20"/>
  <c r="B416" i="20"/>
  <c r="B417" i="20"/>
  <c r="B418" i="20"/>
  <c r="B419" i="20"/>
  <c r="B420" i="20"/>
  <c r="B421" i="20"/>
  <c r="B422" i="20"/>
  <c r="B423" i="20"/>
  <c r="B424" i="20"/>
  <c r="B425" i="20"/>
  <c r="B426" i="20"/>
  <c r="B427" i="20"/>
  <c r="B428" i="20"/>
  <c r="B429" i="20"/>
  <c r="B430" i="20"/>
  <c r="B431" i="20"/>
  <c r="B432" i="20"/>
  <c r="B433" i="20"/>
  <c r="B434" i="20"/>
  <c r="B435" i="20"/>
  <c r="B436" i="20"/>
  <c r="B437" i="20"/>
  <c r="B438" i="20"/>
  <c r="B439" i="20"/>
  <c r="B440" i="20"/>
  <c r="B441" i="20"/>
  <c r="B442" i="20"/>
  <c r="B443" i="20"/>
  <c r="B444" i="20"/>
  <c r="B445" i="20"/>
  <c r="B446" i="20"/>
  <c r="B447" i="20"/>
  <c r="B448" i="20"/>
  <c r="B449" i="20"/>
  <c r="B450" i="20"/>
  <c r="B451" i="20"/>
  <c r="B452" i="20"/>
  <c r="B453" i="20"/>
  <c r="B454" i="20"/>
  <c r="B455" i="20"/>
  <c r="B456" i="20"/>
  <c r="B457" i="20"/>
  <c r="B458" i="20"/>
  <c r="B459" i="20"/>
  <c r="B460" i="20"/>
  <c r="B461" i="20"/>
  <c r="B462" i="20"/>
  <c r="B463" i="20"/>
  <c r="B464" i="20"/>
  <c r="B465" i="20"/>
  <c r="B466" i="20"/>
  <c r="B467" i="20"/>
  <c r="B468" i="20"/>
  <c r="B469" i="20"/>
  <c r="B470" i="20"/>
  <c r="B471" i="20"/>
  <c r="B472" i="20"/>
  <c r="B473" i="20"/>
  <c r="B474" i="20"/>
  <c r="B475" i="20"/>
  <c r="B476" i="20"/>
  <c r="B477" i="20"/>
  <c r="B478" i="20"/>
  <c r="B479" i="20"/>
  <c r="B480" i="20"/>
  <c r="B481" i="20"/>
  <c r="B482" i="20"/>
  <c r="B483" i="20"/>
  <c r="B484" i="20"/>
  <c r="B485" i="20"/>
  <c r="B486" i="20"/>
  <c r="B487" i="20"/>
  <c r="B488" i="20"/>
  <c r="B489" i="20"/>
  <c r="B490" i="20"/>
  <c r="B491" i="20"/>
  <c r="B492" i="20"/>
  <c r="B493" i="20"/>
  <c r="B494" i="20"/>
  <c r="B495" i="20"/>
  <c r="B496" i="20"/>
  <c r="B497" i="20"/>
  <c r="B498" i="20"/>
  <c r="B499" i="20"/>
  <c r="B500" i="20"/>
  <c r="B501" i="20"/>
  <c r="B502" i="20"/>
  <c r="B503" i="20"/>
  <c r="B504" i="20"/>
  <c r="B505" i="20"/>
  <c r="B506" i="20"/>
  <c r="B507" i="20"/>
  <c r="B508" i="20"/>
  <c r="B509" i="20"/>
  <c r="B510" i="20"/>
  <c r="B511" i="20"/>
  <c r="B512" i="20"/>
  <c r="B513" i="20"/>
  <c r="B514" i="20"/>
  <c r="B515" i="20"/>
  <c r="B516" i="20"/>
  <c r="B517" i="20"/>
  <c r="B518" i="20"/>
  <c r="B519" i="20"/>
  <c r="B520" i="20"/>
  <c r="B521" i="20"/>
  <c r="B522" i="20"/>
  <c r="B523" i="20"/>
  <c r="B524" i="20"/>
  <c r="B525" i="20"/>
  <c r="B526" i="20"/>
  <c r="B527" i="20"/>
  <c r="B528" i="20"/>
  <c r="B529" i="20"/>
  <c r="B530" i="20"/>
  <c r="B531" i="20"/>
  <c r="B532" i="20"/>
  <c r="B533" i="20"/>
  <c r="B534" i="20"/>
  <c r="B535" i="20"/>
  <c r="B536" i="20"/>
  <c r="B537" i="20"/>
  <c r="B538" i="20"/>
  <c r="B539" i="20"/>
  <c r="B540" i="20"/>
  <c r="B541" i="20"/>
  <c r="B542" i="20"/>
  <c r="B543" i="20"/>
  <c r="B544" i="20"/>
  <c r="B545" i="20"/>
  <c r="B546" i="20"/>
  <c r="B547" i="20"/>
  <c r="B548" i="20"/>
  <c r="B549" i="20"/>
  <c r="B550" i="20"/>
  <c r="B551" i="20"/>
  <c r="B552" i="20"/>
  <c r="B553" i="20"/>
  <c r="B554" i="20"/>
  <c r="B555" i="20"/>
  <c r="B556" i="20"/>
  <c r="B557" i="20"/>
  <c r="B558" i="20"/>
  <c r="B559" i="20"/>
  <c r="B560" i="20"/>
  <c r="B561" i="20"/>
  <c r="B562" i="20"/>
  <c r="B563" i="20"/>
  <c r="B564" i="20"/>
  <c r="B565" i="20"/>
  <c r="B566" i="20"/>
  <c r="B567" i="20"/>
  <c r="B568" i="20"/>
  <c r="B569" i="20"/>
  <c r="B570" i="20"/>
  <c r="B571" i="20"/>
  <c r="B572" i="20"/>
  <c r="B573" i="20"/>
  <c r="B574" i="20"/>
  <c r="B575" i="20"/>
  <c r="B576" i="20"/>
  <c r="B577" i="20"/>
  <c r="B578" i="20"/>
  <c r="B579" i="20"/>
  <c r="B580" i="20"/>
  <c r="B581" i="20"/>
  <c r="B582" i="20"/>
  <c r="B583" i="20"/>
  <c r="B584" i="20"/>
  <c r="B585" i="20"/>
  <c r="B586" i="20"/>
  <c r="B587" i="20"/>
  <c r="B588" i="20"/>
  <c r="B589" i="20"/>
  <c r="B590" i="20"/>
  <c r="B591" i="20"/>
  <c r="B592" i="20"/>
  <c r="B593" i="20"/>
  <c r="B594" i="20"/>
  <c r="B595" i="20"/>
  <c r="B596" i="20"/>
  <c r="B597" i="20"/>
  <c r="B598" i="20"/>
  <c r="B599" i="20"/>
  <c r="B600" i="20"/>
  <c r="B601" i="20"/>
  <c r="B602" i="20"/>
  <c r="B603" i="20"/>
  <c r="B604" i="20"/>
  <c r="B605" i="20"/>
  <c r="B606" i="20"/>
  <c r="B607" i="20"/>
  <c r="B608" i="20"/>
  <c r="B609" i="20"/>
  <c r="B610" i="20"/>
  <c r="B611" i="20"/>
  <c r="B612" i="20"/>
  <c r="B613" i="20"/>
  <c r="B614" i="20"/>
  <c r="B615" i="20"/>
  <c r="B616" i="20"/>
  <c r="B617" i="20"/>
  <c r="B618" i="20"/>
  <c r="B619" i="20"/>
  <c r="B620" i="20"/>
  <c r="B621" i="20"/>
  <c r="B622" i="20"/>
  <c r="B623" i="20"/>
  <c r="B624" i="20"/>
  <c r="B625" i="20"/>
  <c r="B626" i="20"/>
  <c r="B627" i="20"/>
  <c r="B628" i="20"/>
  <c r="B629" i="20"/>
  <c r="B630" i="20"/>
  <c r="B631" i="20"/>
  <c r="B632" i="20"/>
  <c r="B633" i="20"/>
  <c r="B634" i="20"/>
  <c r="B635" i="20"/>
  <c r="B636" i="20"/>
  <c r="B637" i="20"/>
  <c r="B638" i="20"/>
  <c r="B639" i="20"/>
  <c r="B640" i="20"/>
  <c r="B641" i="20"/>
  <c r="B642" i="20"/>
  <c r="B643" i="20"/>
  <c r="B644" i="20"/>
  <c r="B645" i="20"/>
  <c r="B646" i="20"/>
  <c r="B647" i="20"/>
  <c r="B648" i="20"/>
  <c r="B649" i="20"/>
  <c r="B650" i="20"/>
  <c r="B651" i="20"/>
  <c r="B652" i="20"/>
  <c r="B653" i="20"/>
  <c r="B654" i="20"/>
  <c r="B655" i="20"/>
  <c r="B656" i="20"/>
  <c r="B657" i="20"/>
  <c r="B658" i="20"/>
  <c r="B659" i="20"/>
  <c r="B660" i="20"/>
  <c r="B661" i="20"/>
  <c r="B662" i="20"/>
  <c r="B663" i="20"/>
  <c r="B664" i="20"/>
  <c r="B665" i="20"/>
  <c r="B666" i="20"/>
  <c r="B667" i="20"/>
  <c r="B668" i="20"/>
  <c r="B669" i="20"/>
  <c r="B670" i="20"/>
  <c r="B671" i="20"/>
  <c r="B672" i="20"/>
  <c r="B673" i="20"/>
  <c r="B674" i="20"/>
  <c r="B675" i="20"/>
  <c r="B676" i="20"/>
  <c r="B677" i="20"/>
  <c r="B678" i="20"/>
  <c r="B679" i="20"/>
  <c r="B680" i="20"/>
  <c r="B681" i="20"/>
  <c r="B682" i="20"/>
  <c r="B683" i="20"/>
  <c r="B684" i="20"/>
  <c r="B685" i="20"/>
  <c r="B686" i="20"/>
  <c r="B687" i="20"/>
  <c r="B688" i="20"/>
  <c r="B689" i="20"/>
  <c r="B690" i="20"/>
  <c r="B691" i="20"/>
  <c r="B692" i="20"/>
  <c r="B693" i="20"/>
  <c r="B694" i="20"/>
  <c r="B695" i="20"/>
  <c r="B696" i="20"/>
  <c r="B697" i="20"/>
  <c r="B698" i="20"/>
  <c r="B699" i="20"/>
  <c r="B700" i="20"/>
  <c r="B701" i="20"/>
  <c r="B702" i="20"/>
  <c r="B703" i="20"/>
  <c r="B704" i="20"/>
  <c r="B705" i="20"/>
  <c r="B706" i="20"/>
  <c r="B707" i="20"/>
  <c r="B708" i="20"/>
  <c r="B709" i="20"/>
  <c r="B710" i="20"/>
  <c r="B711" i="20"/>
  <c r="B712" i="20"/>
  <c r="B713" i="20"/>
  <c r="B714" i="20"/>
  <c r="B715" i="20"/>
  <c r="B716" i="20"/>
  <c r="B717" i="20"/>
  <c r="B718" i="20"/>
  <c r="B719" i="20"/>
  <c r="B720" i="20"/>
  <c r="B721" i="20"/>
  <c r="B722" i="20"/>
  <c r="B723" i="20"/>
  <c r="B724" i="20"/>
  <c r="B725" i="20"/>
  <c r="B726" i="20"/>
  <c r="B727" i="20"/>
  <c r="B728" i="20"/>
  <c r="B729" i="20"/>
  <c r="B730" i="20"/>
  <c r="B731" i="20"/>
  <c r="B732" i="20"/>
  <c r="B733" i="20"/>
  <c r="B734" i="20"/>
  <c r="B735" i="20"/>
  <c r="B736" i="20"/>
  <c r="B737" i="20"/>
  <c r="B738" i="20"/>
  <c r="B739" i="20"/>
  <c r="B740" i="20"/>
  <c r="B741" i="20"/>
  <c r="B742" i="20"/>
  <c r="B743" i="20"/>
  <c r="B744" i="20"/>
  <c r="B745" i="20"/>
  <c r="B746" i="20"/>
  <c r="B747" i="20"/>
  <c r="B748" i="20"/>
  <c r="B749" i="20"/>
  <c r="B750" i="20"/>
  <c r="B751" i="20"/>
  <c r="B752" i="20"/>
  <c r="B753" i="20"/>
  <c r="B754" i="20"/>
  <c r="B755" i="20"/>
  <c r="B756" i="20"/>
  <c r="B757" i="20"/>
  <c r="B758" i="20"/>
  <c r="B759" i="20"/>
  <c r="B760" i="20"/>
  <c r="B761" i="20"/>
  <c r="B762" i="20"/>
  <c r="B763" i="20"/>
  <c r="B764" i="20"/>
  <c r="B765" i="20"/>
  <c r="B766" i="20"/>
  <c r="B767" i="20"/>
  <c r="B768" i="20"/>
  <c r="B769" i="20"/>
  <c r="B770" i="20"/>
  <c r="B771" i="20"/>
  <c r="B772" i="20"/>
  <c r="B773" i="20"/>
  <c r="B774" i="20"/>
  <c r="B775" i="20"/>
  <c r="B776" i="20"/>
  <c r="B777" i="20"/>
  <c r="B778" i="20"/>
  <c r="B779" i="20"/>
  <c r="B780" i="20"/>
  <c r="B781" i="20"/>
  <c r="B782" i="20"/>
  <c r="B783" i="20"/>
  <c r="B784" i="20"/>
  <c r="B785" i="20"/>
  <c r="B786" i="20"/>
  <c r="B787" i="20"/>
  <c r="B788" i="20"/>
  <c r="B789" i="20"/>
  <c r="B790" i="20"/>
  <c r="B791" i="20"/>
  <c r="B792" i="20"/>
  <c r="B793" i="20"/>
  <c r="B794" i="20"/>
  <c r="B795" i="20"/>
  <c r="B796" i="20"/>
  <c r="B797" i="20"/>
  <c r="B798" i="20"/>
  <c r="B799" i="20"/>
  <c r="B800" i="20"/>
  <c r="B801" i="20"/>
  <c r="B802" i="20"/>
  <c r="B803" i="20"/>
  <c r="B804" i="20"/>
  <c r="B805" i="20"/>
  <c r="B806" i="20"/>
  <c r="B807" i="20"/>
  <c r="B808" i="20"/>
  <c r="B809" i="20"/>
  <c r="B810" i="20"/>
  <c r="B811" i="20"/>
  <c r="B812" i="20"/>
  <c r="B813" i="20"/>
  <c r="B814" i="20"/>
  <c r="B815" i="20"/>
  <c r="B816" i="20"/>
  <c r="B817" i="20"/>
  <c r="B818" i="20"/>
  <c r="B819" i="20"/>
  <c r="B820" i="20"/>
  <c r="B821" i="20"/>
  <c r="B822" i="20"/>
  <c r="B823" i="20"/>
  <c r="B824" i="20"/>
  <c r="B825" i="20"/>
  <c r="B826" i="20"/>
  <c r="B827" i="20"/>
  <c r="B828" i="20"/>
  <c r="B829" i="20"/>
  <c r="B830" i="20"/>
  <c r="B831" i="20"/>
  <c r="B832" i="20"/>
  <c r="B833" i="20"/>
  <c r="B834" i="20"/>
  <c r="B835" i="20"/>
  <c r="B836" i="20"/>
  <c r="B837" i="20"/>
  <c r="B838" i="20"/>
  <c r="B839" i="20"/>
  <c r="B840" i="20"/>
  <c r="B841" i="20"/>
  <c r="B842" i="20"/>
  <c r="B843" i="20"/>
  <c r="B844" i="20"/>
  <c r="B845" i="20"/>
  <c r="B846" i="20"/>
  <c r="B847" i="20"/>
  <c r="B848" i="20"/>
  <c r="B849" i="20"/>
  <c r="B850" i="20"/>
  <c r="B851" i="20"/>
  <c r="B852" i="20"/>
  <c r="B853" i="20"/>
  <c r="B854" i="20"/>
  <c r="B855" i="20"/>
  <c r="B856" i="20"/>
  <c r="B857" i="20"/>
  <c r="B858" i="20"/>
  <c r="B859" i="20"/>
  <c r="B860" i="20"/>
  <c r="B861" i="20"/>
  <c r="B862" i="20"/>
  <c r="B863" i="20"/>
  <c r="B864" i="20"/>
  <c r="B865" i="20"/>
  <c r="B866" i="20"/>
  <c r="B867" i="20"/>
  <c r="B868" i="20"/>
  <c r="B869" i="20"/>
  <c r="B870" i="20"/>
  <c r="B871" i="20"/>
  <c r="B872" i="20"/>
  <c r="B873" i="20"/>
  <c r="B874" i="20"/>
  <c r="B875" i="20"/>
  <c r="B876" i="20"/>
  <c r="B877" i="20"/>
  <c r="B878" i="20"/>
  <c r="B879" i="20"/>
  <c r="B880" i="20"/>
  <c r="B881" i="20"/>
  <c r="B882" i="20"/>
  <c r="B883" i="20"/>
  <c r="B884" i="20"/>
  <c r="B885" i="20"/>
  <c r="B886" i="20"/>
  <c r="B887" i="20"/>
  <c r="B888" i="20"/>
  <c r="B889" i="20"/>
  <c r="B890" i="20"/>
  <c r="B891" i="20"/>
  <c r="B892" i="20"/>
  <c r="B893" i="20"/>
  <c r="B894" i="20"/>
  <c r="B895" i="20"/>
  <c r="B896" i="20"/>
  <c r="B897" i="20"/>
  <c r="B898" i="20"/>
  <c r="B899" i="20"/>
  <c r="B900" i="20"/>
  <c r="B901" i="20"/>
  <c r="B902" i="20"/>
  <c r="B903" i="20"/>
  <c r="B904" i="20"/>
  <c r="B905" i="20"/>
  <c r="B906" i="20"/>
  <c r="B907" i="20"/>
  <c r="B908" i="20"/>
  <c r="B909" i="20"/>
  <c r="B910" i="20"/>
  <c r="B911" i="20"/>
  <c r="B912" i="20"/>
  <c r="B913" i="20"/>
  <c r="B914" i="20"/>
  <c r="B915" i="20"/>
  <c r="B916" i="20"/>
  <c r="B917" i="20"/>
  <c r="B918" i="20"/>
  <c r="B919" i="20"/>
  <c r="B920" i="20"/>
  <c r="B921" i="20"/>
  <c r="B922" i="20"/>
  <c r="B923" i="20"/>
  <c r="B924" i="20"/>
  <c r="B925" i="20"/>
  <c r="B926" i="20"/>
  <c r="B927" i="20"/>
  <c r="B928" i="20"/>
  <c r="B929" i="20"/>
  <c r="B930" i="20"/>
  <c r="B931" i="20"/>
  <c r="B932" i="20"/>
  <c r="B933" i="20"/>
  <c r="B934" i="20"/>
  <c r="B935" i="20"/>
  <c r="B936" i="20"/>
  <c r="B937" i="20"/>
  <c r="B938" i="20"/>
  <c r="B939" i="20"/>
  <c r="B940" i="20"/>
  <c r="B941" i="20"/>
  <c r="B942" i="20"/>
  <c r="B943" i="20"/>
  <c r="B944" i="20"/>
  <c r="B945" i="20"/>
  <c r="B946" i="20"/>
  <c r="B947" i="20"/>
  <c r="B948" i="20"/>
  <c r="B949" i="20"/>
  <c r="B950" i="20"/>
  <c r="B951" i="20"/>
  <c r="B952" i="20"/>
  <c r="B953" i="20"/>
  <c r="B954" i="20"/>
  <c r="B955" i="20"/>
  <c r="B956" i="20"/>
  <c r="B957" i="20"/>
  <c r="B958" i="20"/>
  <c r="B959" i="20"/>
  <c r="B960" i="20"/>
  <c r="B961" i="20"/>
  <c r="B962" i="20"/>
  <c r="B963" i="20"/>
  <c r="B964" i="20"/>
  <c r="B965" i="20"/>
  <c r="B966" i="20"/>
  <c r="B967" i="20"/>
  <c r="B968" i="20"/>
  <c r="B969" i="20"/>
  <c r="B970" i="20"/>
  <c r="B971" i="20"/>
  <c r="B972" i="20"/>
  <c r="B973" i="20"/>
  <c r="B974" i="20"/>
  <c r="B975" i="20"/>
  <c r="B976" i="20"/>
  <c r="B977" i="20"/>
  <c r="B978" i="20"/>
  <c r="B979" i="20"/>
  <c r="B980" i="20"/>
  <c r="B981" i="20"/>
  <c r="B982" i="20"/>
  <c r="B983" i="20"/>
  <c r="B984" i="20"/>
  <c r="B985" i="20"/>
  <c r="B986" i="20"/>
  <c r="B987" i="20"/>
  <c r="B988" i="20"/>
  <c r="B989" i="20"/>
  <c r="B990" i="20"/>
  <c r="B991" i="20"/>
  <c r="B992" i="20"/>
  <c r="B993" i="20"/>
  <c r="B994" i="20"/>
  <c r="B995" i="20"/>
  <c r="B996" i="20"/>
  <c r="B997" i="20"/>
  <c r="B998" i="20"/>
  <c r="B999" i="20"/>
  <c r="B1000" i="20"/>
  <c r="B1001" i="20"/>
  <c r="B1002" i="20"/>
  <c r="B1003" i="20"/>
  <c r="B1004" i="20"/>
  <c r="B1005" i="20"/>
  <c r="B1006" i="20"/>
  <c r="B1007" i="20"/>
  <c r="B1008" i="20"/>
  <c r="B1009" i="20"/>
  <c r="B1010" i="20"/>
  <c r="B1011" i="20"/>
  <c r="B1012" i="20"/>
  <c r="B1013" i="20"/>
  <c r="B1014" i="20"/>
  <c r="B1015" i="20"/>
  <c r="B1016" i="20"/>
  <c r="B1017" i="20"/>
  <c r="B1018" i="20"/>
  <c r="B1019" i="20"/>
  <c r="B1020" i="20"/>
  <c r="B1021" i="20"/>
  <c r="B1022" i="20"/>
  <c r="B1023" i="20"/>
  <c r="B1024" i="20"/>
  <c r="B1025" i="20"/>
  <c r="B1026" i="20"/>
  <c r="B1027" i="20"/>
  <c r="B1028" i="20"/>
  <c r="B1029" i="20"/>
  <c r="B1030" i="20"/>
  <c r="B1031" i="20"/>
  <c r="B1032" i="20"/>
  <c r="B1033" i="20"/>
  <c r="B1034" i="20"/>
  <c r="B1035" i="20"/>
  <c r="B1036" i="20"/>
  <c r="B1037" i="20"/>
  <c r="B1038" i="20"/>
  <c r="B1039" i="20"/>
  <c r="B1040" i="20"/>
  <c r="B1041" i="20"/>
  <c r="B1042" i="20"/>
  <c r="B1043" i="20"/>
  <c r="B1044" i="20"/>
  <c r="B1045" i="20"/>
  <c r="B1046" i="20"/>
  <c r="B1047" i="20"/>
  <c r="B1048" i="20"/>
  <c r="B1049" i="20"/>
  <c r="B1050" i="20"/>
  <c r="B1051" i="20"/>
  <c r="B1052" i="20"/>
  <c r="B1053" i="20"/>
  <c r="B1054" i="20"/>
  <c r="B1055" i="20"/>
  <c r="B1056" i="20"/>
  <c r="B1057" i="20"/>
  <c r="B1058" i="20"/>
  <c r="B1059" i="20"/>
  <c r="B1060" i="20"/>
  <c r="B1061" i="20"/>
  <c r="B1062" i="20"/>
  <c r="B1063" i="20"/>
  <c r="B1064" i="20"/>
  <c r="B1065" i="20"/>
  <c r="B1066" i="20"/>
  <c r="B1067" i="20"/>
  <c r="B1068" i="20"/>
  <c r="B1069" i="20"/>
  <c r="B1070" i="20"/>
  <c r="B1071" i="20"/>
  <c r="B1072" i="20"/>
  <c r="B1073" i="20"/>
  <c r="B1074" i="20"/>
  <c r="B1075" i="20"/>
  <c r="B1076" i="20"/>
  <c r="B1077" i="20"/>
  <c r="B1078" i="20"/>
  <c r="B1079" i="20"/>
  <c r="B1080" i="20"/>
  <c r="B1081" i="20"/>
  <c r="B1082" i="20"/>
  <c r="B1083" i="20"/>
  <c r="B1084" i="20"/>
  <c r="B1085" i="20"/>
  <c r="B1086" i="20"/>
  <c r="B1087" i="20"/>
  <c r="B1088" i="20"/>
  <c r="B1089" i="20"/>
  <c r="B1090" i="20"/>
  <c r="B1091" i="20"/>
  <c r="B1092" i="20"/>
  <c r="B1093" i="20"/>
  <c r="B1094" i="20"/>
  <c r="B1095" i="20"/>
  <c r="B1096" i="20"/>
  <c r="B1097" i="20"/>
  <c r="B1098" i="20"/>
  <c r="B1099" i="20"/>
  <c r="B1100" i="20"/>
  <c r="B1101" i="20"/>
  <c r="B1102" i="20"/>
  <c r="B1103" i="20"/>
  <c r="B1104" i="20"/>
  <c r="B1105" i="20"/>
  <c r="B1106" i="20"/>
  <c r="B1107" i="20"/>
  <c r="B1108" i="20"/>
  <c r="B1109" i="20"/>
  <c r="B1110" i="20"/>
  <c r="B1111" i="20"/>
  <c r="B1112" i="20"/>
  <c r="B1113" i="20"/>
  <c r="B1114" i="20"/>
  <c r="B1115" i="20"/>
  <c r="B1116" i="20"/>
  <c r="B1117" i="20"/>
  <c r="B1118" i="20"/>
  <c r="B1119" i="20"/>
  <c r="B1120" i="20"/>
  <c r="B1121" i="20"/>
  <c r="B1122" i="20"/>
  <c r="B1123" i="20"/>
  <c r="B1124" i="20"/>
  <c r="B1125" i="20"/>
  <c r="B1126" i="20"/>
  <c r="B1127" i="20"/>
  <c r="B1128" i="20"/>
  <c r="B1129" i="20"/>
  <c r="B1130" i="20"/>
  <c r="B1131" i="20"/>
  <c r="B1132" i="20"/>
  <c r="B1133" i="20"/>
  <c r="B1134" i="20"/>
  <c r="B1135" i="20"/>
  <c r="B1136" i="20"/>
  <c r="B1137" i="20"/>
  <c r="B1138" i="20"/>
  <c r="B1139" i="20"/>
  <c r="B1140" i="20"/>
  <c r="B1141" i="20"/>
  <c r="B1142" i="20"/>
  <c r="B1143" i="20"/>
  <c r="B1144" i="20"/>
  <c r="B1145" i="20"/>
  <c r="B1146" i="20"/>
  <c r="B1147" i="20"/>
  <c r="B1148" i="20"/>
  <c r="B1149" i="20"/>
  <c r="B1150" i="20"/>
  <c r="B1151" i="20"/>
  <c r="B1152" i="20"/>
  <c r="B1153" i="20"/>
  <c r="B1154" i="20"/>
  <c r="B1155" i="20"/>
  <c r="B1156" i="20"/>
  <c r="B1157" i="20"/>
  <c r="B1158" i="20"/>
  <c r="B1159" i="20"/>
  <c r="B1160" i="20"/>
  <c r="B1161" i="20"/>
  <c r="B1162" i="20"/>
  <c r="B1163" i="20"/>
  <c r="B1164" i="20"/>
  <c r="B1165" i="20"/>
  <c r="B1166" i="20"/>
  <c r="B1167" i="20"/>
  <c r="B1168" i="20"/>
  <c r="B1169" i="20"/>
  <c r="B1170" i="20"/>
  <c r="B1171" i="20"/>
  <c r="B1172" i="20"/>
  <c r="B1173" i="20"/>
  <c r="B1174" i="20"/>
  <c r="B1175" i="20"/>
  <c r="B1176" i="20"/>
  <c r="B1177" i="20"/>
  <c r="B1178" i="20"/>
  <c r="B1179" i="20"/>
  <c r="B1180" i="20"/>
  <c r="B1181" i="20"/>
  <c r="B1182" i="20"/>
  <c r="B1183" i="20"/>
  <c r="B1184" i="20"/>
  <c r="B1185" i="20"/>
  <c r="B1186" i="20"/>
  <c r="B1187" i="20"/>
  <c r="B1188" i="20"/>
  <c r="B1189" i="20"/>
  <c r="B1190" i="20"/>
  <c r="B1191" i="20"/>
  <c r="B1192" i="20"/>
  <c r="B1193" i="20"/>
  <c r="B1194" i="20"/>
  <c r="B1195" i="20"/>
  <c r="B1196" i="20"/>
  <c r="B1197" i="20"/>
  <c r="B1198" i="20"/>
  <c r="B1199" i="20"/>
  <c r="B1200" i="20"/>
  <c r="B1201" i="20"/>
  <c r="B1202" i="20"/>
  <c r="B1203" i="20"/>
  <c r="B1204" i="20"/>
  <c r="B1205" i="20"/>
  <c r="B1206" i="20"/>
  <c r="B1207" i="20"/>
  <c r="B1208" i="20"/>
  <c r="B1209" i="20"/>
  <c r="B1210" i="20"/>
  <c r="B1211" i="20"/>
  <c r="B1212" i="20"/>
  <c r="B1213" i="20"/>
  <c r="B1214" i="20"/>
  <c r="B1215" i="20"/>
  <c r="B1216" i="20"/>
  <c r="B1217" i="20"/>
  <c r="B1218" i="20"/>
  <c r="B1219" i="20"/>
  <c r="B1220" i="20"/>
  <c r="B1221" i="20"/>
  <c r="B1222" i="20"/>
  <c r="B1223" i="20"/>
  <c r="B1224" i="20"/>
  <c r="B1225" i="20"/>
  <c r="B1226" i="20"/>
  <c r="B1227" i="20"/>
  <c r="B1228" i="20"/>
  <c r="B1229" i="20"/>
  <c r="B1230" i="20"/>
  <c r="B1231" i="20"/>
  <c r="B1232" i="20"/>
  <c r="B1233" i="20"/>
  <c r="B1234" i="20"/>
  <c r="B1235" i="20"/>
  <c r="B1236" i="20"/>
  <c r="B1237" i="20"/>
  <c r="B1238" i="20"/>
  <c r="B1239" i="20"/>
  <c r="B1240" i="20"/>
  <c r="B1241" i="20"/>
  <c r="B1242" i="20"/>
  <c r="B1243" i="20"/>
  <c r="B1244" i="20"/>
  <c r="B1245" i="20"/>
  <c r="B1246" i="20"/>
  <c r="B1247" i="20"/>
  <c r="B1248" i="20"/>
  <c r="B1249" i="20"/>
  <c r="B1250" i="20"/>
  <c r="B1251" i="20"/>
  <c r="B1252" i="20"/>
  <c r="B1253" i="20"/>
  <c r="B1254" i="20"/>
  <c r="B1255" i="20"/>
  <c r="B1256" i="20"/>
  <c r="B1257" i="20"/>
  <c r="B1258" i="20"/>
  <c r="B1259" i="20"/>
  <c r="B1260" i="20"/>
  <c r="B1261" i="20"/>
  <c r="B1262" i="20"/>
  <c r="B1263" i="20"/>
  <c r="B1264" i="20"/>
  <c r="B1265" i="20"/>
  <c r="B1266" i="20"/>
  <c r="B1267" i="20"/>
  <c r="B1268" i="20"/>
  <c r="B1269" i="20"/>
  <c r="B1270" i="20"/>
  <c r="B1271" i="20"/>
  <c r="B1272" i="20"/>
  <c r="B1273" i="20"/>
  <c r="B1274" i="20"/>
  <c r="B1275" i="20"/>
  <c r="B1276" i="20"/>
  <c r="B1277" i="20"/>
  <c r="B1278" i="20"/>
  <c r="B1279" i="20"/>
  <c r="B1280" i="20"/>
  <c r="B1281" i="20"/>
  <c r="B1282" i="20"/>
  <c r="B1283" i="20"/>
  <c r="B1284" i="20"/>
  <c r="B1285" i="20"/>
  <c r="B1286" i="20"/>
  <c r="B1287" i="20"/>
  <c r="B1288" i="20"/>
  <c r="B1289" i="20"/>
  <c r="B1290" i="20"/>
  <c r="B1291" i="20"/>
  <c r="B1292" i="20"/>
  <c r="B1293" i="20"/>
  <c r="B1294" i="20"/>
  <c r="B1295" i="20"/>
  <c r="B1296" i="20"/>
  <c r="B1297" i="20"/>
  <c r="B1298" i="20"/>
  <c r="B1299" i="20"/>
  <c r="B1300" i="20"/>
  <c r="B1301" i="20"/>
  <c r="B1302" i="20"/>
  <c r="B1303" i="20"/>
  <c r="B1304" i="20"/>
  <c r="B1305" i="20"/>
  <c r="B1306" i="20"/>
  <c r="B1307" i="20"/>
  <c r="B1308" i="20"/>
  <c r="B1309" i="20"/>
  <c r="B1310" i="20"/>
  <c r="B1311" i="20"/>
  <c r="B1312" i="20"/>
  <c r="B1313" i="20"/>
  <c r="B1314" i="20"/>
  <c r="B1315" i="20"/>
  <c r="B1316" i="20"/>
  <c r="B1317" i="20"/>
  <c r="B1318" i="20"/>
  <c r="B1319" i="20"/>
  <c r="B1320" i="20"/>
  <c r="B1321" i="20"/>
  <c r="B1322" i="20"/>
  <c r="B1323" i="20"/>
  <c r="B1324" i="20"/>
  <c r="B1325" i="20"/>
  <c r="B1326" i="20"/>
  <c r="B1327" i="20"/>
  <c r="B1328" i="20"/>
  <c r="B1329" i="20"/>
  <c r="B1330" i="20"/>
  <c r="B1331" i="20"/>
  <c r="B1332" i="20"/>
  <c r="B1333" i="20"/>
  <c r="B1334" i="20"/>
  <c r="B1335" i="20"/>
  <c r="B1336" i="20"/>
  <c r="B1337" i="20"/>
  <c r="B1338" i="20"/>
  <c r="B1339" i="20"/>
  <c r="B1340" i="20"/>
  <c r="B1341" i="20"/>
  <c r="B1342" i="20"/>
  <c r="B1343" i="20"/>
  <c r="B119" i="20"/>
  <c r="B120" i="20"/>
  <c r="B118"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106" i="20"/>
  <c r="B107" i="20"/>
  <c r="B108" i="20"/>
  <c r="B109" i="20"/>
  <c r="B110" i="20"/>
  <c r="B111" i="20"/>
  <c r="B112" i="20"/>
  <c r="B113" i="20"/>
  <c r="B114" i="20"/>
  <c r="B115" i="20"/>
  <c r="B116" i="20"/>
  <c r="B117" i="20"/>
  <c r="B6" i="20"/>
  <c r="E18" i="3" l="1"/>
  <c r="D18" i="3"/>
  <c r="C18" i="3"/>
  <c r="B18" i="3"/>
  <c r="E17" i="3"/>
  <c r="D17" i="3"/>
  <c r="C17" i="3"/>
  <c r="B17" i="3"/>
  <c r="E16" i="3"/>
  <c r="D16" i="3"/>
  <c r="C16" i="3"/>
  <c r="B16" i="3"/>
  <c r="E15" i="3"/>
  <c r="D15" i="3"/>
  <c r="C15" i="3"/>
  <c r="B15" i="3"/>
  <c r="E14" i="3"/>
  <c r="D14" i="3"/>
  <c r="C14" i="3"/>
  <c r="B14" i="3"/>
  <c r="E13" i="3"/>
  <c r="D13" i="3"/>
  <c r="C13" i="3"/>
  <c r="B13" i="3"/>
  <c r="E12" i="3"/>
  <c r="D12" i="3"/>
  <c r="C12" i="3"/>
  <c r="B12" i="3"/>
  <c r="B21" i="8"/>
</calcChain>
</file>

<file path=xl/sharedStrings.xml><?xml version="1.0" encoding="utf-8"?>
<sst xmlns="http://schemas.openxmlformats.org/spreadsheetml/2006/main" count="9869" uniqueCount="181">
  <si>
    <t>age</t>
  </si>
  <si>
    <t>sex</t>
  </si>
  <si>
    <t>bmi</t>
  </si>
  <si>
    <t>children</t>
  </si>
  <si>
    <t>smoker</t>
  </si>
  <si>
    <t>region</t>
  </si>
  <si>
    <t>female</t>
  </si>
  <si>
    <t>yes</t>
  </si>
  <si>
    <t>southwest</t>
  </si>
  <si>
    <t>male</t>
  </si>
  <si>
    <t>no</t>
  </si>
  <si>
    <t>southeast</t>
  </si>
  <si>
    <t>northwest</t>
  </si>
  <si>
    <t>northeast</t>
  </si>
  <si>
    <t>age: age of primary beneficiary</t>
  </si>
  <si>
    <t>sex: insurance contractor gender, female, male</t>
  </si>
  <si>
    <t>bmi: Body mass index, providing an understanding of body, weights that are relatively high or low relative to height,</t>
  </si>
  <si>
    <t>objective index of body weight (kg / m ^ 2) using the ratio of height to weight, ideally 18.5 to 24.9</t>
  </si>
  <si>
    <t>children: Number of children covered by health insurance / Number of dependents</t>
  </si>
  <si>
    <t>smoker: Smoking</t>
  </si>
  <si>
    <t>region: the beneficiary's residential area in the US, northeast, southeast, southwest, northwest.</t>
  </si>
  <si>
    <t>charges: Individual medical costs billed by health insurance</t>
  </si>
  <si>
    <t>charges($)</t>
  </si>
  <si>
    <t>Q.1) Perform the basic Exploratory Data Analysis on the sample data.</t>
  </si>
  <si>
    <t>Age</t>
  </si>
  <si>
    <t>BMI</t>
  </si>
  <si>
    <t>Children</t>
  </si>
  <si>
    <t>Charges</t>
  </si>
  <si>
    <t>Mean</t>
  </si>
  <si>
    <t>ST.DEV</t>
  </si>
  <si>
    <t>MIN</t>
  </si>
  <si>
    <t>Q1 (25%)</t>
  </si>
  <si>
    <t>Q2 (50%)</t>
  </si>
  <si>
    <t>Q3 (75%)</t>
  </si>
  <si>
    <t>MAX</t>
  </si>
  <si>
    <t>Now, EDA for categorical Data:</t>
  </si>
  <si>
    <t>*Exploratory data analysis for numerical data:</t>
  </si>
  <si>
    <t>Grand Total</t>
  </si>
  <si>
    <t>Count of sex</t>
  </si>
  <si>
    <t>Count of smoker</t>
  </si>
  <si>
    <t>Count of region</t>
  </si>
  <si>
    <t>Sex</t>
  </si>
  <si>
    <t>Smokers</t>
  </si>
  <si>
    <t>Region</t>
  </si>
  <si>
    <t>1. Sex</t>
  </si>
  <si>
    <t>2. Smokers</t>
  </si>
  <si>
    <t>3. Region</t>
  </si>
  <si>
    <t xml:space="preserve">Firstly checked about missing values and there are no missing values found in the dataset. </t>
  </si>
  <si>
    <t>Q.2) Identify the categorical and continuous variables.</t>
  </si>
  <si>
    <r>
      <t xml:space="preserve">Categorical Variables:  </t>
    </r>
    <r>
      <rPr>
        <b/>
        <sz val="16"/>
        <color theme="1"/>
        <rFont val="Calibri"/>
        <family val="2"/>
        <scheme val="minor"/>
      </rPr>
      <t xml:space="preserve"> Sex</t>
    </r>
    <r>
      <rPr>
        <sz val="16"/>
        <color theme="1"/>
        <rFont val="Calibri"/>
        <family val="2"/>
        <scheme val="minor"/>
      </rPr>
      <t xml:space="preserve">, </t>
    </r>
    <r>
      <rPr>
        <b/>
        <sz val="16"/>
        <color theme="1"/>
        <rFont val="Calibri"/>
        <family val="2"/>
        <scheme val="minor"/>
      </rPr>
      <t>Smoker</t>
    </r>
    <r>
      <rPr>
        <sz val="16"/>
        <color theme="1"/>
        <rFont val="Calibri"/>
        <family val="2"/>
        <scheme val="minor"/>
      </rPr>
      <t xml:space="preserve">, </t>
    </r>
    <r>
      <rPr>
        <b/>
        <sz val="16"/>
        <color theme="1"/>
        <rFont val="Calibri"/>
        <family val="2"/>
        <scheme val="minor"/>
      </rPr>
      <t>Region</t>
    </r>
    <r>
      <rPr>
        <sz val="16"/>
        <color theme="1"/>
        <rFont val="Calibri"/>
        <family val="2"/>
        <scheme val="minor"/>
      </rPr>
      <t>.</t>
    </r>
  </si>
  <si>
    <r>
      <t xml:space="preserve">Continuos Variables: </t>
    </r>
    <r>
      <rPr>
        <b/>
        <sz val="18"/>
        <color theme="1"/>
        <rFont val="Calibri"/>
        <family val="2"/>
        <scheme val="minor"/>
      </rPr>
      <t xml:space="preserve"> Age</t>
    </r>
    <r>
      <rPr>
        <sz val="18"/>
        <color theme="1"/>
        <rFont val="Calibri"/>
        <family val="2"/>
        <scheme val="minor"/>
      </rPr>
      <t>,</t>
    </r>
    <r>
      <rPr>
        <b/>
        <sz val="18"/>
        <color theme="1"/>
        <rFont val="Calibri"/>
        <family val="2"/>
        <scheme val="minor"/>
      </rPr>
      <t xml:space="preserve"> BMI</t>
    </r>
    <r>
      <rPr>
        <sz val="18"/>
        <color theme="1"/>
        <rFont val="Calibri"/>
        <family val="2"/>
        <scheme val="minor"/>
      </rPr>
      <t xml:space="preserve">, </t>
    </r>
    <r>
      <rPr>
        <b/>
        <sz val="18"/>
        <color theme="1"/>
        <rFont val="Calibri"/>
        <family val="2"/>
        <scheme val="minor"/>
      </rPr>
      <t>Charges</t>
    </r>
    <r>
      <rPr>
        <sz val="18"/>
        <color theme="1"/>
        <rFont val="Calibri"/>
        <family val="2"/>
        <scheme val="minor"/>
      </rPr>
      <t>.</t>
    </r>
  </si>
  <si>
    <r>
      <rPr>
        <b/>
        <sz val="18"/>
        <color theme="1"/>
        <rFont val="Calibri"/>
        <family val="2"/>
        <scheme val="minor"/>
      </rPr>
      <t>Variable Children comes under Discrete data</t>
    </r>
    <r>
      <rPr>
        <sz val="18"/>
        <color theme="1"/>
        <rFont val="Calibri"/>
        <family val="2"/>
        <scheme val="minor"/>
      </rPr>
      <t>.</t>
    </r>
  </si>
  <si>
    <t>Q.3) Make Histograms and box plots for continuous variables, do a correlation analysis.</t>
  </si>
  <si>
    <t>1. BMI</t>
  </si>
  <si>
    <t>2. Charges</t>
  </si>
  <si>
    <t>3. Age</t>
  </si>
  <si>
    <t>Correlation Analysis</t>
  </si>
  <si>
    <t>Make relevant Pivot tables and charts for :
 1) Male/Female ratio and which gender has more smokers
 2) Charges vs Age.       3) Charges vs BMI
  4) Charges for Smokers vs Non-smokers</t>
  </si>
  <si>
    <t>1. Male / Female Ratio</t>
  </si>
  <si>
    <t>Row Labels</t>
  </si>
  <si>
    <t>Male to female ratio is:</t>
  </si>
  <si>
    <t>44 no. of Male smokes more than female:</t>
  </si>
  <si>
    <t>in percentage male smokers more than female smokers:</t>
  </si>
  <si>
    <t>Average of charges($)</t>
  </si>
  <si>
    <t>Q.4 (2) Charges vs Age</t>
  </si>
  <si>
    <t>Q.4 (3) Charges vs BMI</t>
  </si>
  <si>
    <r>
      <t xml:space="preserve">People who has Body Index Mass of </t>
    </r>
    <r>
      <rPr>
        <b/>
        <sz val="11"/>
        <color theme="1"/>
        <rFont val="Calibri"/>
        <family val="2"/>
        <scheme val="minor"/>
      </rPr>
      <t>30.685</t>
    </r>
    <r>
      <rPr>
        <sz val="11"/>
        <color theme="1"/>
        <rFont val="Calibri"/>
        <family val="2"/>
        <scheme val="minor"/>
      </rPr>
      <t xml:space="preserve"> and </t>
    </r>
    <r>
      <rPr>
        <b/>
        <sz val="11"/>
        <color theme="1"/>
        <rFont val="Calibri"/>
        <family val="2"/>
        <scheme val="minor"/>
      </rPr>
      <t>47.52</t>
    </r>
    <r>
      <rPr>
        <sz val="11"/>
        <color theme="1"/>
        <rFont val="Calibri"/>
        <family val="2"/>
        <scheme val="minor"/>
      </rPr>
      <t xml:space="preserve"> are having high average charges which is more than </t>
    </r>
    <r>
      <rPr>
        <b/>
        <sz val="11"/>
        <color theme="1"/>
        <rFont val="Calibri"/>
        <family val="2"/>
        <scheme val="minor"/>
      </rPr>
      <t>60,000 $.</t>
    </r>
  </si>
  <si>
    <t>Q.4 (4) Charges for Smokers vs Non-smokers</t>
  </si>
  <si>
    <t>Average charges for smokers are more than non-smokers.</t>
  </si>
  <si>
    <t>5) Region-wise Smokers vs non-smokers analysis with one or more pivot table and chart.</t>
  </si>
  <si>
    <t>Smoker</t>
  </si>
  <si>
    <t>There are 25% of smokers in southeast region which is highest as compared to other regions.</t>
  </si>
  <si>
    <t>Q.6 Region-wise charges for smokers vs non-smokers.</t>
  </si>
  <si>
    <t>Also the smokers in the southeast region are the most.</t>
  </si>
  <si>
    <t xml:space="preserve">Smokers in southeast region gets highest average charges that is 34,845 $. </t>
  </si>
  <si>
    <t>Column Labels</t>
  </si>
  <si>
    <t>7) Has charges got something to do with no. of dependants ?</t>
  </si>
  <si>
    <t>Q.8) Do a similar dependants-charges analysis, Region-wise.</t>
  </si>
  <si>
    <t>In pivot table top 10 charged values are marked.</t>
  </si>
  <si>
    <t>Q.9)</t>
  </si>
  <si>
    <t>As said in Question omitting the Northeast variable. And creating dummy data.</t>
  </si>
  <si>
    <r>
      <rPr>
        <b/>
        <sz val="14"/>
        <color theme="1"/>
        <rFont val="Calibri"/>
        <family val="2"/>
        <scheme val="minor"/>
      </rPr>
      <t>Took Northeast as 0</t>
    </r>
    <r>
      <rPr>
        <sz val="11"/>
        <color theme="1"/>
        <rFont val="Calibri"/>
        <family val="2"/>
        <scheme val="minor"/>
      </rPr>
      <t>.</t>
    </r>
  </si>
  <si>
    <t>There are 20.48% of smokers in whole dataset.</t>
  </si>
  <si>
    <t>Descriptive Summary  for edited dataset.</t>
  </si>
  <si>
    <t>Standard Error</t>
  </si>
  <si>
    <t>Median</t>
  </si>
  <si>
    <t>Mode</t>
  </si>
  <si>
    <t>Standard Deviation</t>
  </si>
  <si>
    <t>Sample Variance</t>
  </si>
  <si>
    <t>Kurtosis</t>
  </si>
  <si>
    <t>Skewness</t>
  </si>
  <si>
    <t>Range</t>
  </si>
  <si>
    <t>Minimum</t>
  </si>
  <si>
    <t>Maximum</t>
  </si>
  <si>
    <t>Sum</t>
  </si>
  <si>
    <t>Count</t>
  </si>
  <si>
    <t>Interpretation:</t>
  </si>
  <si>
    <t>1) In dataset most of the outliers are present in BMI and Charges.</t>
  </si>
  <si>
    <t xml:space="preserve">3) Almost equal no. of male and females insurance claimants are present. </t>
  </si>
  <si>
    <t>4) Almost 20% claimants are smokers.</t>
  </si>
  <si>
    <t>Those who have 2 to 3 children are charged more than 15,000$ which is much higher than the others. So, these people claims more insurance.</t>
  </si>
  <si>
    <t>1) For BMI:</t>
  </si>
  <si>
    <t>i) Histogram of BMI shows that the BMI is normally distributed.</t>
  </si>
  <si>
    <t>ii) From boox plot it seems that BMI has outliers also.</t>
  </si>
  <si>
    <t>iii) Most of the people having body mass index in between 27 to 34.</t>
  </si>
  <si>
    <t>2) For Charges:</t>
  </si>
  <si>
    <t>iii) Due to this we can notice that there are major no. of outliers are present in Charges.</t>
  </si>
  <si>
    <t>ii) Very few have highest insurance charges around 64,000 $.</t>
  </si>
  <si>
    <t>3) For Age:</t>
  </si>
  <si>
    <t>i) There are very less people having age between 63-68.</t>
  </si>
  <si>
    <t xml:space="preserve">ii) These old age people having high insurance charges. </t>
  </si>
  <si>
    <t>iii) People having age between 18-23 are the most.</t>
  </si>
  <si>
    <t>No major correlation is observed.</t>
  </si>
  <si>
    <t>Also Charges and Age has higher correlation but it is not very good.</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</si>
  <si>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</si>
  <si>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</si>
  <si>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</si>
  <si>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</si>
  <si>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</si>
  <si>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</si>
  <si>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</si>
  <si>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</si>
  <si>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</si>
  <si>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</si>
  <si>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</si>
  <si>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</si>
  <si>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</si>
  <si>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</si>
  <si>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</si>
  <si>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</si>
  <si>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</si>
  <si>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</si>
  <si>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</si>
  <si>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</si>
  <si>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</si>
  <si>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</si>
  <si>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</si>
  <si>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</si>
  <si>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</si>
  <si>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charges($)</t>
  </si>
  <si>
    <t>Residuals</t>
  </si>
  <si>
    <t>PROBABILITY OUTPUT</t>
  </si>
  <si>
    <t>Percentile</t>
  </si>
  <si>
    <t>Creating one more regression model by removing southwest as it is insignificant variable.</t>
  </si>
  <si>
    <t>2) Value of R square is 0.75 which indicates best fit of model.</t>
  </si>
  <si>
    <t xml:space="preserve">5) will create another regression model by removing southeast and sex.  </t>
  </si>
  <si>
    <r>
      <rPr>
        <b/>
        <sz val="11"/>
        <color theme="1"/>
        <rFont val="Calibri"/>
        <family val="2"/>
        <scheme val="minor"/>
      </rPr>
      <t>1) Northwest and sex are the insignificant variable because their p-value is greater than 5%.</t>
    </r>
    <r>
      <rPr>
        <sz val="11"/>
        <color theme="1"/>
        <rFont val="Calibri"/>
        <family val="2"/>
        <scheme val="minor"/>
      </rPr>
      <t xml:space="preserve"> </t>
    </r>
  </si>
  <si>
    <t>interpretation:</t>
  </si>
  <si>
    <t>1) In his model , R square value is also good for interpretation.</t>
  </si>
  <si>
    <t>3) Value of Adjusted R square is also slightly increased so this model explains better relationship of dependent and insependent variables.</t>
  </si>
  <si>
    <t>5) Smokers are in good positively related with Charges.</t>
  </si>
  <si>
    <t>3) Age , Bmi and children are also positively related to charges.</t>
  </si>
  <si>
    <t xml:space="preserve">4) But maximum insurance claimers are the only smokers. </t>
  </si>
  <si>
    <t>From above summary statistics interpretation made is that Charges variable has highest standard deviation (12210) which means charges variable has greater dispersion of data points from its mean than any other variable.</t>
  </si>
  <si>
    <t>Comparing with the normal distribution charges has the sharp peak because it has higher positive kurtosis (1.60629) and Sex variable has flatter peak having negative kurtosis (-2.0025).</t>
  </si>
  <si>
    <t xml:space="preserve">Smoker variable has smallest standard error (0.01103) which indicates higher precision and charges variable has larger standard error (331.06) which indicates lower precision and shows greater variability in distribution. </t>
  </si>
  <si>
    <t>Sex is the most negatively skewed variable with skewness of -0.0209. So, most of distribution of this variable concentrated on the left right of the mean.</t>
  </si>
  <si>
    <t>Charges is most positively skewed variable with skewness of 1.5158. So, most of distribution of this variable concentrated on the left side of the mean.</t>
  </si>
  <si>
    <t>1) South is not fitting in this model due to higher p-value</t>
  </si>
  <si>
    <t xml:space="preserve">Will make another regression model by omiiting the southeast variable. </t>
  </si>
  <si>
    <t>Southeast Removed</t>
  </si>
  <si>
    <t>These independent variables are positively correlated with dependent variable.</t>
  </si>
  <si>
    <t>Regression Equation:</t>
  </si>
  <si>
    <t>Charges = Smoker * 23811.4 + Age * 257.8495 + BMI * 321.851 + Children * 473.502 -12102</t>
  </si>
  <si>
    <t>As seen before smokers are the highest insurance gainers.</t>
  </si>
  <si>
    <t>No missing are present in data.</t>
  </si>
  <si>
    <t xml:space="preserve">2) Variable charges has higher standard deviation which indicates the high spread of data about it's mean.  </t>
  </si>
  <si>
    <t xml:space="preserve">i) Histogram of xhargs shows that approximately 900 people have very low insurance charges. </t>
  </si>
  <si>
    <r>
      <rPr>
        <b/>
        <sz val="14"/>
        <color theme="1"/>
        <rFont val="Calibri"/>
        <family val="2"/>
        <scheme val="minor"/>
      </rPr>
      <t>As age is increasing, charges are also increasing. Age and charges are having good positive correlation</t>
    </r>
    <r>
      <rPr>
        <sz val="11"/>
        <color theme="1"/>
        <rFont val="Calibri"/>
        <family val="2"/>
        <scheme val="minor"/>
      </rPr>
      <t xml:space="preserve">. </t>
    </r>
  </si>
  <si>
    <t>There is no linear correlation is observed.</t>
  </si>
  <si>
    <t>Childrens</t>
  </si>
  <si>
    <r>
      <t>Claimers in the</t>
    </r>
    <r>
      <rPr>
        <b/>
        <u/>
        <sz val="12"/>
        <color theme="1"/>
        <rFont val="Calibri"/>
        <family val="2"/>
        <scheme val="minor"/>
      </rPr>
      <t xml:space="preserve"> Southeast</t>
    </r>
    <r>
      <rPr>
        <b/>
        <sz val="12"/>
        <color theme="1"/>
        <rFont val="Calibri"/>
        <family val="2"/>
        <scheme val="minor"/>
      </rPr>
      <t xml:space="preserve"> region were charged an average bill of $18. Which is bigger than the rest. </t>
    </r>
  </si>
  <si>
    <r>
      <t xml:space="preserve">similarly, </t>
    </r>
    <r>
      <rPr>
        <b/>
        <u/>
        <sz val="12"/>
        <color theme="1"/>
        <rFont val="Calibri"/>
        <family val="2"/>
        <scheme val="minor"/>
      </rPr>
      <t>northwest's</t>
    </r>
    <r>
      <rPr>
        <b/>
        <sz val="12"/>
        <color theme="1"/>
        <rFont val="Calibri"/>
        <family val="2"/>
        <scheme val="minor"/>
      </rPr>
      <t xml:space="preserve"> people comes on the second number.</t>
    </r>
  </si>
  <si>
    <t>3) Coefficient of smoker is so high.</t>
  </si>
  <si>
    <t>4) Maximun insurance will claimed by the smokers.</t>
  </si>
  <si>
    <t xml:space="preserve">Creating another regression model by removing northwest and sex variables as they are insignificant variables. </t>
  </si>
  <si>
    <t>2) R square is 0.75 which means 75% of variation in dependent variable values around the mean are explained by values of independent variables.</t>
  </si>
  <si>
    <t>4) Southwest region is not getting as a significant variable so further I will create another model by removing southwest.</t>
  </si>
  <si>
    <t>2) Negative coefficient value of Southeast region indicates people from southeast region claims less insurance money thsn other.</t>
  </si>
  <si>
    <t>All the variables are statistiicaly significant in this model.</t>
  </si>
  <si>
    <t>This is the final interpretation of this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</si>
</sst>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0.0000"/>
  </numFmts>
  <fonts count="24">
    <font>
      <sz val="11"/>
      <color theme="1"/>
      <name val="Calibri"/>
      <family val="2"/>
      <scheme val="minor"/>
    </font>
    <font>
      <b/>
      <sz val="11"/>
      <color theme="1"/>
      <name val="Calibri"/>
      <family val="2"/>
      <scheme val="minor"/>
    </font>
    <font>
      <sz val="8"/>
      <color theme="1"/>
      <name val="Inherit"/>
    </font>
    <font>
      <sz val="18"/>
      <color theme="1"/>
      <name val="Calibri"/>
      <family val="2"/>
      <scheme val="minor"/>
    </font>
    <font>
      <sz val="16"/>
      <color theme="1"/>
      <name val="Calibri"/>
      <family val="2"/>
      <scheme val="minor"/>
    </font>
    <font>
      <b/>
      <sz val="16"/>
      <color theme="1"/>
      <name val="Calibri"/>
      <family val="2"/>
      <scheme val="minor"/>
    </font>
    <font>
      <b/>
      <u/>
      <sz val="14"/>
      <color theme="1"/>
      <name val="Calibri"/>
      <family val="2"/>
      <scheme val="minor"/>
    </font>
    <font>
      <sz val="11"/>
      <color theme="1"/>
      <name val="Arial"/>
      <family val="2"/>
    </font>
    <font>
      <b/>
      <sz val="14"/>
      <color theme="1"/>
      <name val="Calibri"/>
      <family val="2"/>
      <scheme val="minor"/>
    </font>
    <font>
      <b/>
      <sz val="18"/>
      <color theme="1"/>
      <name val="Calibri"/>
      <family val="2"/>
      <scheme val="minor"/>
    </font>
    <font>
      <sz val="11"/>
      <color theme="1"/>
      <name val="Calibri"/>
      <family val="2"/>
      <scheme val="minor"/>
    </font>
    <font>
      <b/>
      <sz val="11"/>
      <color theme="0"/>
      <name val="Calibri"/>
      <family val="2"/>
      <scheme val="minor"/>
    </font>
    <font>
      <i/>
      <sz val="11"/>
      <color theme="1"/>
      <name val="Calibri"/>
      <family val="2"/>
      <scheme val="minor"/>
    </font>
    <font>
      <sz val="14"/>
      <color theme="1"/>
      <name val="Calibri"/>
      <family val="2"/>
      <scheme val="minor"/>
    </font>
    <font>
      <u/>
      <sz val="14"/>
      <color theme="1"/>
      <name val="Calibri"/>
      <family val="2"/>
      <scheme val="minor"/>
    </font>
    <font>
      <b/>
      <sz val="12"/>
      <color theme="1"/>
      <name val="Calibri"/>
      <family val="2"/>
      <scheme val="minor"/>
    </font>
    <font>
      <sz val="10"/>
      <color rgb="FF000000"/>
      <name val="Inter"/>
    </font>
    <font>
      <b/>
      <u/>
      <sz val="12"/>
      <color theme="1"/>
      <name val="Calibri"/>
      <family val="2"/>
      <scheme val="minor"/>
    </font>
    <font>
      <sz val="8"/>
      <name val="Calibri"/>
      <family val="2"/>
      <scheme val="minor"/>
    </font>
    <font>
      <b/>
      <u/>
      <sz val="11"/>
      <color theme="1"/>
      <name val="Calibri"/>
      <family val="2"/>
      <scheme val="minor"/>
    </font>
    <font>
      <sz val="11"/>
      <color rgb="FFFF0000"/>
      <name val="Calibri"/>
      <family val="2"/>
      <scheme val="minor"/>
    </font>
    <font>
      <b/>
      <sz val="12"/>
      <color rgb="FFFF0000"/>
      <name val="Calibri"/>
      <family val="2"/>
      <scheme val="minor"/>
    </font>
    <font>
      <sz val="11"/>
      <name val="Calibri"/>
      <family val="2"/>
      <scheme val="minor"/>
    </font>
    <font>
      <u/>
      <sz val="11"/>
      <color theme="1"/>
      <name val="Calibri"/>
      <family val="2"/>
      <scheme val="minor"/>
    </font>
  </fonts>
  <fills count="10">
    <fill>
      <patternFill patternType="none"/>
    </fill>
    <fill>
      <patternFill patternType="gray125"/>
    </fill>
    <fill>
      <patternFill patternType="solid">
        <fgColor rgb="FFFBAF05"/>
        <bgColor indexed="64"/>
      </patternFill>
    </fill>
    <fill>
      <patternFill patternType="solid">
        <fgColor rgb="FFFFFF66"/>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92D050"/>
        <bgColor indexed="64"/>
      </patternFill>
    </fill>
    <fill>
      <patternFill patternType="solid">
        <fgColor rgb="FFFF7D7D"/>
        <bgColor indexed="64"/>
      </patternFill>
    </fill>
    <fill>
      <patternFill patternType="solid">
        <fgColor rgb="FFFF5050"/>
        <bgColor indexed="64"/>
      </patternFill>
    </fill>
    <fill>
      <patternFill patternType="solid">
        <fgColor rgb="FFA4D76B"/>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9" fontId="10" fillId="0" borderId="0" applyFont="0" applyFill="0" applyBorder="0" applyAlignment="0" applyProtection="0"/>
    <xf numFmtId="43" fontId="10" fillId="0" borderId="0" applyFont="0" applyFill="0" applyBorder="0" applyAlignment="0" applyProtection="0"/>
  </cellStyleXfs>
  <cellXfs count="82">
    <xf numFmtId="0" fontId="0" fillId="0" borderId="0" xfId="0"/>
    <xf numFmtId="0" fontId="1" fillId="0" borderId="0" xfId="0" applyFont="1"/>
    <xf numFmtId="0" fontId="2" fillId="0" borderId="0" xfId="0" applyFont="1" applyAlignment="1">
      <alignment horizontal="left" vertical="center"/>
    </xf>
    <xf numFmtId="0" fontId="4" fillId="0" borderId="0" xfId="0" applyFont="1" applyAlignment="1">
      <alignment vertical="top"/>
    </xf>
    <xf numFmtId="0" fontId="0" fillId="0" borderId="0" xfId="0" applyAlignment="1">
      <alignment vertical="top"/>
    </xf>
    <xf numFmtId="0" fontId="0" fillId="0" borderId="1" xfId="0" applyBorder="1"/>
    <xf numFmtId="0" fontId="1" fillId="2" borderId="1" xfId="0" applyFont="1" applyFill="1" applyBorder="1"/>
    <xf numFmtId="0" fontId="7" fillId="0" borderId="1" xfId="0" applyFont="1" applyBorder="1"/>
    <xf numFmtId="0" fontId="0" fillId="0" borderId="0" xfId="0" pivotButton="1"/>
    <xf numFmtId="0" fontId="0" fillId="0" borderId="0" xfId="0" applyAlignment="1">
      <alignment horizontal="left"/>
    </xf>
    <xf numFmtId="0" fontId="6" fillId="0" borderId="0" xfId="0" applyFont="1" applyAlignment="1">
      <alignment horizontal="left" vertical="top"/>
    </xf>
    <xf numFmtId="0" fontId="6" fillId="0" borderId="0" xfId="0" applyFont="1" applyAlignment="1">
      <alignment vertical="top"/>
    </xf>
    <xf numFmtId="0" fontId="8" fillId="3" borderId="0" xfId="0" applyFont="1" applyFill="1"/>
    <xf numFmtId="0" fontId="0" fillId="0" borderId="3" xfId="0" applyBorder="1"/>
    <xf numFmtId="0" fontId="0" fillId="0" borderId="4" xfId="0" applyBorder="1"/>
    <xf numFmtId="0" fontId="0" fillId="0" borderId="5" xfId="0" applyBorder="1"/>
    <xf numFmtId="0" fontId="0" fillId="4" borderId="3" xfId="0" applyFill="1" applyBorder="1"/>
    <xf numFmtId="0" fontId="0" fillId="4" borderId="4" xfId="0" applyFill="1" applyBorder="1"/>
    <xf numFmtId="0" fontId="0" fillId="4" borderId="5" xfId="0" applyFill="1" applyBorder="1"/>
    <xf numFmtId="0" fontId="11" fillId="5" borderId="3" xfId="0" applyFont="1" applyFill="1" applyBorder="1"/>
    <xf numFmtId="0" fontId="11" fillId="5" borderId="4" xfId="0" applyFont="1" applyFill="1" applyBorder="1"/>
    <xf numFmtId="0" fontId="11" fillId="5" borderId="5" xfId="0" applyFont="1" applyFill="1" applyBorder="1"/>
    <xf numFmtId="0" fontId="0" fillId="0" borderId="6" xfId="0" applyBorder="1"/>
    <xf numFmtId="0" fontId="12" fillId="0" borderId="7" xfId="0" applyFont="1" applyBorder="1" applyAlignment="1">
      <alignment horizontal="center"/>
    </xf>
    <xf numFmtId="0" fontId="0" fillId="6" borderId="0" xfId="0" applyFill="1"/>
    <xf numFmtId="0" fontId="0" fillId="6" borderId="6" xfId="0" applyFill="1" applyBorder="1"/>
    <xf numFmtId="0" fontId="0" fillId="0" borderId="0" xfId="0" applyAlignment="1">
      <alignment vertical="top" wrapText="1"/>
    </xf>
    <xf numFmtId="164" fontId="0" fillId="6" borderId="0" xfId="0" applyNumberFormat="1" applyFill="1"/>
    <xf numFmtId="10" fontId="0" fillId="6" borderId="0" xfId="1" applyNumberFormat="1" applyFont="1" applyFill="1"/>
    <xf numFmtId="4" fontId="0" fillId="0" borderId="0" xfId="0" applyNumberFormat="1"/>
    <xf numFmtId="2" fontId="0" fillId="0" borderId="0" xfId="0" applyNumberFormat="1"/>
    <xf numFmtId="0" fontId="0" fillId="0" borderId="8" xfId="0" applyBorder="1"/>
    <xf numFmtId="0" fontId="0" fillId="0" borderId="9" xfId="0" applyBorder="1"/>
    <xf numFmtId="10" fontId="0" fillId="0" borderId="0" xfId="0" applyNumberFormat="1"/>
    <xf numFmtId="2" fontId="0" fillId="7" borderId="0" xfId="0" applyNumberFormat="1" applyFill="1"/>
    <xf numFmtId="0" fontId="16" fillId="0" borderId="0" xfId="0" applyFont="1"/>
    <xf numFmtId="0" fontId="15" fillId="0" borderId="0" xfId="0" applyFont="1" applyAlignment="1">
      <alignment vertical="top"/>
    </xf>
    <xf numFmtId="0" fontId="8" fillId="0" borderId="0" xfId="0" applyFont="1"/>
    <xf numFmtId="10" fontId="0" fillId="7" borderId="0" xfId="0" applyNumberFormat="1" applyFill="1"/>
    <xf numFmtId="0" fontId="0" fillId="3" borderId="0" xfId="0" applyFill="1"/>
    <xf numFmtId="0" fontId="19" fillId="0" borderId="0" xfId="0" applyFont="1"/>
    <xf numFmtId="2" fontId="0" fillId="8" borderId="0" xfId="0" applyNumberFormat="1" applyFill="1"/>
    <xf numFmtId="0" fontId="12" fillId="0" borderId="7" xfId="0" applyFont="1" applyBorder="1" applyAlignment="1">
      <alignment horizontal="centerContinuous"/>
    </xf>
    <xf numFmtId="0" fontId="0" fillId="8" borderId="0" xfId="0" applyFill="1"/>
    <xf numFmtId="0" fontId="21" fillId="0" borderId="0" xfId="0" applyFont="1"/>
    <xf numFmtId="0" fontId="22" fillId="8" borderId="0" xfId="1" applyNumberFormat="1" applyFont="1" applyFill="1" applyBorder="1" applyAlignment="1"/>
    <xf numFmtId="0" fontId="0" fillId="9" borderId="0" xfId="0" applyFill="1"/>
    <xf numFmtId="0" fontId="0" fillId="9" borderId="6" xfId="0" applyFill="1" applyBorder="1"/>
    <xf numFmtId="1" fontId="0" fillId="9" borderId="0" xfId="0" applyNumberFormat="1" applyFill="1"/>
    <xf numFmtId="0" fontId="0" fillId="8" borderId="0" xfId="1" applyNumberFormat="1" applyFont="1" applyFill="1"/>
    <xf numFmtId="43" fontId="0" fillId="0" borderId="0" xfId="2" applyFont="1"/>
    <xf numFmtId="0" fontId="23" fillId="0" borderId="0" xfId="0" applyFont="1"/>
    <xf numFmtId="0" fontId="20" fillId="0" borderId="0" xfId="0" applyFont="1"/>
    <xf numFmtId="0" fontId="15" fillId="0" borderId="0" xfId="0" applyFont="1"/>
    <xf numFmtId="0" fontId="8" fillId="3" borderId="0" xfId="0" applyFont="1" applyFill="1" applyAlignment="1">
      <alignment horizontal="center"/>
    </xf>
    <xf numFmtId="0" fontId="4" fillId="0" borderId="0" xfId="0" applyFont="1" applyAlignment="1">
      <alignment horizontal="left" vertical="top"/>
    </xf>
    <xf numFmtId="0" fontId="6" fillId="3" borderId="0" xfId="0" applyFont="1" applyFill="1" applyAlignment="1">
      <alignment horizontal="left" vertical="top"/>
    </xf>
    <xf numFmtId="0" fontId="6" fillId="3" borderId="2" xfId="0" applyFont="1" applyFill="1" applyBorder="1" applyAlignment="1">
      <alignment horizontal="left" vertical="top"/>
    </xf>
    <xf numFmtId="0" fontId="3" fillId="3" borderId="0" xfId="0" applyFont="1" applyFill="1" applyAlignment="1">
      <alignment horizontal="left"/>
    </xf>
    <xf numFmtId="0" fontId="4" fillId="3" borderId="0" xfId="0" applyFont="1" applyFill="1" applyAlignment="1">
      <alignment horizontal="left"/>
    </xf>
    <xf numFmtId="0" fontId="0" fillId="0" borderId="0" xfId="0" applyAlignment="1">
      <alignment horizontal="left" vertical="top"/>
    </xf>
    <xf numFmtId="0" fontId="4" fillId="0" borderId="0" xfId="0" applyFont="1" applyAlignment="1">
      <alignment horizontal="center"/>
    </xf>
    <xf numFmtId="0" fontId="8" fillId="3" borderId="0" xfId="0" applyFont="1" applyFill="1" applyAlignment="1">
      <alignment horizontal="left"/>
    </xf>
    <xf numFmtId="0" fontId="14" fillId="3" borderId="0" xfId="0" applyFont="1" applyFill="1" applyAlignment="1">
      <alignment horizontal="left"/>
    </xf>
    <xf numFmtId="0" fontId="13" fillId="3" borderId="0" xfId="0" applyFont="1" applyFill="1" applyAlignment="1">
      <alignment horizontal="left"/>
    </xf>
    <xf numFmtId="0" fontId="0" fillId="0" borderId="0" xfId="0" applyAlignment="1">
      <alignment horizontal="left" vertical="top" wrapText="1"/>
    </xf>
    <xf numFmtId="0" fontId="0" fillId="3" borderId="0" xfId="0" applyFill="1" applyAlignment="1">
      <alignment horizontal="left" vertical="top" wrapText="1"/>
    </xf>
    <xf numFmtId="0" fontId="1" fillId="0" borderId="0" xfId="0" applyFont="1" applyAlignment="1">
      <alignment horizontal="left"/>
    </xf>
    <xf numFmtId="0" fontId="0" fillId="0" borderId="0" xfId="0" applyAlignment="1">
      <alignment horizontal="left"/>
    </xf>
    <xf numFmtId="0" fontId="0" fillId="3" borderId="0" xfId="0" applyFill="1" applyAlignment="1">
      <alignment horizontal="left"/>
    </xf>
    <xf numFmtId="0" fontId="0" fillId="6" borderId="8" xfId="0" applyFill="1" applyBorder="1" applyAlignment="1">
      <alignment horizontal="left"/>
    </xf>
    <xf numFmtId="0" fontId="0" fillId="6" borderId="9" xfId="0" applyFill="1" applyBorder="1" applyAlignment="1">
      <alignment horizontal="left"/>
    </xf>
    <xf numFmtId="0" fontId="0" fillId="6" borderId="10" xfId="0" applyFill="1" applyBorder="1" applyAlignment="1">
      <alignment horizontal="left"/>
    </xf>
    <xf numFmtId="0" fontId="0" fillId="6" borderId="11" xfId="0" applyFill="1" applyBorder="1" applyAlignment="1">
      <alignment horizontal="left"/>
    </xf>
    <xf numFmtId="0" fontId="0" fillId="6" borderId="12" xfId="0" applyFill="1" applyBorder="1" applyAlignment="1">
      <alignment horizontal="left"/>
    </xf>
    <xf numFmtId="0" fontId="0" fillId="6" borderId="13" xfId="0" applyFill="1" applyBorder="1" applyAlignment="1">
      <alignment horizontal="left"/>
    </xf>
    <xf numFmtId="0" fontId="13" fillId="0" borderId="0" xfId="0" applyFont="1" applyAlignment="1">
      <alignment horizontal="left" vertical="top"/>
    </xf>
    <xf numFmtId="0" fontId="15" fillId="0" borderId="0" xfId="0" applyFont="1" applyAlignment="1">
      <alignment horizontal="left"/>
    </xf>
    <xf numFmtId="0" fontId="8" fillId="0" borderId="0" xfId="0" applyFont="1" applyAlignment="1">
      <alignment horizontal="left"/>
    </xf>
    <xf numFmtId="0" fontId="13" fillId="0" borderId="0" xfId="0" applyFont="1" applyAlignment="1">
      <alignment horizontal="left"/>
    </xf>
    <xf numFmtId="0" fontId="16" fillId="0" borderId="0" xfId="0" applyFont="1" applyAlignment="1">
      <alignment horizontal="left"/>
    </xf>
    <xf numFmtId="0" fontId="15" fillId="0" borderId="0" xfId="0" applyFont="1" applyAlignment="1">
      <alignment horizontal="left" vertical="top"/>
    </xf>
  </cellXfs>
  <cellStyles count="3">
    <cellStyle name="Comma" xfId="2" builtinId="3"/>
    <cellStyle name="Normal" xfId="0" builtinId="0"/>
    <cellStyle name="Percent" xfId="1" builtinId="5"/>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right style="thin">
          <color theme="4" tint="0.39997558519241921"/>
        </right>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right style="thin">
          <color theme="4" tint="0.39997558519241921"/>
        </right>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right style="thin">
          <color theme="4" tint="0.39997558519241921"/>
        </right>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right style="thin">
          <color theme="4" tint="0.39997558519241921"/>
        </right>
      </border>
    </dxf>
    <dxf>
      <font>
        <color rgb="FF9C0006"/>
      </font>
      <fill>
        <patternFill>
          <bgColor rgb="FFFFC7CE"/>
        </patternFill>
      </fill>
    </dxf>
    <dxf>
      <border>
        <top/>
      </border>
    </dxf>
    <dxf>
      <border>
        <bottom/>
      </border>
    </dxf>
    <dxf>
      <fill>
        <patternFill>
          <bgColor rgb="FFFF7D7D"/>
        </patternFill>
      </fill>
    </dxf>
    <dxf>
      <fill>
        <patternFill patternType="solid">
          <bgColor rgb="FFFF5050"/>
        </patternFill>
      </fill>
    </dxf>
    <dxf>
      <font>
        <color theme="1"/>
      </font>
    </dxf>
    <dxf>
      <fill>
        <patternFill patternType="solid">
          <bgColor rgb="FFFF5050"/>
        </patternFill>
      </fill>
    </dxf>
    <dxf>
      <fill>
        <patternFill patternType="solid">
          <bgColor rgb="FFFF7D7D"/>
        </patternFill>
      </fill>
    </dxf>
    <dxf>
      <fill>
        <patternFill patternType="solid">
          <bgColor rgb="FFFF7D7D"/>
        </patternFill>
      </fill>
    </dxf>
    <dxf>
      <alignment horizontal="left"/>
    </dxf>
  </dxfs>
  <tableStyles count="0" defaultTableStyle="TableStyleMedium2" defaultPivotStyle="PivotStyleLight16"/>
  <colors>
    <mruColors>
      <color rgb="FFA4D76B"/>
      <color rgb="FFFF5050"/>
      <color rgb="FFFFFF66"/>
      <color rgb="FFFF7D7D"/>
      <color rgb="FFFBAF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Claim Project _Aniket Gurubaxani.xlsx]Q4. (1) Male-Female ratio!PivotTable1</c:name>
    <c:fmtId val="1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'Q4. (1) Male-Female ratio'!$B$9:$B$10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'Q4. (1) Male-Female ratio'!$A$11:$A$13</c:f>
              <c:strCache>
                <c:ptCount val="2"/>
                <c:pt idx="0">
                  <c:v>female</c:v>
                </c:pt>
                <c:pt idx="1">
                  <c:v>male</c:v>
                </c:pt>
              </c:strCache>
            </c:strRef>
          </c:cat>
          <c:val>
            <c:numRef>
              <c:f>'Q4. (1) Male-Female ratio'!$B$11:$B$13</c:f>
              <c:numCache>
                <c:formatCode>General</c:formatCode>
                <c:ptCount val="2"/>
                <c:pt idx="0">
                  <c:v>547</c:v>
                </c:pt>
                <c:pt idx="1">
                  <c:v>517</c:v>
                </c:pt>
              </c:numCache>
            </c:numRef>
          </c:val>
          <c:extLst>
            <c:ext xmlns:c16="http://schemas.microsoft.com/office/drawing/2014/chart" uri="{C3380CC4-5D6E-409C-BE32-E72D297353CC}">
              <c16:uniqueId val="{00000000-EACD-4B2E-8403-6A5FF2D2BB1B}"/>
            </c:ext>
          </c:extLst>
        </c:ser>
        <c:ser>
          <c:idx val="1"/>
          <c:order val="1"/>
          <c:tx>
            <c:strRef>
              <c:f>'Q4. (1) Male-Female ratio'!$C$9:$C$10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'Q4. (1) Male-Female ratio'!$A$11:$A$13</c:f>
              <c:strCache>
                <c:ptCount val="2"/>
                <c:pt idx="0">
                  <c:v>female</c:v>
                </c:pt>
                <c:pt idx="1">
                  <c:v>male</c:v>
                </c:pt>
              </c:strCache>
            </c:strRef>
          </c:cat>
          <c:val>
            <c:numRef>
              <c:f>'Q4. (1) Male-Female ratio'!$C$11:$C$13</c:f>
              <c:numCache>
                <c:formatCode>General</c:formatCode>
                <c:ptCount val="2"/>
                <c:pt idx="0">
                  <c:v>115</c:v>
                </c:pt>
                <c:pt idx="1">
                  <c:v>159</c:v>
                </c:pt>
              </c:numCache>
            </c:numRef>
          </c:val>
          <c:extLst>
            <c:ext xmlns:c16="http://schemas.microsoft.com/office/drawing/2014/chart" uri="{C3380CC4-5D6E-409C-BE32-E72D297353CC}">
              <c16:uniqueId val="{00000001-EACD-4B2E-8403-6A5FF2D2BB1B}"/>
            </c:ext>
          </c:extLst>
        </c:ser>
        <c:dLbls>
          <c:dLblPos val="outEnd"/>
          <c:showLegendKey val="0"/>
          <c:showVal val="1"/>
          <c:showCatName val="0"/>
          <c:showSerName val="0"/>
          <c:showPercent val="0"/>
          <c:showBubbleSize val="0"/>
        </c:dLbls>
        <c:gapWidth val="100"/>
        <c:overlap val="-24"/>
        <c:axId val="578854064"/>
        <c:axId val="578852984"/>
      </c:barChart>
      <c:catAx>
        <c:axId val="5788540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8852984"/>
        <c:crosses val="autoZero"/>
        <c:auto val="1"/>
        <c:lblAlgn val="ctr"/>
        <c:lblOffset val="100"/>
        <c:noMultiLvlLbl val="0"/>
      </c:catAx>
      <c:valAx>
        <c:axId val="5788529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885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Claim Project _Aniket Gurubaxani.xlsx]Q.4 (2) Charges vs Age!PivotTable9</c:name>
    <c:fmtId val="28"/>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'Q.4 (2) Charges vs Age'!$B$5</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'Q.4 (2) Charges vs Age'!$A$6:$A$53</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'Q.4 (2) Charges vs Age'!$B$6:$B$53</c:f>
              <c:numCache>
                <c:formatCode>#,##0.00</c:formatCode>
                <c:ptCount val="47"/>
                <c:pt idx="0">
                  <c:v>7086.2175563623205</c:v>
                </c:pt>
                <c:pt idx="1">
                  <c:v>9747.9093345588226</c:v>
                </c:pt>
                <c:pt idx="2">
                  <c:v>10159.697736206897</c:v>
                </c:pt>
                <c:pt idx="3">
                  <c:v>4730.4643296428567</c:v>
                </c:pt>
                <c:pt idx="4">
                  <c:v>10012.932801785715</c:v>
                </c:pt>
                <c:pt idx="5">
                  <c:v>12419.820039642855</c:v>
                </c:pt>
                <c:pt idx="6">
                  <c:v>10648.015962142857</c:v>
                </c:pt>
                <c:pt idx="7">
                  <c:v>9838.3653107142854</c:v>
                </c:pt>
                <c:pt idx="8">
                  <c:v>6133.8253085714286</c:v>
                </c:pt>
                <c:pt idx="9">
                  <c:v>12184.701721428573</c:v>
                </c:pt>
                <c:pt idx="10">
                  <c:v>9069.1875642857121</c:v>
                </c:pt>
                <c:pt idx="11">
                  <c:v>10430.158727037038</c:v>
                </c:pt>
                <c:pt idx="12">
                  <c:v>12719.110358148146</c:v>
                </c:pt>
                <c:pt idx="13">
                  <c:v>10196.980573333332</c:v>
                </c:pt>
                <c:pt idx="14">
                  <c:v>9220.3002907692317</c:v>
                </c:pt>
                <c:pt idx="15">
                  <c:v>12351.53298730769</c:v>
                </c:pt>
                <c:pt idx="16">
                  <c:v>11613.52812076923</c:v>
                </c:pt>
                <c:pt idx="17">
                  <c:v>11307.182031200002</c:v>
                </c:pt>
                <c:pt idx="18">
                  <c:v>12204.476138</c:v>
                </c:pt>
                <c:pt idx="19">
                  <c:v>18019.9118772</c:v>
                </c:pt>
                <c:pt idx="20">
                  <c:v>8102.7336740000001</c:v>
                </c:pt>
                <c:pt idx="21">
                  <c:v>11778.2429452</c:v>
                </c:pt>
                <c:pt idx="22">
                  <c:v>11772.25131</c:v>
                </c:pt>
                <c:pt idx="23">
                  <c:v>9653.745649629629</c:v>
                </c:pt>
                <c:pt idx="24">
                  <c:v>13061.038668888888</c:v>
                </c:pt>
                <c:pt idx="25">
                  <c:v>19267.278653333331</c:v>
                </c:pt>
                <c:pt idx="26">
                  <c:v>15859.396587037038</c:v>
                </c:pt>
                <c:pt idx="27">
                  <c:v>14830.199856206897</c:v>
                </c:pt>
                <c:pt idx="28">
                  <c:v>14342.590638620688</c:v>
                </c:pt>
                <c:pt idx="29">
                  <c:v>17653.99959310345</c:v>
                </c:pt>
                <c:pt idx="30">
                  <c:v>14632.500445172411</c:v>
                </c:pt>
                <c:pt idx="31">
                  <c:v>12696.006264285714</c:v>
                </c:pt>
                <c:pt idx="32">
                  <c:v>15663.003300689661</c:v>
                </c:pt>
                <c:pt idx="33">
                  <c:v>15682.255867241382</c:v>
                </c:pt>
                <c:pt idx="34">
                  <c:v>18256.269719310341</c:v>
                </c:pt>
                <c:pt idx="35">
                  <c:v>16020.930755000003</c:v>
                </c:pt>
                <c:pt idx="36">
                  <c:v>18758.546475357143</c:v>
                </c:pt>
                <c:pt idx="37">
                  <c:v>16164.545488461539</c:v>
                </c:pt>
                <c:pt idx="38">
                  <c:v>15025.515836538463</c:v>
                </c:pt>
                <c:pt idx="39">
                  <c:v>16447.185250000002</c:v>
                </c:pt>
                <c:pt idx="40">
                  <c:v>13878.9281116</c:v>
                </c:pt>
                <c:pt idx="41">
                  <c:v>18895.869531599998</c:v>
                </c:pt>
                <c:pt idx="42">
                  <c:v>21979.418507391303</c:v>
                </c:pt>
                <c:pt idx="43">
                  <c:v>22024.457608695651</c:v>
                </c:pt>
                <c:pt idx="44">
                  <c:v>19163.856573478261</c:v>
                </c:pt>
                <c:pt idx="45">
                  <c:v>19884.998460869567</c:v>
                </c:pt>
                <c:pt idx="46">
                  <c:v>23275.530837272723</c:v>
                </c:pt>
              </c:numCache>
            </c:numRef>
          </c:val>
          <c:smooth val="0"/>
          <c:extLst>
            <c:ext xmlns:c16="http://schemas.microsoft.com/office/drawing/2014/chart" uri="{C3380CC4-5D6E-409C-BE32-E72D297353CC}">
              <c16:uniqueId val="{00000000-C8F0-4E4A-BCB4-79EF056E8D3D}"/>
            </c:ext>
          </c:extLst>
        </c:ser>
        <c:dLbls>
          <c:showLegendKey val="0"/>
          <c:showVal val="0"/>
          <c:showCatName val="0"/>
          <c:showSerName val="0"/>
          <c:showPercent val="0"/>
          <c:showBubbleSize val="0"/>
        </c:dLbls>
        <c:marker val="1"/>
        <c:smooth val="0"/>
        <c:axId val="573085624"/>
        <c:axId val="573083824"/>
      </c:lineChart>
      <c:catAx>
        <c:axId val="5730856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3083824"/>
        <c:crosses val="autoZero"/>
        <c:auto val="1"/>
        <c:lblAlgn val="ctr"/>
        <c:lblOffset val="100"/>
        <c:noMultiLvlLbl val="0"/>
      </c:catAx>
      <c:valAx>
        <c:axId val="5730838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3085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Claim Project _Aniket Gurubaxani.xlsx]Q.4 (3) Charges vs BMI!PivotTable10</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 (3) Charges vs BMI'!$B$7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'Q.4 (3) Charges vs BMI'!$A$8:$A$556</c:f>
              <c:strCache>
                <c:ptCount val="548"/>
                <c:pt idx="0">
                  <c:v>15.96</c:v>
                </c:pt>
                <c:pt idx="1">
                  <c:v>16.815</c:v>
                </c:pt>
                <c:pt idx="2">
                  <c:v>17.195</c:v>
                </c:pt>
                <c:pt idx="3">
                  <c:v>17.29</c:v>
                </c:pt>
                <c:pt idx="4">
                  <c:v>17.385</c:v>
                </c:pt>
                <c:pt idx="5">
                  <c:v>17.4</c:v>
                </c:pt>
                <c:pt idx="6">
                  <c:v>17.48</c:v>
                </c:pt>
                <c:pt idx="7">
                  <c:v>17.67</c:v>
                </c:pt>
                <c:pt idx="8">
                  <c:v>17.765</c:v>
                </c:pt>
                <c:pt idx="9">
                  <c:v>17.8</c:v>
                </c:pt>
                <c:pt idx="10">
                  <c:v>17.86</c:v>
                </c:pt>
                <c:pt idx="11">
                  <c:v>17.955</c:v>
                </c:pt>
                <c:pt idx="12">
                  <c:v>18.05</c:v>
                </c:pt>
                <c:pt idx="13">
                  <c:v>18.3</c:v>
                </c:pt>
                <c:pt idx="14">
                  <c:v>18.335</c:v>
                </c:pt>
                <c:pt idx="15">
                  <c:v>18.5</c:v>
                </c:pt>
                <c:pt idx="16">
                  <c:v>18.6</c:v>
                </c:pt>
                <c:pt idx="17">
                  <c:v>18.715</c:v>
                </c:pt>
                <c:pt idx="18">
                  <c:v>18.905</c:v>
                </c:pt>
                <c:pt idx="19">
                  <c:v>19</c:v>
                </c:pt>
                <c:pt idx="20">
                  <c:v>19.095</c:v>
                </c:pt>
                <c:pt idx="21">
                  <c:v>19.19</c:v>
                </c:pt>
                <c:pt idx="22">
                  <c:v>19.3</c:v>
                </c:pt>
                <c:pt idx="23">
                  <c:v>19.475</c:v>
                </c:pt>
                <c:pt idx="24">
                  <c:v>19.57</c:v>
                </c:pt>
                <c:pt idx="25">
                  <c:v>19.8</c:v>
                </c:pt>
                <c:pt idx="26">
                  <c:v>19.855</c:v>
                </c:pt>
                <c:pt idx="27">
                  <c:v>19.95</c:v>
                </c:pt>
                <c:pt idx="28">
                  <c:v>20.045</c:v>
                </c:pt>
                <c:pt idx="29">
                  <c:v>20.1</c:v>
                </c:pt>
                <c:pt idx="30">
                  <c:v>20.13</c:v>
                </c:pt>
                <c:pt idx="31">
                  <c:v>20.235</c:v>
                </c:pt>
                <c:pt idx="32">
                  <c:v>20.3</c:v>
                </c:pt>
                <c:pt idx="33">
                  <c:v>20.35</c:v>
                </c:pt>
                <c:pt idx="34">
                  <c:v>20.4</c:v>
                </c:pt>
                <c:pt idx="35">
                  <c:v>20.425</c:v>
                </c:pt>
                <c:pt idx="36">
                  <c:v>20.52</c:v>
                </c:pt>
                <c:pt idx="37">
                  <c:v>20.6</c:v>
                </c:pt>
                <c:pt idx="38">
                  <c:v>20.615</c:v>
                </c:pt>
                <c:pt idx="39">
                  <c:v>20.7</c:v>
                </c:pt>
                <c:pt idx="40">
                  <c:v>20.79</c:v>
                </c:pt>
                <c:pt idx="41">
                  <c:v>20.8</c:v>
                </c:pt>
                <c:pt idx="42">
                  <c:v>20.9</c:v>
                </c:pt>
                <c:pt idx="43">
                  <c:v>21.01</c:v>
                </c:pt>
                <c:pt idx="44">
                  <c:v>21.09</c:v>
                </c:pt>
                <c:pt idx="45">
                  <c:v>21.12</c:v>
                </c:pt>
                <c:pt idx="46">
                  <c:v>21.28</c:v>
                </c:pt>
                <c:pt idx="47">
                  <c:v>21.3</c:v>
                </c:pt>
                <c:pt idx="48">
                  <c:v>21.375</c:v>
                </c:pt>
                <c:pt idx="49">
                  <c:v>21.4</c:v>
                </c:pt>
                <c:pt idx="50">
                  <c:v>21.47</c:v>
                </c:pt>
                <c:pt idx="51">
                  <c:v>21.5</c:v>
                </c:pt>
                <c:pt idx="52">
                  <c:v>21.56</c:v>
                </c:pt>
                <c:pt idx="53">
                  <c:v>21.565</c:v>
                </c:pt>
                <c:pt idx="54">
                  <c:v>21.66</c:v>
                </c:pt>
                <c:pt idx="55">
                  <c:v>21.7</c:v>
                </c:pt>
                <c:pt idx="56">
                  <c:v>21.755</c:v>
                </c:pt>
                <c:pt idx="57">
                  <c:v>21.78</c:v>
                </c:pt>
                <c:pt idx="58">
                  <c:v>21.8</c:v>
                </c:pt>
                <c:pt idx="59">
                  <c:v>21.85</c:v>
                </c:pt>
                <c:pt idx="60">
                  <c:v>21.89</c:v>
                </c:pt>
                <c:pt idx="61">
                  <c:v>21.945</c:v>
                </c:pt>
                <c:pt idx="62">
                  <c:v>22</c:v>
                </c:pt>
                <c:pt idx="63">
                  <c:v>22.04</c:v>
                </c:pt>
                <c:pt idx="64">
                  <c:v>22.1</c:v>
                </c:pt>
                <c:pt idx="65">
                  <c:v>22.135</c:v>
                </c:pt>
                <c:pt idx="66">
                  <c:v>22.22</c:v>
                </c:pt>
                <c:pt idx="67">
                  <c:v>22.23</c:v>
                </c:pt>
                <c:pt idx="68">
                  <c:v>22.3</c:v>
                </c:pt>
                <c:pt idx="69">
                  <c:v>22.42</c:v>
                </c:pt>
                <c:pt idx="70">
                  <c:v>22.515</c:v>
                </c:pt>
                <c:pt idx="71">
                  <c:v>22.6</c:v>
                </c:pt>
                <c:pt idx="72">
                  <c:v>22.61</c:v>
                </c:pt>
                <c:pt idx="73">
                  <c:v>22.705</c:v>
                </c:pt>
                <c:pt idx="74">
                  <c:v>22.77</c:v>
                </c:pt>
                <c:pt idx="75">
                  <c:v>22.8</c:v>
                </c:pt>
                <c:pt idx="76">
                  <c:v>22.88</c:v>
                </c:pt>
                <c:pt idx="77">
                  <c:v>22.895</c:v>
                </c:pt>
                <c:pt idx="78">
                  <c:v>22.99</c:v>
                </c:pt>
                <c:pt idx="79">
                  <c:v>23</c:v>
                </c:pt>
                <c:pt idx="80">
                  <c:v>23.085</c:v>
                </c:pt>
                <c:pt idx="81">
                  <c:v>23.1</c:v>
                </c:pt>
                <c:pt idx="82">
                  <c:v>23.18</c:v>
                </c:pt>
                <c:pt idx="83">
                  <c:v>23.2</c:v>
                </c:pt>
                <c:pt idx="84">
                  <c:v>23.21</c:v>
                </c:pt>
                <c:pt idx="85">
                  <c:v>23.275</c:v>
                </c:pt>
                <c:pt idx="86">
                  <c:v>23.3</c:v>
                </c:pt>
                <c:pt idx="87">
                  <c:v>23.32</c:v>
                </c:pt>
                <c:pt idx="88">
                  <c:v>23.37</c:v>
                </c:pt>
                <c:pt idx="89">
                  <c:v>23.4</c:v>
                </c:pt>
                <c:pt idx="90">
                  <c:v>23.465</c:v>
                </c:pt>
                <c:pt idx="91">
                  <c:v>23.54</c:v>
                </c:pt>
                <c:pt idx="92">
                  <c:v>23.56</c:v>
                </c:pt>
                <c:pt idx="93">
                  <c:v>23.6</c:v>
                </c:pt>
                <c:pt idx="94">
                  <c:v>23.65</c:v>
                </c:pt>
                <c:pt idx="95">
                  <c:v>23.655</c:v>
                </c:pt>
                <c:pt idx="96">
                  <c:v>23.7</c:v>
                </c:pt>
                <c:pt idx="97">
                  <c:v>23.75</c:v>
                </c:pt>
                <c:pt idx="98">
                  <c:v>23.76</c:v>
                </c:pt>
                <c:pt idx="99">
                  <c:v>23.8</c:v>
                </c:pt>
                <c:pt idx="100">
                  <c:v>23.845</c:v>
                </c:pt>
                <c:pt idx="101">
                  <c:v>23.87</c:v>
                </c:pt>
                <c:pt idx="102">
                  <c:v>23.9</c:v>
                </c:pt>
                <c:pt idx="103">
                  <c:v>23.94</c:v>
                </c:pt>
                <c:pt idx="104">
                  <c:v>23.98</c:v>
                </c:pt>
                <c:pt idx="105">
                  <c:v>24.035</c:v>
                </c:pt>
                <c:pt idx="106">
                  <c:v>24.09</c:v>
                </c:pt>
                <c:pt idx="107">
                  <c:v>24.1</c:v>
                </c:pt>
                <c:pt idx="108">
                  <c:v>24.13</c:v>
                </c:pt>
                <c:pt idx="109">
                  <c:v>24.225</c:v>
                </c:pt>
                <c:pt idx="110">
                  <c:v>24.3</c:v>
                </c:pt>
                <c:pt idx="111">
                  <c:v>24.31</c:v>
                </c:pt>
                <c:pt idx="112">
                  <c:v>24.32</c:v>
                </c:pt>
                <c:pt idx="113">
                  <c:v>24.4</c:v>
                </c:pt>
                <c:pt idx="114">
                  <c:v>24.415</c:v>
                </c:pt>
                <c:pt idx="115">
                  <c:v>24.42</c:v>
                </c:pt>
                <c:pt idx="116">
                  <c:v>24.51</c:v>
                </c:pt>
                <c:pt idx="117">
                  <c:v>24.53</c:v>
                </c:pt>
                <c:pt idx="118">
                  <c:v>24.6</c:v>
                </c:pt>
                <c:pt idx="119">
                  <c:v>24.605</c:v>
                </c:pt>
                <c:pt idx="120">
                  <c:v>24.64</c:v>
                </c:pt>
                <c:pt idx="121">
                  <c:v>24.7</c:v>
                </c:pt>
                <c:pt idx="122">
                  <c:v>24.75</c:v>
                </c:pt>
                <c:pt idx="123">
                  <c:v>24.795</c:v>
                </c:pt>
                <c:pt idx="124">
                  <c:v>24.86</c:v>
                </c:pt>
                <c:pt idx="125">
                  <c:v>24.89</c:v>
                </c:pt>
                <c:pt idx="126">
                  <c:v>24.97</c:v>
                </c:pt>
                <c:pt idx="127">
                  <c:v>24.985</c:v>
                </c:pt>
                <c:pt idx="128">
                  <c:v>25</c:v>
                </c:pt>
                <c:pt idx="129">
                  <c:v>25.08</c:v>
                </c:pt>
                <c:pt idx="130">
                  <c:v>25.1</c:v>
                </c:pt>
                <c:pt idx="131">
                  <c:v>25.175</c:v>
                </c:pt>
                <c:pt idx="132">
                  <c:v>25.2</c:v>
                </c:pt>
                <c:pt idx="133">
                  <c:v>25.27</c:v>
                </c:pt>
                <c:pt idx="134">
                  <c:v>25.3</c:v>
                </c:pt>
                <c:pt idx="135">
                  <c:v>25.365</c:v>
                </c:pt>
                <c:pt idx="136">
                  <c:v>25.4</c:v>
                </c:pt>
                <c:pt idx="137">
                  <c:v>25.41</c:v>
                </c:pt>
                <c:pt idx="138">
                  <c:v>25.46</c:v>
                </c:pt>
                <c:pt idx="139">
                  <c:v>25.52</c:v>
                </c:pt>
                <c:pt idx="140">
                  <c:v>25.555</c:v>
                </c:pt>
                <c:pt idx="141">
                  <c:v>25.6</c:v>
                </c:pt>
                <c:pt idx="142">
                  <c:v>25.65</c:v>
                </c:pt>
                <c:pt idx="143">
                  <c:v>25.7</c:v>
                </c:pt>
                <c:pt idx="144">
                  <c:v>25.74</c:v>
                </c:pt>
                <c:pt idx="145">
                  <c:v>25.745</c:v>
                </c:pt>
                <c:pt idx="146">
                  <c:v>25.8</c:v>
                </c:pt>
                <c:pt idx="147">
                  <c:v>25.84</c:v>
                </c:pt>
                <c:pt idx="148">
                  <c:v>25.85</c:v>
                </c:pt>
                <c:pt idx="149">
                  <c:v>25.9</c:v>
                </c:pt>
                <c:pt idx="150">
                  <c:v>25.935</c:v>
                </c:pt>
                <c:pt idx="151">
                  <c:v>26.03</c:v>
                </c:pt>
                <c:pt idx="152">
                  <c:v>26.07</c:v>
                </c:pt>
                <c:pt idx="153">
                  <c:v>26.125</c:v>
                </c:pt>
                <c:pt idx="154">
                  <c:v>26.18</c:v>
                </c:pt>
                <c:pt idx="155">
                  <c:v>26.2</c:v>
                </c:pt>
                <c:pt idx="156">
                  <c:v>26.22</c:v>
                </c:pt>
                <c:pt idx="157">
                  <c:v>26.29</c:v>
                </c:pt>
                <c:pt idx="158">
                  <c:v>26.315</c:v>
                </c:pt>
                <c:pt idx="159">
                  <c:v>26.4</c:v>
                </c:pt>
                <c:pt idx="160">
                  <c:v>26.41</c:v>
                </c:pt>
                <c:pt idx="161">
                  <c:v>26.505</c:v>
                </c:pt>
                <c:pt idx="162">
                  <c:v>26.51</c:v>
                </c:pt>
                <c:pt idx="163">
                  <c:v>26.6</c:v>
                </c:pt>
                <c:pt idx="164">
                  <c:v>26.62</c:v>
                </c:pt>
                <c:pt idx="165">
                  <c:v>26.695</c:v>
                </c:pt>
                <c:pt idx="166">
                  <c:v>26.7</c:v>
                </c:pt>
                <c:pt idx="167">
                  <c:v>26.73</c:v>
                </c:pt>
                <c:pt idx="168">
                  <c:v>26.79</c:v>
                </c:pt>
                <c:pt idx="169">
                  <c:v>26.8</c:v>
                </c:pt>
                <c:pt idx="170">
                  <c:v>26.84</c:v>
                </c:pt>
                <c:pt idx="171">
                  <c:v>26.885</c:v>
                </c:pt>
                <c:pt idx="172">
                  <c:v>26.9</c:v>
                </c:pt>
                <c:pt idx="173">
                  <c:v>26.98</c:v>
                </c:pt>
                <c:pt idx="174">
                  <c:v>27</c:v>
                </c:pt>
                <c:pt idx="175">
                  <c:v>27.06</c:v>
                </c:pt>
                <c:pt idx="176">
                  <c:v>27.075</c:v>
                </c:pt>
                <c:pt idx="177">
                  <c:v>27.1</c:v>
                </c:pt>
                <c:pt idx="178">
                  <c:v>27.17</c:v>
                </c:pt>
                <c:pt idx="179">
                  <c:v>27.2</c:v>
                </c:pt>
                <c:pt idx="180">
                  <c:v>27.265</c:v>
                </c:pt>
                <c:pt idx="181">
                  <c:v>27.28</c:v>
                </c:pt>
                <c:pt idx="182">
                  <c:v>27.3</c:v>
                </c:pt>
                <c:pt idx="183">
                  <c:v>27.36</c:v>
                </c:pt>
                <c:pt idx="184">
                  <c:v>27.4</c:v>
                </c:pt>
                <c:pt idx="185">
                  <c:v>27.455</c:v>
                </c:pt>
                <c:pt idx="186">
                  <c:v>27.5</c:v>
                </c:pt>
                <c:pt idx="187">
                  <c:v>27.55</c:v>
                </c:pt>
                <c:pt idx="188">
                  <c:v>27.6</c:v>
                </c:pt>
                <c:pt idx="189">
                  <c:v>27.61</c:v>
                </c:pt>
                <c:pt idx="190">
                  <c:v>27.645</c:v>
                </c:pt>
                <c:pt idx="191">
                  <c:v>27.7</c:v>
                </c:pt>
                <c:pt idx="192">
                  <c:v>27.72</c:v>
                </c:pt>
                <c:pt idx="193">
                  <c:v>27.74</c:v>
                </c:pt>
                <c:pt idx="194">
                  <c:v>27.8</c:v>
                </c:pt>
                <c:pt idx="195">
                  <c:v>27.83</c:v>
                </c:pt>
                <c:pt idx="196">
                  <c:v>27.835</c:v>
                </c:pt>
                <c:pt idx="197">
                  <c:v>27.9</c:v>
                </c:pt>
                <c:pt idx="198">
                  <c:v>27.93</c:v>
                </c:pt>
                <c:pt idx="199">
                  <c:v>27.94</c:v>
                </c:pt>
                <c:pt idx="200">
                  <c:v>28</c:v>
                </c:pt>
                <c:pt idx="201">
                  <c:v>28.025</c:v>
                </c:pt>
                <c:pt idx="202">
                  <c:v>28.05</c:v>
                </c:pt>
                <c:pt idx="203">
                  <c:v>28.1</c:v>
                </c:pt>
                <c:pt idx="204">
                  <c:v>28.12</c:v>
                </c:pt>
                <c:pt idx="205">
                  <c:v>28.16</c:v>
                </c:pt>
                <c:pt idx="206">
                  <c:v>28.2</c:v>
                </c:pt>
                <c:pt idx="207">
                  <c:v>28.215</c:v>
                </c:pt>
                <c:pt idx="208">
                  <c:v>28.27</c:v>
                </c:pt>
                <c:pt idx="209">
                  <c:v>28.3</c:v>
                </c:pt>
                <c:pt idx="210">
                  <c:v>28.31</c:v>
                </c:pt>
                <c:pt idx="211">
                  <c:v>28.38</c:v>
                </c:pt>
                <c:pt idx="212">
                  <c:v>28.4</c:v>
                </c:pt>
                <c:pt idx="213">
                  <c:v>28.405</c:v>
                </c:pt>
                <c:pt idx="214">
                  <c:v>28.49</c:v>
                </c:pt>
                <c:pt idx="215">
                  <c:v>28.5</c:v>
                </c:pt>
                <c:pt idx="216">
                  <c:v>28.595</c:v>
                </c:pt>
                <c:pt idx="217">
                  <c:v>28.6</c:v>
                </c:pt>
                <c:pt idx="218">
                  <c:v>28.69</c:v>
                </c:pt>
                <c:pt idx="219">
                  <c:v>28.7</c:v>
                </c:pt>
                <c:pt idx="220">
                  <c:v>28.785</c:v>
                </c:pt>
                <c:pt idx="221">
                  <c:v>28.8</c:v>
                </c:pt>
                <c:pt idx="222">
                  <c:v>28.82</c:v>
                </c:pt>
                <c:pt idx="223">
                  <c:v>28.88</c:v>
                </c:pt>
                <c:pt idx="224">
                  <c:v>28.9</c:v>
                </c:pt>
                <c:pt idx="225">
                  <c:v>28.93</c:v>
                </c:pt>
                <c:pt idx="226">
                  <c:v>28.975</c:v>
                </c:pt>
                <c:pt idx="227">
                  <c:v>29</c:v>
                </c:pt>
                <c:pt idx="228">
                  <c:v>29.04</c:v>
                </c:pt>
                <c:pt idx="229">
                  <c:v>29.07</c:v>
                </c:pt>
                <c:pt idx="230">
                  <c:v>29.1</c:v>
                </c:pt>
                <c:pt idx="231">
                  <c:v>29.15</c:v>
                </c:pt>
                <c:pt idx="232">
                  <c:v>29.165</c:v>
                </c:pt>
                <c:pt idx="233">
                  <c:v>29.2</c:v>
                </c:pt>
                <c:pt idx="234">
                  <c:v>29.26</c:v>
                </c:pt>
                <c:pt idx="235">
                  <c:v>29.3</c:v>
                </c:pt>
                <c:pt idx="236">
                  <c:v>29.355</c:v>
                </c:pt>
                <c:pt idx="237">
                  <c:v>29.37</c:v>
                </c:pt>
                <c:pt idx="238">
                  <c:v>29.4</c:v>
                </c:pt>
                <c:pt idx="239">
                  <c:v>29.45</c:v>
                </c:pt>
                <c:pt idx="240">
                  <c:v>29.48</c:v>
                </c:pt>
                <c:pt idx="241">
                  <c:v>29.5</c:v>
                </c:pt>
                <c:pt idx="242">
                  <c:v>29.545</c:v>
                </c:pt>
                <c:pt idx="243">
                  <c:v>29.59</c:v>
                </c:pt>
                <c:pt idx="244">
                  <c:v>29.6</c:v>
                </c:pt>
                <c:pt idx="245">
                  <c:v>29.64</c:v>
                </c:pt>
                <c:pt idx="246">
                  <c:v>29.7</c:v>
                </c:pt>
                <c:pt idx="247">
                  <c:v>29.735</c:v>
                </c:pt>
                <c:pt idx="248">
                  <c:v>29.8</c:v>
                </c:pt>
                <c:pt idx="249">
                  <c:v>29.81</c:v>
                </c:pt>
                <c:pt idx="250">
                  <c:v>29.83</c:v>
                </c:pt>
                <c:pt idx="251">
                  <c:v>29.9</c:v>
                </c:pt>
                <c:pt idx="252">
                  <c:v>29.92</c:v>
                </c:pt>
                <c:pt idx="253">
                  <c:v>29.925</c:v>
                </c:pt>
                <c:pt idx="254">
                  <c:v>30</c:v>
                </c:pt>
                <c:pt idx="255">
                  <c:v>30.02</c:v>
                </c:pt>
                <c:pt idx="256">
                  <c:v>30.03</c:v>
                </c:pt>
                <c:pt idx="257">
                  <c:v>30.1</c:v>
                </c:pt>
                <c:pt idx="258">
                  <c:v>30.115</c:v>
                </c:pt>
                <c:pt idx="259">
                  <c:v>30.14</c:v>
                </c:pt>
                <c:pt idx="260">
                  <c:v>30.2</c:v>
                </c:pt>
                <c:pt idx="261">
                  <c:v>30.21</c:v>
                </c:pt>
                <c:pt idx="262">
                  <c:v>30.25</c:v>
                </c:pt>
                <c:pt idx="263">
                  <c:v>30.3</c:v>
                </c:pt>
                <c:pt idx="264">
                  <c:v>30.305</c:v>
                </c:pt>
                <c:pt idx="265">
                  <c:v>30.36</c:v>
                </c:pt>
                <c:pt idx="266">
                  <c:v>30.4</c:v>
                </c:pt>
                <c:pt idx="267">
                  <c:v>30.495</c:v>
                </c:pt>
                <c:pt idx="268">
                  <c:v>30.5</c:v>
                </c:pt>
                <c:pt idx="269">
                  <c:v>30.59</c:v>
                </c:pt>
                <c:pt idx="270">
                  <c:v>30.685</c:v>
                </c:pt>
                <c:pt idx="271">
                  <c:v>30.69</c:v>
                </c:pt>
                <c:pt idx="272">
                  <c:v>30.78</c:v>
                </c:pt>
                <c:pt idx="273">
                  <c:v>30.8</c:v>
                </c:pt>
                <c:pt idx="274">
                  <c:v>30.875</c:v>
                </c:pt>
                <c:pt idx="275">
                  <c:v>30.9</c:v>
                </c:pt>
                <c:pt idx="276">
                  <c:v>30.97</c:v>
                </c:pt>
                <c:pt idx="277">
                  <c:v>31</c:v>
                </c:pt>
                <c:pt idx="278">
                  <c:v>31.02</c:v>
                </c:pt>
                <c:pt idx="279">
                  <c:v>31.065</c:v>
                </c:pt>
                <c:pt idx="280">
                  <c:v>31.1</c:v>
                </c:pt>
                <c:pt idx="281">
                  <c:v>31.13</c:v>
                </c:pt>
                <c:pt idx="282">
                  <c:v>31.16</c:v>
                </c:pt>
                <c:pt idx="283">
                  <c:v>31.2</c:v>
                </c:pt>
                <c:pt idx="284">
                  <c:v>31.24</c:v>
                </c:pt>
                <c:pt idx="285">
                  <c:v>31.255</c:v>
                </c:pt>
                <c:pt idx="286">
                  <c:v>31.3</c:v>
                </c:pt>
                <c:pt idx="287">
                  <c:v>31.35</c:v>
                </c:pt>
                <c:pt idx="288">
                  <c:v>31.4</c:v>
                </c:pt>
                <c:pt idx="289">
                  <c:v>31.445</c:v>
                </c:pt>
                <c:pt idx="290">
                  <c:v>31.46</c:v>
                </c:pt>
                <c:pt idx="291">
                  <c:v>31.5</c:v>
                </c:pt>
                <c:pt idx="292">
                  <c:v>31.54</c:v>
                </c:pt>
                <c:pt idx="293">
                  <c:v>31.57</c:v>
                </c:pt>
                <c:pt idx="294">
                  <c:v>31.6</c:v>
                </c:pt>
                <c:pt idx="295">
                  <c:v>31.635</c:v>
                </c:pt>
                <c:pt idx="296">
                  <c:v>31.68</c:v>
                </c:pt>
                <c:pt idx="297">
                  <c:v>31.73</c:v>
                </c:pt>
                <c:pt idx="298">
                  <c:v>31.79</c:v>
                </c:pt>
                <c:pt idx="299">
                  <c:v>31.8</c:v>
                </c:pt>
                <c:pt idx="300">
                  <c:v>31.825</c:v>
                </c:pt>
                <c:pt idx="301">
                  <c:v>31.9</c:v>
                </c:pt>
                <c:pt idx="302">
                  <c:v>31.92</c:v>
                </c:pt>
                <c:pt idx="303">
                  <c:v>32</c:v>
                </c:pt>
                <c:pt idx="304">
                  <c:v>32.01</c:v>
                </c:pt>
                <c:pt idx="305">
                  <c:v>32.015</c:v>
                </c:pt>
                <c:pt idx="306">
                  <c:v>32.1</c:v>
                </c:pt>
                <c:pt idx="307">
                  <c:v>32.11</c:v>
                </c:pt>
                <c:pt idx="308">
                  <c:v>32.12</c:v>
                </c:pt>
                <c:pt idx="309">
                  <c:v>32.2</c:v>
                </c:pt>
                <c:pt idx="310">
                  <c:v>32.205</c:v>
                </c:pt>
                <c:pt idx="311">
                  <c:v>32.23</c:v>
                </c:pt>
                <c:pt idx="312">
                  <c:v>32.3</c:v>
                </c:pt>
                <c:pt idx="313">
                  <c:v>32.34</c:v>
                </c:pt>
                <c:pt idx="314">
                  <c:v>32.395</c:v>
                </c:pt>
                <c:pt idx="315">
                  <c:v>32.4</c:v>
                </c:pt>
                <c:pt idx="316">
                  <c:v>32.45</c:v>
                </c:pt>
                <c:pt idx="317">
                  <c:v>32.49</c:v>
                </c:pt>
                <c:pt idx="318">
                  <c:v>32.5</c:v>
                </c:pt>
                <c:pt idx="319">
                  <c:v>32.56</c:v>
                </c:pt>
                <c:pt idx="320">
                  <c:v>32.585</c:v>
                </c:pt>
                <c:pt idx="321">
                  <c:v>32.6</c:v>
                </c:pt>
                <c:pt idx="322">
                  <c:v>32.67</c:v>
                </c:pt>
                <c:pt idx="323">
                  <c:v>32.68</c:v>
                </c:pt>
                <c:pt idx="324">
                  <c:v>32.7</c:v>
                </c:pt>
                <c:pt idx="325">
                  <c:v>32.775</c:v>
                </c:pt>
                <c:pt idx="326">
                  <c:v>32.78</c:v>
                </c:pt>
                <c:pt idx="327">
                  <c:v>32.8</c:v>
                </c:pt>
                <c:pt idx="328">
                  <c:v>32.87</c:v>
                </c:pt>
                <c:pt idx="329">
                  <c:v>32.9</c:v>
                </c:pt>
                <c:pt idx="330">
                  <c:v>32.965</c:v>
                </c:pt>
                <c:pt idx="331">
                  <c:v>33</c:v>
                </c:pt>
                <c:pt idx="332">
                  <c:v>33.06</c:v>
                </c:pt>
                <c:pt idx="333">
                  <c:v>33.1</c:v>
                </c:pt>
                <c:pt idx="334">
                  <c:v>33.11</c:v>
                </c:pt>
                <c:pt idx="335">
                  <c:v>33.155</c:v>
                </c:pt>
                <c:pt idx="336">
                  <c:v>33.2</c:v>
                </c:pt>
                <c:pt idx="337">
                  <c:v>33.25</c:v>
                </c:pt>
                <c:pt idx="338">
                  <c:v>33.3</c:v>
                </c:pt>
                <c:pt idx="339">
                  <c:v>33.33</c:v>
                </c:pt>
                <c:pt idx="340">
                  <c:v>33.345</c:v>
                </c:pt>
                <c:pt idx="341">
                  <c:v>33.4</c:v>
                </c:pt>
                <c:pt idx="342">
                  <c:v>33.44</c:v>
                </c:pt>
                <c:pt idx="343">
                  <c:v>33.5</c:v>
                </c:pt>
                <c:pt idx="344">
                  <c:v>33.535</c:v>
                </c:pt>
                <c:pt idx="345">
                  <c:v>33.55</c:v>
                </c:pt>
                <c:pt idx="346">
                  <c:v>33.63</c:v>
                </c:pt>
                <c:pt idx="347">
                  <c:v>33.66</c:v>
                </c:pt>
                <c:pt idx="348">
                  <c:v>33.7</c:v>
                </c:pt>
                <c:pt idx="349">
                  <c:v>33.725</c:v>
                </c:pt>
                <c:pt idx="350">
                  <c:v>33.77</c:v>
                </c:pt>
                <c:pt idx="351">
                  <c:v>33.8</c:v>
                </c:pt>
                <c:pt idx="352">
                  <c:v>33.82</c:v>
                </c:pt>
                <c:pt idx="353">
                  <c:v>33.88</c:v>
                </c:pt>
                <c:pt idx="354">
                  <c:v>33.915</c:v>
                </c:pt>
                <c:pt idx="355">
                  <c:v>33.99</c:v>
                </c:pt>
                <c:pt idx="356">
                  <c:v>34.01</c:v>
                </c:pt>
                <c:pt idx="357">
                  <c:v>34.1</c:v>
                </c:pt>
                <c:pt idx="358">
                  <c:v>34.105</c:v>
                </c:pt>
                <c:pt idx="359">
                  <c:v>34.2</c:v>
                </c:pt>
                <c:pt idx="360">
                  <c:v>34.21</c:v>
                </c:pt>
                <c:pt idx="361">
                  <c:v>34.295</c:v>
                </c:pt>
                <c:pt idx="362">
                  <c:v>34.3</c:v>
                </c:pt>
                <c:pt idx="363">
                  <c:v>34.32</c:v>
                </c:pt>
                <c:pt idx="364">
                  <c:v>34.39</c:v>
                </c:pt>
                <c:pt idx="365">
                  <c:v>34.4</c:v>
                </c:pt>
                <c:pt idx="366">
                  <c:v>34.43</c:v>
                </c:pt>
                <c:pt idx="367">
                  <c:v>34.485</c:v>
                </c:pt>
                <c:pt idx="368">
                  <c:v>34.5</c:v>
                </c:pt>
                <c:pt idx="369">
                  <c:v>34.58</c:v>
                </c:pt>
                <c:pt idx="370">
                  <c:v>34.6</c:v>
                </c:pt>
                <c:pt idx="371">
                  <c:v>34.675</c:v>
                </c:pt>
                <c:pt idx="372">
                  <c:v>34.7</c:v>
                </c:pt>
                <c:pt idx="373">
                  <c:v>34.77</c:v>
                </c:pt>
                <c:pt idx="374">
                  <c:v>34.8</c:v>
                </c:pt>
                <c:pt idx="375">
                  <c:v>34.865</c:v>
                </c:pt>
                <c:pt idx="376">
                  <c:v>34.87</c:v>
                </c:pt>
                <c:pt idx="377">
                  <c:v>34.9</c:v>
                </c:pt>
                <c:pt idx="378">
                  <c:v>34.96</c:v>
                </c:pt>
                <c:pt idx="379">
                  <c:v>35.09</c:v>
                </c:pt>
                <c:pt idx="380">
                  <c:v>35.1</c:v>
                </c:pt>
                <c:pt idx="381">
                  <c:v>35.15</c:v>
                </c:pt>
                <c:pt idx="382">
                  <c:v>35.2</c:v>
                </c:pt>
                <c:pt idx="383">
                  <c:v>35.245</c:v>
                </c:pt>
                <c:pt idx="384">
                  <c:v>35.3</c:v>
                </c:pt>
                <c:pt idx="385">
                  <c:v>35.31</c:v>
                </c:pt>
                <c:pt idx="386">
                  <c:v>35.4</c:v>
                </c:pt>
                <c:pt idx="387">
                  <c:v>35.42</c:v>
                </c:pt>
                <c:pt idx="388">
                  <c:v>35.435</c:v>
                </c:pt>
                <c:pt idx="389">
                  <c:v>35.5</c:v>
                </c:pt>
                <c:pt idx="390">
                  <c:v>35.53</c:v>
                </c:pt>
                <c:pt idx="391">
                  <c:v>35.6</c:v>
                </c:pt>
                <c:pt idx="392">
                  <c:v>35.625</c:v>
                </c:pt>
                <c:pt idx="393">
                  <c:v>35.64</c:v>
                </c:pt>
                <c:pt idx="394">
                  <c:v>35.7</c:v>
                </c:pt>
                <c:pt idx="395">
                  <c:v>35.72</c:v>
                </c:pt>
                <c:pt idx="396">
                  <c:v>35.75</c:v>
                </c:pt>
                <c:pt idx="397">
                  <c:v>35.8</c:v>
                </c:pt>
                <c:pt idx="398">
                  <c:v>35.815</c:v>
                </c:pt>
                <c:pt idx="399">
                  <c:v>35.86</c:v>
                </c:pt>
                <c:pt idx="400">
                  <c:v>35.9</c:v>
                </c:pt>
                <c:pt idx="401">
                  <c:v>35.91</c:v>
                </c:pt>
                <c:pt idx="402">
                  <c:v>35.97</c:v>
                </c:pt>
                <c:pt idx="403">
                  <c:v>36</c:v>
                </c:pt>
                <c:pt idx="404">
                  <c:v>36.005</c:v>
                </c:pt>
                <c:pt idx="405">
                  <c:v>36.08</c:v>
                </c:pt>
                <c:pt idx="406">
                  <c:v>36.1</c:v>
                </c:pt>
                <c:pt idx="407">
                  <c:v>36.19</c:v>
                </c:pt>
                <c:pt idx="408">
                  <c:v>36.195</c:v>
                </c:pt>
                <c:pt idx="409">
                  <c:v>36.2</c:v>
                </c:pt>
                <c:pt idx="410">
                  <c:v>36.29</c:v>
                </c:pt>
                <c:pt idx="411">
                  <c:v>36.3</c:v>
                </c:pt>
                <c:pt idx="412">
                  <c:v>36.385</c:v>
                </c:pt>
                <c:pt idx="413">
                  <c:v>36.4</c:v>
                </c:pt>
                <c:pt idx="414">
                  <c:v>36.48</c:v>
                </c:pt>
                <c:pt idx="415">
                  <c:v>36.52</c:v>
                </c:pt>
                <c:pt idx="416">
                  <c:v>36.575</c:v>
                </c:pt>
                <c:pt idx="417">
                  <c:v>36.6</c:v>
                </c:pt>
                <c:pt idx="418">
                  <c:v>36.63</c:v>
                </c:pt>
                <c:pt idx="419">
                  <c:v>36.67</c:v>
                </c:pt>
                <c:pt idx="420">
                  <c:v>36.7</c:v>
                </c:pt>
                <c:pt idx="421">
                  <c:v>36.765</c:v>
                </c:pt>
                <c:pt idx="422">
                  <c:v>36.85</c:v>
                </c:pt>
                <c:pt idx="423">
                  <c:v>36.86</c:v>
                </c:pt>
                <c:pt idx="424">
                  <c:v>36.955</c:v>
                </c:pt>
                <c:pt idx="425">
                  <c:v>36.96</c:v>
                </c:pt>
                <c:pt idx="426">
                  <c:v>37</c:v>
                </c:pt>
                <c:pt idx="427">
                  <c:v>37.05</c:v>
                </c:pt>
                <c:pt idx="428">
                  <c:v>37.07</c:v>
                </c:pt>
                <c:pt idx="429">
                  <c:v>37.1</c:v>
                </c:pt>
                <c:pt idx="430">
                  <c:v>37.145</c:v>
                </c:pt>
                <c:pt idx="431">
                  <c:v>37.18</c:v>
                </c:pt>
                <c:pt idx="432">
                  <c:v>37.29</c:v>
                </c:pt>
                <c:pt idx="433">
                  <c:v>37.3</c:v>
                </c:pt>
                <c:pt idx="434">
                  <c:v>37.335</c:v>
                </c:pt>
                <c:pt idx="435">
                  <c:v>37.4</c:v>
                </c:pt>
                <c:pt idx="436">
                  <c:v>37.43</c:v>
                </c:pt>
                <c:pt idx="437">
                  <c:v>37.51</c:v>
                </c:pt>
                <c:pt idx="438">
                  <c:v>37.525</c:v>
                </c:pt>
                <c:pt idx="439">
                  <c:v>37.62</c:v>
                </c:pt>
                <c:pt idx="440">
                  <c:v>37.7</c:v>
                </c:pt>
                <c:pt idx="441">
                  <c:v>37.715</c:v>
                </c:pt>
                <c:pt idx="442">
                  <c:v>37.73</c:v>
                </c:pt>
                <c:pt idx="443">
                  <c:v>37.8</c:v>
                </c:pt>
                <c:pt idx="444">
                  <c:v>37.9</c:v>
                </c:pt>
                <c:pt idx="445">
                  <c:v>37.905</c:v>
                </c:pt>
                <c:pt idx="446">
                  <c:v>38</c:v>
                </c:pt>
                <c:pt idx="447">
                  <c:v>38.06</c:v>
                </c:pt>
                <c:pt idx="448">
                  <c:v>38.095</c:v>
                </c:pt>
                <c:pt idx="449">
                  <c:v>38.17</c:v>
                </c:pt>
                <c:pt idx="450">
                  <c:v>38.19</c:v>
                </c:pt>
                <c:pt idx="451">
                  <c:v>38.28</c:v>
                </c:pt>
                <c:pt idx="452">
                  <c:v>38.285</c:v>
                </c:pt>
                <c:pt idx="453">
                  <c:v>38.38</c:v>
                </c:pt>
                <c:pt idx="454">
                  <c:v>38.39</c:v>
                </c:pt>
                <c:pt idx="455">
                  <c:v>38.6</c:v>
                </c:pt>
                <c:pt idx="456">
                  <c:v>38.665</c:v>
                </c:pt>
                <c:pt idx="457">
                  <c:v>38.83</c:v>
                </c:pt>
                <c:pt idx="458">
                  <c:v>38.9</c:v>
                </c:pt>
                <c:pt idx="459">
                  <c:v>38.94</c:v>
                </c:pt>
                <c:pt idx="460">
                  <c:v>38.95</c:v>
                </c:pt>
                <c:pt idx="461">
                  <c:v>39.05</c:v>
                </c:pt>
                <c:pt idx="462">
                  <c:v>39.1</c:v>
                </c:pt>
                <c:pt idx="463">
                  <c:v>39.14</c:v>
                </c:pt>
                <c:pt idx="464">
                  <c:v>39.16</c:v>
                </c:pt>
                <c:pt idx="465">
                  <c:v>39.2</c:v>
                </c:pt>
                <c:pt idx="466">
                  <c:v>39.27</c:v>
                </c:pt>
                <c:pt idx="467">
                  <c:v>39.33</c:v>
                </c:pt>
                <c:pt idx="468">
                  <c:v>39.4</c:v>
                </c:pt>
                <c:pt idx="469">
                  <c:v>39.425</c:v>
                </c:pt>
                <c:pt idx="470">
                  <c:v>39.49</c:v>
                </c:pt>
                <c:pt idx="471">
                  <c:v>39.5</c:v>
                </c:pt>
                <c:pt idx="472">
                  <c:v>39.52</c:v>
                </c:pt>
                <c:pt idx="473">
                  <c:v>39.6</c:v>
                </c:pt>
                <c:pt idx="474">
                  <c:v>39.615</c:v>
                </c:pt>
                <c:pt idx="475">
                  <c:v>39.7</c:v>
                </c:pt>
                <c:pt idx="476">
                  <c:v>39.71</c:v>
                </c:pt>
                <c:pt idx="477">
                  <c:v>39.8</c:v>
                </c:pt>
                <c:pt idx="478">
                  <c:v>39.805</c:v>
                </c:pt>
                <c:pt idx="479">
                  <c:v>39.82</c:v>
                </c:pt>
                <c:pt idx="480">
                  <c:v>39.9</c:v>
                </c:pt>
                <c:pt idx="481">
                  <c:v>39.93</c:v>
                </c:pt>
                <c:pt idx="482">
                  <c:v>39.995</c:v>
                </c:pt>
                <c:pt idx="483">
                  <c:v>40.15</c:v>
                </c:pt>
                <c:pt idx="484">
                  <c:v>40.185</c:v>
                </c:pt>
                <c:pt idx="485">
                  <c:v>40.26</c:v>
                </c:pt>
                <c:pt idx="486">
                  <c:v>40.28</c:v>
                </c:pt>
                <c:pt idx="487">
                  <c:v>40.3</c:v>
                </c:pt>
                <c:pt idx="488">
                  <c:v>40.37</c:v>
                </c:pt>
                <c:pt idx="489">
                  <c:v>40.375</c:v>
                </c:pt>
                <c:pt idx="490">
                  <c:v>40.47</c:v>
                </c:pt>
                <c:pt idx="491">
                  <c:v>40.48</c:v>
                </c:pt>
                <c:pt idx="492">
                  <c:v>40.5</c:v>
                </c:pt>
                <c:pt idx="493">
                  <c:v>40.565</c:v>
                </c:pt>
                <c:pt idx="494">
                  <c:v>40.66</c:v>
                </c:pt>
                <c:pt idx="495">
                  <c:v>40.81</c:v>
                </c:pt>
                <c:pt idx="496">
                  <c:v>40.92</c:v>
                </c:pt>
                <c:pt idx="497">
                  <c:v>40.945</c:v>
                </c:pt>
                <c:pt idx="498">
                  <c:v>41.1</c:v>
                </c:pt>
                <c:pt idx="499">
                  <c:v>41.14</c:v>
                </c:pt>
                <c:pt idx="500">
                  <c:v>41.23</c:v>
                </c:pt>
                <c:pt idx="501">
                  <c:v>41.325</c:v>
                </c:pt>
                <c:pt idx="502">
                  <c:v>41.42</c:v>
                </c:pt>
                <c:pt idx="503">
                  <c:v>41.47</c:v>
                </c:pt>
                <c:pt idx="504">
                  <c:v>41.69</c:v>
                </c:pt>
                <c:pt idx="505">
                  <c:v>41.8</c:v>
                </c:pt>
                <c:pt idx="506">
                  <c:v>41.895</c:v>
                </c:pt>
                <c:pt idx="507">
                  <c:v>41.91</c:v>
                </c:pt>
                <c:pt idx="508">
                  <c:v>42.13</c:v>
                </c:pt>
                <c:pt idx="509">
                  <c:v>42.24</c:v>
                </c:pt>
                <c:pt idx="510">
                  <c:v>42.35</c:v>
                </c:pt>
                <c:pt idx="511">
                  <c:v>42.4</c:v>
                </c:pt>
                <c:pt idx="512">
                  <c:v>42.46</c:v>
                </c:pt>
                <c:pt idx="513">
                  <c:v>42.655</c:v>
                </c:pt>
                <c:pt idx="514">
                  <c:v>42.68</c:v>
                </c:pt>
                <c:pt idx="515">
                  <c:v>42.75</c:v>
                </c:pt>
                <c:pt idx="516">
                  <c:v>42.9</c:v>
                </c:pt>
                <c:pt idx="517">
                  <c:v>42.94</c:v>
                </c:pt>
                <c:pt idx="518">
                  <c:v>43.01</c:v>
                </c:pt>
                <c:pt idx="519">
                  <c:v>43.12</c:v>
                </c:pt>
                <c:pt idx="520">
                  <c:v>43.34</c:v>
                </c:pt>
                <c:pt idx="521">
                  <c:v>43.4</c:v>
                </c:pt>
                <c:pt idx="522">
                  <c:v>43.7</c:v>
                </c:pt>
                <c:pt idx="523">
                  <c:v>43.89</c:v>
                </c:pt>
                <c:pt idx="524">
                  <c:v>44</c:v>
                </c:pt>
                <c:pt idx="525">
                  <c:v>44.22</c:v>
                </c:pt>
                <c:pt idx="526">
                  <c:v>44.7</c:v>
                </c:pt>
                <c:pt idx="527">
                  <c:v>44.745</c:v>
                </c:pt>
                <c:pt idx="528">
                  <c:v>44.77</c:v>
                </c:pt>
                <c:pt idx="529">
                  <c:v>44.88</c:v>
                </c:pt>
                <c:pt idx="530">
                  <c:v>45.32</c:v>
                </c:pt>
                <c:pt idx="531">
                  <c:v>45.43</c:v>
                </c:pt>
                <c:pt idx="532">
                  <c:v>45.54</c:v>
                </c:pt>
                <c:pt idx="533">
                  <c:v>45.9</c:v>
                </c:pt>
                <c:pt idx="534">
                  <c:v>46.09</c:v>
                </c:pt>
                <c:pt idx="535">
                  <c:v>46.2</c:v>
                </c:pt>
                <c:pt idx="536">
                  <c:v>46.53</c:v>
                </c:pt>
                <c:pt idx="537">
                  <c:v>46.7</c:v>
                </c:pt>
                <c:pt idx="538">
                  <c:v>46.75</c:v>
                </c:pt>
                <c:pt idx="539">
                  <c:v>47.41</c:v>
                </c:pt>
                <c:pt idx="540">
                  <c:v>47.52</c:v>
                </c:pt>
                <c:pt idx="541">
                  <c:v>47.6</c:v>
                </c:pt>
                <c:pt idx="542">
                  <c:v>47.74</c:v>
                </c:pt>
                <c:pt idx="543">
                  <c:v>48.07</c:v>
                </c:pt>
                <c:pt idx="544">
                  <c:v>49.06</c:v>
                </c:pt>
                <c:pt idx="545">
                  <c:v>50.38</c:v>
                </c:pt>
                <c:pt idx="546">
                  <c:v>52.58</c:v>
                </c:pt>
                <c:pt idx="547">
                  <c:v>53.13</c:v>
                </c:pt>
              </c:strCache>
            </c:strRef>
          </c:cat>
          <c:val>
            <c:numRef>
              <c:f>'Q.4 (3) Charges vs BMI'!$B$8:$B$556</c:f>
              <c:numCache>
                <c:formatCode>0.00</c:formatCode>
                <c:ptCount val="548"/>
                <c:pt idx="0">
                  <c:v>1694.7963999999999</c:v>
                </c:pt>
                <c:pt idx="1">
                  <c:v>4904.0003500000003</c:v>
                </c:pt>
                <c:pt idx="2">
                  <c:v>14455.644050000001</c:v>
                </c:pt>
                <c:pt idx="3">
                  <c:v>7813.3534333333337</c:v>
                </c:pt>
                <c:pt idx="4">
                  <c:v>2775.1921499999999</c:v>
                </c:pt>
                <c:pt idx="5">
                  <c:v>2585.2689999999998</c:v>
                </c:pt>
                <c:pt idx="6">
                  <c:v>1621.3402000000001</c:v>
                </c:pt>
                <c:pt idx="7">
                  <c:v>2680.9493000000002</c:v>
                </c:pt>
                <c:pt idx="8">
                  <c:v>32734.186300000001</c:v>
                </c:pt>
                <c:pt idx="9">
                  <c:v>1727.7850000000001</c:v>
                </c:pt>
                <c:pt idx="10">
                  <c:v>5116.5003999999999</c:v>
                </c:pt>
                <c:pt idx="11">
                  <c:v>15006.579449999999</c:v>
                </c:pt>
                <c:pt idx="12">
                  <c:v>9644.2525000000005</c:v>
                </c:pt>
                <c:pt idx="13">
                  <c:v>19023.259999999998</c:v>
                </c:pt>
                <c:pt idx="14">
                  <c:v>11576.731983333333</c:v>
                </c:pt>
                <c:pt idx="15">
                  <c:v>4766.0219999999999</c:v>
                </c:pt>
                <c:pt idx="16">
                  <c:v>1728.8969999999999</c:v>
                </c:pt>
                <c:pt idx="17">
                  <c:v>21595.382290000001</c:v>
                </c:pt>
                <c:pt idx="18">
                  <c:v>4827.9049500000001</c:v>
                </c:pt>
                <c:pt idx="19">
                  <c:v>6753.0379999999996</c:v>
                </c:pt>
                <c:pt idx="20">
                  <c:v>16776.304049999999</c:v>
                </c:pt>
                <c:pt idx="21">
                  <c:v>8627.5411000000004</c:v>
                </c:pt>
                <c:pt idx="22">
                  <c:v>15820.699000000001</c:v>
                </c:pt>
                <c:pt idx="23">
                  <c:v>6933.2422500000002</c:v>
                </c:pt>
                <c:pt idx="24">
                  <c:v>8428.0692999999992</c:v>
                </c:pt>
                <c:pt idx="25">
                  <c:v>7266.6656666666677</c:v>
                </c:pt>
                <c:pt idx="26">
                  <c:v>6492.3764499999997</c:v>
                </c:pt>
                <c:pt idx="27">
                  <c:v>9049.190833333334</c:v>
                </c:pt>
                <c:pt idx="28">
                  <c:v>18109.274550000002</c:v>
                </c:pt>
                <c:pt idx="29">
                  <c:v>12032.325999999999</c:v>
                </c:pt>
                <c:pt idx="30">
                  <c:v>18767.737700000001</c:v>
                </c:pt>
                <c:pt idx="31">
                  <c:v>7722.5618999999997</c:v>
                </c:pt>
                <c:pt idx="32">
                  <c:v>1242.26</c:v>
                </c:pt>
                <c:pt idx="33">
                  <c:v>8605.3615000000009</c:v>
                </c:pt>
                <c:pt idx="34">
                  <c:v>3260.1990000000001</c:v>
                </c:pt>
                <c:pt idx="35">
                  <c:v>1625.4337499999999</c:v>
                </c:pt>
                <c:pt idx="36">
                  <c:v>9558.0627999999997</c:v>
                </c:pt>
                <c:pt idx="37">
                  <c:v>5498.2370000000001</c:v>
                </c:pt>
                <c:pt idx="38">
                  <c:v>2803.69785</c:v>
                </c:pt>
                <c:pt idx="39">
                  <c:v>1242.816</c:v>
                </c:pt>
                <c:pt idx="40">
                  <c:v>1607.5101</c:v>
                </c:pt>
                <c:pt idx="41">
                  <c:v>2755.5434999999998</c:v>
                </c:pt>
                <c:pt idx="42">
                  <c:v>11513.956</c:v>
                </c:pt>
                <c:pt idx="43">
                  <c:v>11013.7119</c:v>
                </c:pt>
                <c:pt idx="44">
                  <c:v>13415.0381</c:v>
                </c:pt>
                <c:pt idx="45">
                  <c:v>6652.5288</c:v>
                </c:pt>
                <c:pt idx="46">
                  <c:v>4296.2712000000001</c:v>
                </c:pt>
                <c:pt idx="47">
                  <c:v>9182.17</c:v>
                </c:pt>
                <c:pt idx="48">
                  <c:v>5861.5627500000001</c:v>
                </c:pt>
                <c:pt idx="49">
                  <c:v>11511.265500000001</c:v>
                </c:pt>
                <c:pt idx="50">
                  <c:v>5843.7589666666672</c:v>
                </c:pt>
                <c:pt idx="51">
                  <c:v>10791.96</c:v>
                </c:pt>
                <c:pt idx="52">
                  <c:v>9855.1314000000002</c:v>
                </c:pt>
                <c:pt idx="53">
                  <c:v>13747.87235</c:v>
                </c:pt>
                <c:pt idx="54">
                  <c:v>14361.056066666666</c:v>
                </c:pt>
                <c:pt idx="55">
                  <c:v>13844.505999999999</c:v>
                </c:pt>
                <c:pt idx="56">
                  <c:v>9036.1385474999988</c:v>
                </c:pt>
                <c:pt idx="57">
                  <c:v>9078.26289</c:v>
                </c:pt>
                <c:pt idx="58">
                  <c:v>20167.336029999999</c:v>
                </c:pt>
                <c:pt idx="59">
                  <c:v>11620.760749999999</c:v>
                </c:pt>
                <c:pt idx="60">
                  <c:v>3180.5101</c:v>
                </c:pt>
                <c:pt idx="61">
                  <c:v>4718.2035500000002</c:v>
                </c:pt>
                <c:pt idx="62">
                  <c:v>1964.78</c:v>
                </c:pt>
                <c:pt idx="63">
                  <c:v>13616.3586</c:v>
                </c:pt>
                <c:pt idx="64">
                  <c:v>10577.087</c:v>
                </c:pt>
                <c:pt idx="65">
                  <c:v>5867.6691499999997</c:v>
                </c:pt>
                <c:pt idx="66">
                  <c:v>19444.265800000001</c:v>
                </c:pt>
                <c:pt idx="67">
                  <c:v>7602.7872000000007</c:v>
                </c:pt>
                <c:pt idx="68">
                  <c:v>4625.0924999999997</c:v>
                </c:pt>
                <c:pt idx="69">
                  <c:v>17149.658460000002</c:v>
                </c:pt>
                <c:pt idx="70">
                  <c:v>4807.7670500000004</c:v>
                </c:pt>
                <c:pt idx="71">
                  <c:v>10532.882</c:v>
                </c:pt>
                <c:pt idx="72">
                  <c:v>9811.4156500000008</c:v>
                </c:pt>
                <c:pt idx="73">
                  <c:v>12047.77917</c:v>
                </c:pt>
                <c:pt idx="74">
                  <c:v>11833.782300000001</c:v>
                </c:pt>
                <c:pt idx="75">
                  <c:v>8127.4295000000002</c:v>
                </c:pt>
                <c:pt idx="76">
                  <c:v>23244.790199999999</c:v>
                </c:pt>
                <c:pt idx="77">
                  <c:v>19256.553667499997</c:v>
                </c:pt>
                <c:pt idx="78">
                  <c:v>15368.082766666668</c:v>
                </c:pt>
                <c:pt idx="79">
                  <c:v>12094.477999999999</c:v>
                </c:pt>
                <c:pt idx="80">
                  <c:v>8078.2676500000007</c:v>
                </c:pt>
                <c:pt idx="81">
                  <c:v>2483.7359999999999</c:v>
                </c:pt>
                <c:pt idx="82">
                  <c:v>9868.6297299999987</c:v>
                </c:pt>
                <c:pt idx="83">
                  <c:v>6250.4350000000004</c:v>
                </c:pt>
                <c:pt idx="84">
                  <c:v>10699.798088</c:v>
                </c:pt>
                <c:pt idx="85">
                  <c:v>7986.4752500000004</c:v>
                </c:pt>
                <c:pt idx="86">
                  <c:v>11345.519</c:v>
                </c:pt>
                <c:pt idx="87">
                  <c:v>1711.0268000000001</c:v>
                </c:pt>
                <c:pt idx="88">
                  <c:v>11634.487299999999</c:v>
                </c:pt>
                <c:pt idx="89">
                  <c:v>2441.5915</c:v>
                </c:pt>
                <c:pt idx="90">
                  <c:v>4804.3913499999999</c:v>
                </c:pt>
                <c:pt idx="91">
                  <c:v>10107.220600000001</c:v>
                </c:pt>
                <c:pt idx="92">
                  <c:v>6798.0998999999993</c:v>
                </c:pt>
                <c:pt idx="93">
                  <c:v>6735.6589999999997</c:v>
                </c:pt>
                <c:pt idx="94">
                  <c:v>17626.239509999999</c:v>
                </c:pt>
                <c:pt idx="95">
                  <c:v>16320.901849999998</c:v>
                </c:pt>
                <c:pt idx="96">
                  <c:v>7221.8305</c:v>
                </c:pt>
                <c:pt idx="97">
                  <c:v>5504.1331666666665</c:v>
                </c:pt>
                <c:pt idx="98">
                  <c:v>26926.5144</c:v>
                </c:pt>
                <c:pt idx="99">
                  <c:v>3847.674</c:v>
                </c:pt>
                <c:pt idx="100">
                  <c:v>10407.27355</c:v>
                </c:pt>
                <c:pt idx="101">
                  <c:v>8582.3022999999994</c:v>
                </c:pt>
                <c:pt idx="102">
                  <c:v>5080.0959999999995</c:v>
                </c:pt>
                <c:pt idx="103">
                  <c:v>6858.4795999999997</c:v>
                </c:pt>
                <c:pt idx="104">
                  <c:v>16022.227169999998</c:v>
                </c:pt>
                <c:pt idx="105">
                  <c:v>10679.869650000001</c:v>
                </c:pt>
                <c:pt idx="106">
                  <c:v>2201.0971</c:v>
                </c:pt>
                <c:pt idx="107">
                  <c:v>14605.352985</c:v>
                </c:pt>
                <c:pt idx="108">
                  <c:v>12215.7762</c:v>
                </c:pt>
                <c:pt idx="109">
                  <c:v>11401.433579999999</c:v>
                </c:pt>
                <c:pt idx="110">
                  <c:v>4052.4966666666664</c:v>
                </c:pt>
                <c:pt idx="111">
                  <c:v>6986.9819000000007</c:v>
                </c:pt>
                <c:pt idx="112">
                  <c:v>14055.981457142858</c:v>
                </c:pt>
                <c:pt idx="113">
                  <c:v>18259.216</c:v>
                </c:pt>
                <c:pt idx="114">
                  <c:v>11520.099850000001</c:v>
                </c:pt>
                <c:pt idx="115">
                  <c:v>22237.116456666667</c:v>
                </c:pt>
                <c:pt idx="116">
                  <c:v>3938.4665666666665</c:v>
                </c:pt>
                <c:pt idx="117">
                  <c:v>12629.896699999999</c:v>
                </c:pt>
                <c:pt idx="118">
                  <c:v>7954.34</c:v>
                </c:pt>
                <c:pt idx="119">
                  <c:v>10426.459699999999</c:v>
                </c:pt>
                <c:pt idx="120">
                  <c:v>19515.5416</c:v>
                </c:pt>
                <c:pt idx="121">
                  <c:v>16527.1875425</c:v>
                </c:pt>
                <c:pt idx="122">
                  <c:v>16577.779500000001</c:v>
                </c:pt>
                <c:pt idx="123">
                  <c:v>15578.6538</c:v>
                </c:pt>
                <c:pt idx="124">
                  <c:v>16542.440589999998</c:v>
                </c:pt>
                <c:pt idx="125">
                  <c:v>21659.930100000001</c:v>
                </c:pt>
                <c:pt idx="126">
                  <c:v>6593.5083000000004</c:v>
                </c:pt>
                <c:pt idx="127">
                  <c:v>15629.26784</c:v>
                </c:pt>
                <c:pt idx="128">
                  <c:v>10537.32</c:v>
                </c:pt>
                <c:pt idx="129">
                  <c:v>10740.976412</c:v>
                </c:pt>
                <c:pt idx="130">
                  <c:v>25382.296999999999</c:v>
                </c:pt>
                <c:pt idx="131">
                  <c:v>7296.7859166666667</c:v>
                </c:pt>
                <c:pt idx="132">
                  <c:v>11837.16</c:v>
                </c:pt>
                <c:pt idx="133">
                  <c:v>9903.4362999999994</c:v>
                </c:pt>
                <c:pt idx="134">
                  <c:v>14039.723000000002</c:v>
                </c:pt>
                <c:pt idx="135">
                  <c:v>16950.000213333333</c:v>
                </c:pt>
                <c:pt idx="136">
                  <c:v>8782.4689999999991</c:v>
                </c:pt>
                <c:pt idx="137">
                  <c:v>21978.676899999999</c:v>
                </c:pt>
                <c:pt idx="138">
                  <c:v>10315.947861428573</c:v>
                </c:pt>
                <c:pt idx="139">
                  <c:v>14478.33015</c:v>
                </c:pt>
                <c:pt idx="140">
                  <c:v>8050.3307833333338</c:v>
                </c:pt>
                <c:pt idx="141">
                  <c:v>13233.9825</c:v>
                </c:pt>
                <c:pt idx="142">
                  <c:v>11454.021500000001</c:v>
                </c:pt>
                <c:pt idx="143">
                  <c:v>13521.952000000001</c:v>
                </c:pt>
                <c:pt idx="144">
                  <c:v>7666.5048500000003</c:v>
                </c:pt>
                <c:pt idx="145">
                  <c:v>5097.530216666667</c:v>
                </c:pt>
                <c:pt idx="146">
                  <c:v>5665.6684285714291</c:v>
                </c:pt>
                <c:pt idx="147">
                  <c:v>14117.803264000002</c:v>
                </c:pt>
                <c:pt idx="148">
                  <c:v>24180.933499999999</c:v>
                </c:pt>
                <c:pt idx="149">
                  <c:v>9341.8923333333332</c:v>
                </c:pt>
                <c:pt idx="150">
                  <c:v>6512.9839833333326</c:v>
                </c:pt>
                <c:pt idx="151">
                  <c:v>6439.5603000000001</c:v>
                </c:pt>
                <c:pt idx="152">
                  <c:v>38245.593269999998</c:v>
                </c:pt>
                <c:pt idx="153">
                  <c:v>9516.9665000000005</c:v>
                </c:pt>
                <c:pt idx="154">
                  <c:v>4675.3621999999996</c:v>
                </c:pt>
                <c:pt idx="155">
                  <c:v>4883.866</c:v>
                </c:pt>
                <c:pt idx="156">
                  <c:v>8398.7570500000002</c:v>
                </c:pt>
                <c:pt idx="157">
                  <c:v>27808.7251</c:v>
                </c:pt>
                <c:pt idx="158">
                  <c:v>5608.4696500000009</c:v>
                </c:pt>
                <c:pt idx="159">
                  <c:v>14968.285509999998</c:v>
                </c:pt>
                <c:pt idx="160">
                  <c:v>11236.713900000001</c:v>
                </c:pt>
                <c:pt idx="161">
                  <c:v>12815.444949999999</c:v>
                </c:pt>
                <c:pt idx="162">
                  <c:v>3078.1583999999998</c:v>
                </c:pt>
                <c:pt idx="163">
                  <c:v>10825.844333333334</c:v>
                </c:pt>
                <c:pt idx="164">
                  <c:v>5749.9773000000005</c:v>
                </c:pt>
                <c:pt idx="165">
                  <c:v>15608.553049999999</c:v>
                </c:pt>
                <c:pt idx="166">
                  <c:v>16814.689999999999</c:v>
                </c:pt>
                <c:pt idx="167">
                  <c:v>3309.2746999999999</c:v>
                </c:pt>
                <c:pt idx="168">
                  <c:v>8399.5000600000003</c:v>
                </c:pt>
                <c:pt idx="169">
                  <c:v>19533.130785000001</c:v>
                </c:pt>
                <c:pt idx="170">
                  <c:v>9375.1335999999992</c:v>
                </c:pt>
                <c:pt idx="171">
                  <c:v>15203.584149999999</c:v>
                </c:pt>
                <c:pt idx="172">
                  <c:v>5969.723</c:v>
                </c:pt>
                <c:pt idx="173">
                  <c:v>14822.713533333334</c:v>
                </c:pt>
                <c:pt idx="174">
                  <c:v>11737.848840000001</c:v>
                </c:pt>
                <c:pt idx="175">
                  <c:v>17043.341400000001</c:v>
                </c:pt>
                <c:pt idx="176">
                  <c:v>10106.134249999999</c:v>
                </c:pt>
                <c:pt idx="177">
                  <c:v>13020.485325000001</c:v>
                </c:pt>
                <c:pt idx="178">
                  <c:v>10412.113799999999</c:v>
                </c:pt>
                <c:pt idx="179">
                  <c:v>6969.6334999999999</c:v>
                </c:pt>
                <c:pt idx="180">
                  <c:v>10789.316672500001</c:v>
                </c:pt>
                <c:pt idx="181">
                  <c:v>18223.4512</c:v>
                </c:pt>
                <c:pt idx="182">
                  <c:v>16232.847</c:v>
                </c:pt>
                <c:pt idx="183">
                  <c:v>12882.235808571431</c:v>
                </c:pt>
                <c:pt idx="184">
                  <c:v>7111.8700000000008</c:v>
                </c:pt>
                <c:pt idx="185">
                  <c:v>7439.5659500000002</c:v>
                </c:pt>
                <c:pt idx="186">
                  <c:v>10998.578855</c:v>
                </c:pt>
                <c:pt idx="187">
                  <c:v>9106.1682499999988</c:v>
                </c:pt>
                <c:pt idx="188">
                  <c:v>14942.895108000001</c:v>
                </c:pt>
                <c:pt idx="189">
                  <c:v>4747.0528999999997</c:v>
                </c:pt>
                <c:pt idx="190">
                  <c:v>13066.559164285716</c:v>
                </c:pt>
                <c:pt idx="191">
                  <c:v>8755.4089999999997</c:v>
                </c:pt>
                <c:pt idx="192">
                  <c:v>7278.3875500000004</c:v>
                </c:pt>
                <c:pt idx="193">
                  <c:v>13540.359933333335</c:v>
                </c:pt>
                <c:pt idx="194">
                  <c:v>37829.724199999997</c:v>
                </c:pt>
                <c:pt idx="195">
                  <c:v>16332.962370000001</c:v>
                </c:pt>
                <c:pt idx="196">
                  <c:v>7940.0990499999998</c:v>
                </c:pt>
                <c:pt idx="197">
                  <c:v>16884.923999999999</c:v>
                </c:pt>
                <c:pt idx="198">
                  <c:v>8989.6059400000013</c:v>
                </c:pt>
                <c:pt idx="199">
                  <c:v>11176.374266666666</c:v>
                </c:pt>
                <c:pt idx="200">
                  <c:v>14615.347150000001</c:v>
                </c:pt>
                <c:pt idx="201">
                  <c:v>14167.978149999999</c:v>
                </c:pt>
                <c:pt idx="202">
                  <c:v>5719.6571666666669</c:v>
                </c:pt>
                <c:pt idx="203">
                  <c:v>11353.585999999999</c:v>
                </c:pt>
                <c:pt idx="204">
                  <c:v>14394.93655</c:v>
                </c:pt>
                <c:pt idx="205">
                  <c:v>10702.642400000001</c:v>
                </c:pt>
                <c:pt idx="206">
                  <c:v>13041.921</c:v>
                </c:pt>
                <c:pt idx="207">
                  <c:v>12436.872100000001</c:v>
                </c:pt>
                <c:pt idx="208">
                  <c:v>5132.0347999999994</c:v>
                </c:pt>
                <c:pt idx="209">
                  <c:v>19081.620000000003</c:v>
                </c:pt>
                <c:pt idx="210">
                  <c:v>15961.313253333336</c:v>
                </c:pt>
                <c:pt idx="211">
                  <c:v>19521.968199999999</c:v>
                </c:pt>
                <c:pt idx="212">
                  <c:v>2087.0189999999998</c:v>
                </c:pt>
                <c:pt idx="213">
                  <c:v>5595.9344500000007</c:v>
                </c:pt>
                <c:pt idx="214">
                  <c:v>18328.238099999999</c:v>
                </c:pt>
                <c:pt idx="215">
                  <c:v>13101.531696</c:v>
                </c:pt>
                <c:pt idx="216">
                  <c:v>11276.566134999999</c:v>
                </c:pt>
                <c:pt idx="217">
                  <c:v>8152.6823333333332</c:v>
                </c:pt>
                <c:pt idx="218">
                  <c:v>13023.3701</c:v>
                </c:pt>
                <c:pt idx="219">
                  <c:v>8533.0666000000001</c:v>
                </c:pt>
                <c:pt idx="220">
                  <c:v>8805.0003500000003</c:v>
                </c:pt>
                <c:pt idx="221">
                  <c:v>6282.2349999999997</c:v>
                </c:pt>
                <c:pt idx="222">
                  <c:v>2156.7518</c:v>
                </c:pt>
                <c:pt idx="223">
                  <c:v>8271.0599499999989</c:v>
                </c:pt>
                <c:pt idx="224">
                  <c:v>7383.5666000000001</c:v>
                </c:pt>
                <c:pt idx="225">
                  <c:v>9889.0013666666655</c:v>
                </c:pt>
                <c:pt idx="226">
                  <c:v>9243.8358499999995</c:v>
                </c:pt>
                <c:pt idx="227">
                  <c:v>9446.5419999999995</c:v>
                </c:pt>
                <c:pt idx="228">
                  <c:v>7243.8136000000004</c:v>
                </c:pt>
                <c:pt idx="229">
                  <c:v>23247.0203</c:v>
                </c:pt>
                <c:pt idx="230">
                  <c:v>3761.2919999999999</c:v>
                </c:pt>
                <c:pt idx="231">
                  <c:v>10574.701000000001</c:v>
                </c:pt>
                <c:pt idx="232">
                  <c:v>7323.7348190000002</c:v>
                </c:pt>
                <c:pt idx="233">
                  <c:v>10436.096</c:v>
                </c:pt>
                <c:pt idx="234">
                  <c:v>5357.7301499999994</c:v>
                </c:pt>
                <c:pt idx="235">
                  <c:v>8903.3183649999992</c:v>
                </c:pt>
                <c:pt idx="236">
                  <c:v>5478.8974500000004</c:v>
                </c:pt>
                <c:pt idx="237">
                  <c:v>5133.5637999999999</c:v>
                </c:pt>
                <c:pt idx="238">
                  <c:v>6059.1729999999998</c:v>
                </c:pt>
                <c:pt idx="239">
                  <c:v>2897.3235</c:v>
                </c:pt>
                <c:pt idx="240">
                  <c:v>6840.1061999999993</c:v>
                </c:pt>
                <c:pt idx="241">
                  <c:v>6311.9520000000002</c:v>
                </c:pt>
                <c:pt idx="242">
                  <c:v>8930.9345499999999</c:v>
                </c:pt>
                <c:pt idx="243">
                  <c:v>4255.1275999999998</c:v>
                </c:pt>
                <c:pt idx="244">
                  <c:v>9132.6843150000004</c:v>
                </c:pt>
                <c:pt idx="245">
                  <c:v>14386.20393</c:v>
                </c:pt>
                <c:pt idx="246">
                  <c:v>11386.0136</c:v>
                </c:pt>
                <c:pt idx="247">
                  <c:v>14098.27853</c:v>
                </c:pt>
                <c:pt idx="248">
                  <c:v>13156.673162500001</c:v>
                </c:pt>
                <c:pt idx="249">
                  <c:v>15400.930400000001</c:v>
                </c:pt>
                <c:pt idx="250">
                  <c:v>14239.110866666664</c:v>
                </c:pt>
                <c:pt idx="251">
                  <c:v>8050.9150000000009</c:v>
                </c:pt>
                <c:pt idx="252">
                  <c:v>10357.029966666667</c:v>
                </c:pt>
                <c:pt idx="253">
                  <c:v>11433.628750000002</c:v>
                </c:pt>
                <c:pt idx="254">
                  <c:v>12524.06</c:v>
                </c:pt>
                <c:pt idx="255">
                  <c:v>19102.076227499998</c:v>
                </c:pt>
                <c:pt idx="256">
                  <c:v>5057.5706999999993</c:v>
                </c:pt>
                <c:pt idx="257">
                  <c:v>5541.9764999999998</c:v>
                </c:pt>
                <c:pt idx="258">
                  <c:v>10539.915491666665</c:v>
                </c:pt>
                <c:pt idx="259">
                  <c:v>6506.7381000000005</c:v>
                </c:pt>
                <c:pt idx="260">
                  <c:v>17976.366333333332</c:v>
                </c:pt>
                <c:pt idx="261">
                  <c:v>16582.65495</c:v>
                </c:pt>
                <c:pt idx="262">
                  <c:v>18126.3475</c:v>
                </c:pt>
                <c:pt idx="263">
                  <c:v>5003.4720000000007</c:v>
                </c:pt>
                <c:pt idx="264">
                  <c:v>7070.9959500000004</c:v>
                </c:pt>
                <c:pt idx="265">
                  <c:v>62592.873090000001</c:v>
                </c:pt>
                <c:pt idx="266">
                  <c:v>12038.48308</c:v>
                </c:pt>
                <c:pt idx="267">
                  <c:v>16754.223050000001</c:v>
                </c:pt>
                <c:pt idx="268">
                  <c:v>7646.9392499999994</c:v>
                </c:pt>
                <c:pt idx="269">
                  <c:v>8082.7223757142865</c:v>
                </c:pt>
                <c:pt idx="270">
                  <c:v>28030.116150000002</c:v>
                </c:pt>
                <c:pt idx="271">
                  <c:v>6854.1291000000001</c:v>
                </c:pt>
                <c:pt idx="272">
                  <c:v>21516.875600000007</c:v>
                </c:pt>
                <c:pt idx="273">
                  <c:v>16077.000124999997</c:v>
                </c:pt>
                <c:pt idx="274">
                  <c:v>12611.780613749999</c:v>
                </c:pt>
                <c:pt idx="275">
                  <c:v>17857.763666666666</c:v>
                </c:pt>
                <c:pt idx="276">
                  <c:v>10600.5483</c:v>
                </c:pt>
                <c:pt idx="277">
                  <c:v>5364.5135</c:v>
                </c:pt>
                <c:pt idx="278">
                  <c:v>19455.802769999998</c:v>
                </c:pt>
                <c:pt idx="279">
                  <c:v>11681.417100000002</c:v>
                </c:pt>
                <c:pt idx="280">
                  <c:v>1526.3119999999999</c:v>
                </c:pt>
                <c:pt idx="281">
                  <c:v>11818.86095</c:v>
                </c:pt>
                <c:pt idx="282">
                  <c:v>17853.3874</c:v>
                </c:pt>
                <c:pt idx="283">
                  <c:v>9625.92</c:v>
                </c:pt>
                <c:pt idx="284">
                  <c:v>10338.9316</c:v>
                </c:pt>
                <c:pt idx="285">
                  <c:v>4074.7917833333336</c:v>
                </c:pt>
                <c:pt idx="286">
                  <c:v>47291.055</c:v>
                </c:pt>
                <c:pt idx="287">
                  <c:v>17971.503446250001</c:v>
                </c:pt>
                <c:pt idx="288">
                  <c:v>24221.497333333336</c:v>
                </c:pt>
                <c:pt idx="289">
                  <c:v>11469.25805</c:v>
                </c:pt>
                <c:pt idx="290">
                  <c:v>14439.457065000001</c:v>
                </c:pt>
                <c:pt idx="291">
                  <c:v>4239.3649999999998</c:v>
                </c:pt>
                <c:pt idx="292">
                  <c:v>8250.8901000000005</c:v>
                </c:pt>
                <c:pt idx="293">
                  <c:v>8697.5937999999987</c:v>
                </c:pt>
                <c:pt idx="294">
                  <c:v>8718.3276666666661</c:v>
                </c:pt>
                <c:pt idx="295">
                  <c:v>8266.1556500000006</c:v>
                </c:pt>
                <c:pt idx="296">
                  <c:v>34487.657200000001</c:v>
                </c:pt>
                <c:pt idx="297">
                  <c:v>16973.5177</c:v>
                </c:pt>
                <c:pt idx="298">
                  <c:v>19432.087167500002</c:v>
                </c:pt>
                <c:pt idx="299">
                  <c:v>13880.949000000001</c:v>
                </c:pt>
                <c:pt idx="300">
                  <c:v>17067.103749999998</c:v>
                </c:pt>
                <c:pt idx="301">
                  <c:v>16601.495620000002</c:v>
                </c:pt>
                <c:pt idx="302">
                  <c:v>16625.842000000001</c:v>
                </c:pt>
                <c:pt idx="303">
                  <c:v>8551.3469999999998</c:v>
                </c:pt>
                <c:pt idx="304">
                  <c:v>6964.1038999999992</c:v>
                </c:pt>
                <c:pt idx="305">
                  <c:v>26913.23835</c:v>
                </c:pt>
                <c:pt idx="306">
                  <c:v>14007.222</c:v>
                </c:pt>
                <c:pt idx="307">
                  <c:v>9170.5958914285711</c:v>
                </c:pt>
                <c:pt idx="308">
                  <c:v>2801.2588000000001</c:v>
                </c:pt>
                <c:pt idx="309">
                  <c:v>20319.075666666668</c:v>
                </c:pt>
                <c:pt idx="310">
                  <c:v>10161.790950000001</c:v>
                </c:pt>
                <c:pt idx="311">
                  <c:v>13544.656545000002</c:v>
                </c:pt>
                <c:pt idx="312">
                  <c:v>14100.057720000001</c:v>
                </c:pt>
                <c:pt idx="313">
                  <c:v>6985.8981000000003</c:v>
                </c:pt>
                <c:pt idx="314">
                  <c:v>12150.923522000001</c:v>
                </c:pt>
                <c:pt idx="315">
                  <c:v>4149.7359999999999</c:v>
                </c:pt>
                <c:pt idx="316">
                  <c:v>45008.955499999996</c:v>
                </c:pt>
                <c:pt idx="317">
                  <c:v>20194.641089999997</c:v>
                </c:pt>
                <c:pt idx="318">
                  <c:v>6238.2979999999998</c:v>
                </c:pt>
                <c:pt idx="319">
                  <c:v>21382.785400000001</c:v>
                </c:pt>
                <c:pt idx="320">
                  <c:v>4846.9201499999999</c:v>
                </c:pt>
                <c:pt idx="321">
                  <c:v>7698.009</c:v>
                </c:pt>
                <c:pt idx="322">
                  <c:v>6652.2623000000003</c:v>
                </c:pt>
                <c:pt idx="323">
                  <c:v>13881.487279999999</c:v>
                </c:pt>
                <c:pt idx="324">
                  <c:v>19032.160500000002</c:v>
                </c:pt>
                <c:pt idx="325">
                  <c:v>18435.786249999997</c:v>
                </c:pt>
                <c:pt idx="326">
                  <c:v>36021.011200000001</c:v>
                </c:pt>
                <c:pt idx="327">
                  <c:v>24199.63625333333</c:v>
                </c:pt>
                <c:pt idx="328">
                  <c:v>7050.0213000000003</c:v>
                </c:pt>
                <c:pt idx="329">
                  <c:v>14403.010333333332</c:v>
                </c:pt>
                <c:pt idx="330">
                  <c:v>12326.7101</c:v>
                </c:pt>
                <c:pt idx="331">
                  <c:v>6853.8704866666667</c:v>
                </c:pt>
                <c:pt idx="332">
                  <c:v>7749.1563999999998</c:v>
                </c:pt>
                <c:pt idx="333">
                  <c:v>13917.484082500001</c:v>
                </c:pt>
                <c:pt idx="334">
                  <c:v>23126.364650000003</c:v>
                </c:pt>
                <c:pt idx="335">
                  <c:v>5714.5826500000003</c:v>
                </c:pt>
                <c:pt idx="336">
                  <c:v>13462.52</c:v>
                </c:pt>
                <c:pt idx="337">
                  <c:v>8627.4998333333333</c:v>
                </c:pt>
                <c:pt idx="338">
                  <c:v>6343.6630000000005</c:v>
                </c:pt>
                <c:pt idx="339">
                  <c:v>14032.503765714286</c:v>
                </c:pt>
                <c:pt idx="340">
                  <c:v>12376.389116</c:v>
                </c:pt>
                <c:pt idx="341">
                  <c:v>17461.143110000001</c:v>
                </c:pt>
                <c:pt idx="342">
                  <c:v>8865.1453499999989</c:v>
                </c:pt>
                <c:pt idx="343">
                  <c:v>37079.372000000003</c:v>
                </c:pt>
                <c:pt idx="344">
                  <c:v>20010.288649999999</c:v>
                </c:pt>
                <c:pt idx="345">
                  <c:v>5699.8374999999996</c:v>
                </c:pt>
                <c:pt idx="346">
                  <c:v>20834.558763333331</c:v>
                </c:pt>
                <c:pt idx="347">
                  <c:v>7250.0331999999999</c:v>
                </c:pt>
                <c:pt idx="348">
                  <c:v>7919.2439999999997</c:v>
                </c:pt>
                <c:pt idx="349">
                  <c:v>9900.1157500000008</c:v>
                </c:pt>
                <c:pt idx="350">
                  <c:v>1700.0923</c:v>
                </c:pt>
                <c:pt idx="351">
                  <c:v>47928.03</c:v>
                </c:pt>
                <c:pt idx="352">
                  <c:v>10539.223282499999</c:v>
                </c:pt>
                <c:pt idx="353">
                  <c:v>23453.021416666666</c:v>
                </c:pt>
                <c:pt idx="354">
                  <c:v>9104.4271000000008</c:v>
                </c:pt>
                <c:pt idx="355">
                  <c:v>2850.2276000000002</c:v>
                </c:pt>
                <c:pt idx="356">
                  <c:v>11356.660900000001</c:v>
                </c:pt>
                <c:pt idx="357">
                  <c:v>12245.8101475</c:v>
                </c:pt>
                <c:pt idx="358">
                  <c:v>23987.600699999999</c:v>
                </c:pt>
                <c:pt idx="359">
                  <c:v>20605.298200000001</c:v>
                </c:pt>
                <c:pt idx="360">
                  <c:v>14932.727900000002</c:v>
                </c:pt>
                <c:pt idx="361">
                  <c:v>13224.057049999999</c:v>
                </c:pt>
                <c:pt idx="362">
                  <c:v>9563.0290000000005</c:v>
                </c:pt>
                <c:pt idx="363">
                  <c:v>7226.2267999999995</c:v>
                </c:pt>
                <c:pt idx="364">
                  <c:v>25245.1446</c:v>
                </c:pt>
                <c:pt idx="365">
                  <c:v>11952.100999999999</c:v>
                </c:pt>
                <c:pt idx="366">
                  <c:v>13764.644200000001</c:v>
                </c:pt>
                <c:pt idx="367">
                  <c:v>31521.604060000001</c:v>
                </c:pt>
                <c:pt idx="368">
                  <c:v>13822.803</c:v>
                </c:pt>
                <c:pt idx="369">
                  <c:v>5826.5056999999997</c:v>
                </c:pt>
                <c:pt idx="370">
                  <c:v>21840.889500000001</c:v>
                </c:pt>
                <c:pt idx="371">
                  <c:v>4518.8262500000001</c:v>
                </c:pt>
                <c:pt idx="372">
                  <c:v>21239.9905</c:v>
                </c:pt>
                <c:pt idx="373">
                  <c:v>6289.9402999999993</c:v>
                </c:pt>
                <c:pt idx="374">
                  <c:v>18623.628004285714</c:v>
                </c:pt>
                <c:pt idx="375">
                  <c:v>7422.0418499999996</c:v>
                </c:pt>
                <c:pt idx="376">
                  <c:v>2020.5523000000001</c:v>
                </c:pt>
                <c:pt idx="377">
                  <c:v>34828.654000000002</c:v>
                </c:pt>
                <c:pt idx="378">
                  <c:v>30047.346733333328</c:v>
                </c:pt>
                <c:pt idx="379">
                  <c:v>47055.532099999997</c:v>
                </c:pt>
                <c:pt idx="380">
                  <c:v>12644.589</c:v>
                </c:pt>
                <c:pt idx="381">
                  <c:v>2134.9014999999999</c:v>
                </c:pt>
                <c:pt idx="382">
                  <c:v>16952.474285714288</c:v>
                </c:pt>
                <c:pt idx="383">
                  <c:v>11899.472324999999</c:v>
                </c:pt>
                <c:pt idx="384">
                  <c:v>22871.591499999995</c:v>
                </c:pt>
                <c:pt idx="385">
                  <c:v>23265.217109999998</c:v>
                </c:pt>
                <c:pt idx="386">
                  <c:v>1263.249</c:v>
                </c:pt>
                <c:pt idx="387">
                  <c:v>2322.6217999999999</c:v>
                </c:pt>
                <c:pt idx="388">
                  <c:v>3268.84665</c:v>
                </c:pt>
                <c:pt idx="389">
                  <c:v>44585.455869999998</c:v>
                </c:pt>
                <c:pt idx="390">
                  <c:v>23457.148765000002</c:v>
                </c:pt>
                <c:pt idx="391">
                  <c:v>35585.576000000001</c:v>
                </c:pt>
                <c:pt idx="392">
                  <c:v>13236.93475</c:v>
                </c:pt>
                <c:pt idx="393">
                  <c:v>7345.7266</c:v>
                </c:pt>
                <c:pt idx="394">
                  <c:v>11362.754999999999</c:v>
                </c:pt>
                <c:pt idx="395">
                  <c:v>10774.655159999998</c:v>
                </c:pt>
                <c:pt idx="396">
                  <c:v>27815.464833333332</c:v>
                </c:pt>
                <c:pt idx="397">
                  <c:v>9417.1119999999992</c:v>
                </c:pt>
                <c:pt idx="398">
                  <c:v>7544.5043499999992</c:v>
                </c:pt>
                <c:pt idx="399">
                  <c:v>15636.74265</c:v>
                </c:pt>
                <c:pt idx="400">
                  <c:v>11163.567999999999</c:v>
                </c:pt>
                <c:pt idx="401">
                  <c:v>20013.949095</c:v>
                </c:pt>
                <c:pt idx="402">
                  <c:v>18246.213299999999</c:v>
                </c:pt>
                <c:pt idx="403">
                  <c:v>5361.8194999999996</c:v>
                </c:pt>
                <c:pt idx="404">
                  <c:v>13228.846949999999</c:v>
                </c:pt>
                <c:pt idx="405">
                  <c:v>24372.418450000005</c:v>
                </c:pt>
                <c:pt idx="406">
                  <c:v>16796.893526666667</c:v>
                </c:pt>
                <c:pt idx="407">
                  <c:v>22270.296910000001</c:v>
                </c:pt>
                <c:pt idx="408">
                  <c:v>7443.6430499999997</c:v>
                </c:pt>
                <c:pt idx="409">
                  <c:v>8263.0015000000003</c:v>
                </c:pt>
                <c:pt idx="410">
                  <c:v>6551.7501000000002</c:v>
                </c:pt>
                <c:pt idx="411">
                  <c:v>27132.403999999999</c:v>
                </c:pt>
                <c:pt idx="412">
                  <c:v>29977.15065</c:v>
                </c:pt>
                <c:pt idx="413">
                  <c:v>51194.559139999998</c:v>
                </c:pt>
                <c:pt idx="414">
                  <c:v>22597.850340000001</c:v>
                </c:pt>
                <c:pt idx="415">
                  <c:v>28287.897659999999</c:v>
                </c:pt>
                <c:pt idx="416">
                  <c:v>5404.0367500000002</c:v>
                </c:pt>
                <c:pt idx="417">
                  <c:v>11264.540999999999</c:v>
                </c:pt>
                <c:pt idx="418">
                  <c:v>19433.6967</c:v>
                </c:pt>
                <c:pt idx="419">
                  <c:v>29400.739477499999</c:v>
                </c:pt>
                <c:pt idx="420">
                  <c:v>9144.5650000000005</c:v>
                </c:pt>
                <c:pt idx="421">
                  <c:v>29448.579690000002</c:v>
                </c:pt>
                <c:pt idx="422">
                  <c:v>12265.474900000001</c:v>
                </c:pt>
                <c:pt idx="423">
                  <c:v>26732.920620000001</c:v>
                </c:pt>
                <c:pt idx="424">
                  <c:v>26120.0507</c:v>
                </c:pt>
                <c:pt idx="425">
                  <c:v>49577.662400000001</c:v>
                </c:pt>
                <c:pt idx="426">
                  <c:v>6814.6115000000009</c:v>
                </c:pt>
                <c:pt idx="427">
                  <c:v>19866.828833333333</c:v>
                </c:pt>
                <c:pt idx="428">
                  <c:v>28801.393633333329</c:v>
                </c:pt>
                <c:pt idx="429">
                  <c:v>7507.9470000000001</c:v>
                </c:pt>
                <c:pt idx="430">
                  <c:v>6334.3435499999996</c:v>
                </c:pt>
                <c:pt idx="431">
                  <c:v>5917.7021999999997</c:v>
                </c:pt>
                <c:pt idx="432">
                  <c:v>4099.2978499999999</c:v>
                </c:pt>
                <c:pt idx="433">
                  <c:v>20630.283510000001</c:v>
                </c:pt>
                <c:pt idx="434">
                  <c:v>5328.5656500000005</c:v>
                </c:pt>
                <c:pt idx="435">
                  <c:v>14803.632133333333</c:v>
                </c:pt>
                <c:pt idx="436">
                  <c:v>6175.4976999999999</c:v>
                </c:pt>
                <c:pt idx="437">
                  <c:v>10785.1044</c:v>
                </c:pt>
                <c:pt idx="438">
                  <c:v>33471.971890000001</c:v>
                </c:pt>
                <c:pt idx="439">
                  <c:v>20466.023800000003</c:v>
                </c:pt>
                <c:pt idx="440">
                  <c:v>48824.45</c:v>
                </c:pt>
                <c:pt idx="441">
                  <c:v>30063.580549999999</c:v>
                </c:pt>
                <c:pt idx="442">
                  <c:v>7637.6121999999996</c:v>
                </c:pt>
                <c:pt idx="443">
                  <c:v>39241.442000000003</c:v>
                </c:pt>
                <c:pt idx="444">
                  <c:v>6474.0129999999999</c:v>
                </c:pt>
                <c:pt idx="445">
                  <c:v>14210.53595</c:v>
                </c:pt>
                <c:pt idx="446">
                  <c:v>10069.535666666665</c:v>
                </c:pt>
                <c:pt idx="447">
                  <c:v>25542.834324285712</c:v>
                </c:pt>
                <c:pt idx="448">
                  <c:v>32905.481596666665</c:v>
                </c:pt>
                <c:pt idx="449">
                  <c:v>15428.876966666669</c:v>
                </c:pt>
                <c:pt idx="450">
                  <c:v>14410.9321</c:v>
                </c:pt>
                <c:pt idx="451">
                  <c:v>8663.7143833333339</c:v>
                </c:pt>
                <c:pt idx="452">
                  <c:v>7935.29115</c:v>
                </c:pt>
                <c:pt idx="453">
                  <c:v>12173.485700000001</c:v>
                </c:pt>
                <c:pt idx="454">
                  <c:v>28943.822766666668</c:v>
                </c:pt>
                <c:pt idx="455">
                  <c:v>7543.7674999999999</c:v>
                </c:pt>
                <c:pt idx="456">
                  <c:v>3393.35635</c:v>
                </c:pt>
                <c:pt idx="457">
                  <c:v>12360.924773333332</c:v>
                </c:pt>
                <c:pt idx="458">
                  <c:v>5972.3779999999997</c:v>
                </c:pt>
                <c:pt idx="459">
                  <c:v>23837.031599999998</c:v>
                </c:pt>
                <c:pt idx="460">
                  <c:v>42983.458500000001</c:v>
                </c:pt>
                <c:pt idx="461">
                  <c:v>22957.9895</c:v>
                </c:pt>
                <c:pt idx="462">
                  <c:v>14235.072</c:v>
                </c:pt>
                <c:pt idx="463">
                  <c:v>12890.057650000001</c:v>
                </c:pt>
                <c:pt idx="464">
                  <c:v>9840.709733333335</c:v>
                </c:pt>
                <c:pt idx="465">
                  <c:v>13470.86</c:v>
                </c:pt>
                <c:pt idx="466">
                  <c:v>3500.6122999999998</c:v>
                </c:pt>
                <c:pt idx="467">
                  <c:v>14901.5167</c:v>
                </c:pt>
                <c:pt idx="468">
                  <c:v>38344.565999999999</c:v>
                </c:pt>
                <c:pt idx="469">
                  <c:v>8342.9087500000005</c:v>
                </c:pt>
                <c:pt idx="470">
                  <c:v>2794.562433333333</c:v>
                </c:pt>
                <c:pt idx="471">
                  <c:v>5781.3324999999995</c:v>
                </c:pt>
                <c:pt idx="472">
                  <c:v>6948.7007999999996</c:v>
                </c:pt>
                <c:pt idx="473">
                  <c:v>10543.891666666666</c:v>
                </c:pt>
                <c:pt idx="474">
                  <c:v>2730.1078499999999</c:v>
                </c:pt>
                <c:pt idx="475">
                  <c:v>11855.1885</c:v>
                </c:pt>
                <c:pt idx="476">
                  <c:v>19496.71917</c:v>
                </c:pt>
                <c:pt idx="477">
                  <c:v>15170.069</c:v>
                </c:pt>
                <c:pt idx="478">
                  <c:v>5101.71245</c:v>
                </c:pt>
                <c:pt idx="479">
                  <c:v>5840.1121333333331</c:v>
                </c:pt>
                <c:pt idx="480">
                  <c:v>48173.360999999997</c:v>
                </c:pt>
                <c:pt idx="481">
                  <c:v>12982.8747</c:v>
                </c:pt>
                <c:pt idx="482">
                  <c:v>9704.6680500000002</c:v>
                </c:pt>
                <c:pt idx="483">
                  <c:v>17110.462499999998</c:v>
                </c:pt>
                <c:pt idx="484">
                  <c:v>2709.3571499999998</c:v>
                </c:pt>
                <c:pt idx="485">
                  <c:v>3671.8688999999999</c:v>
                </c:pt>
                <c:pt idx="486">
                  <c:v>11463.31077</c:v>
                </c:pt>
                <c:pt idx="487">
                  <c:v>10602.385</c:v>
                </c:pt>
                <c:pt idx="488">
                  <c:v>27439.438800000004</c:v>
                </c:pt>
                <c:pt idx="489">
                  <c:v>8733.2292500000003</c:v>
                </c:pt>
                <c:pt idx="490">
                  <c:v>1984.4532999999999</c:v>
                </c:pt>
                <c:pt idx="491">
                  <c:v>13831.1152</c:v>
                </c:pt>
                <c:pt idx="492">
                  <c:v>1759.338</c:v>
                </c:pt>
                <c:pt idx="493">
                  <c:v>33541.586016666668</c:v>
                </c:pt>
                <c:pt idx="494">
                  <c:v>9875.6803999999993</c:v>
                </c:pt>
                <c:pt idx="495">
                  <c:v>12485.8009</c:v>
                </c:pt>
                <c:pt idx="496">
                  <c:v>48673.558799999999</c:v>
                </c:pt>
                <c:pt idx="497">
                  <c:v>11566.30055</c:v>
                </c:pt>
                <c:pt idx="498">
                  <c:v>3989.8409999999999</c:v>
                </c:pt>
                <c:pt idx="499">
                  <c:v>25058.522100000002</c:v>
                </c:pt>
                <c:pt idx="500">
                  <c:v>8821.8857000000007</c:v>
                </c:pt>
                <c:pt idx="501">
                  <c:v>13694.954393333333</c:v>
                </c:pt>
                <c:pt idx="502">
                  <c:v>28476.734990000001</c:v>
                </c:pt>
                <c:pt idx="503">
                  <c:v>11295.635633333333</c:v>
                </c:pt>
                <c:pt idx="504">
                  <c:v>5438.7491</c:v>
                </c:pt>
                <c:pt idx="505">
                  <c:v>26466.039499999999</c:v>
                </c:pt>
                <c:pt idx="506">
                  <c:v>43753.337050000002</c:v>
                </c:pt>
                <c:pt idx="507">
                  <c:v>12386.080679999999</c:v>
                </c:pt>
                <c:pt idx="508">
                  <c:v>24162.47495</c:v>
                </c:pt>
                <c:pt idx="509">
                  <c:v>38792.685599999997</c:v>
                </c:pt>
                <c:pt idx="510">
                  <c:v>46151.124499999998</c:v>
                </c:pt>
                <c:pt idx="511">
                  <c:v>5038.2835000000005</c:v>
                </c:pt>
                <c:pt idx="512">
                  <c:v>11326.71487</c:v>
                </c:pt>
                <c:pt idx="513">
                  <c:v>5757.41345</c:v>
                </c:pt>
                <c:pt idx="514">
                  <c:v>9800.8881999999994</c:v>
                </c:pt>
                <c:pt idx="515">
                  <c:v>40904.199500000002</c:v>
                </c:pt>
                <c:pt idx="516">
                  <c:v>25999.576499999999</c:v>
                </c:pt>
                <c:pt idx="517">
                  <c:v>6360.9935999999998</c:v>
                </c:pt>
                <c:pt idx="518">
                  <c:v>1149.3959</c:v>
                </c:pt>
                <c:pt idx="519">
                  <c:v>4753.6368000000002</c:v>
                </c:pt>
                <c:pt idx="520">
                  <c:v>5846.9175999999998</c:v>
                </c:pt>
                <c:pt idx="521">
                  <c:v>12574.049000000001</c:v>
                </c:pt>
                <c:pt idx="522">
                  <c:v>11576.13</c:v>
                </c:pt>
                <c:pt idx="523">
                  <c:v>27572.5501</c:v>
                </c:pt>
                <c:pt idx="524">
                  <c:v>13063.883</c:v>
                </c:pt>
                <c:pt idx="525">
                  <c:v>4130.1718000000001</c:v>
                </c:pt>
                <c:pt idx="526">
                  <c:v>11411.684999999999</c:v>
                </c:pt>
                <c:pt idx="527">
                  <c:v>9541.6955500000004</c:v>
                </c:pt>
                <c:pt idx="528">
                  <c:v>9058.7302999999993</c:v>
                </c:pt>
                <c:pt idx="529">
                  <c:v>39722.746200000001</c:v>
                </c:pt>
                <c:pt idx="530">
                  <c:v>8569.8618000000006</c:v>
                </c:pt>
                <c:pt idx="531">
                  <c:v>6356.2707</c:v>
                </c:pt>
                <c:pt idx="532">
                  <c:v>42112.2356</c:v>
                </c:pt>
                <c:pt idx="533">
                  <c:v>3693.4279999999999</c:v>
                </c:pt>
                <c:pt idx="534">
                  <c:v>9549.5650999999998</c:v>
                </c:pt>
                <c:pt idx="535">
                  <c:v>45863.205000000002</c:v>
                </c:pt>
                <c:pt idx="536">
                  <c:v>4683.0257000000001</c:v>
                </c:pt>
                <c:pt idx="537">
                  <c:v>11538.421</c:v>
                </c:pt>
                <c:pt idx="538">
                  <c:v>12592.5345</c:v>
                </c:pt>
                <c:pt idx="539">
                  <c:v>63770.428010000003</c:v>
                </c:pt>
                <c:pt idx="540">
                  <c:v>8083.9197999999997</c:v>
                </c:pt>
                <c:pt idx="541">
                  <c:v>46113.510999999999</c:v>
                </c:pt>
                <c:pt idx="542">
                  <c:v>9748.9105999999992</c:v>
                </c:pt>
                <c:pt idx="543">
                  <c:v>9432.9253000000008</c:v>
                </c:pt>
                <c:pt idx="544">
                  <c:v>11381.3254</c:v>
                </c:pt>
                <c:pt idx="545">
                  <c:v>2438.0551999999998</c:v>
                </c:pt>
                <c:pt idx="546">
                  <c:v>44501.398200000003</c:v>
                </c:pt>
                <c:pt idx="547">
                  <c:v>1163.4627</c:v>
                </c:pt>
              </c:numCache>
            </c:numRef>
          </c:val>
          <c:smooth val="0"/>
          <c:extLst>
            <c:ext xmlns:c16="http://schemas.microsoft.com/office/drawing/2014/chart" uri="{C3380CC4-5D6E-409C-BE32-E72D297353CC}">
              <c16:uniqueId val="{00000000-4800-4D5F-9ADC-E9F6E1BDAD15}"/>
            </c:ext>
          </c:extLst>
        </c:ser>
        <c:dLbls>
          <c:showLegendKey val="0"/>
          <c:showVal val="0"/>
          <c:showCatName val="0"/>
          <c:showSerName val="0"/>
          <c:showPercent val="0"/>
          <c:showBubbleSize val="0"/>
        </c:dLbls>
        <c:marker val="1"/>
        <c:smooth val="0"/>
        <c:axId val="587855024"/>
        <c:axId val="587856104"/>
      </c:lineChart>
      <c:catAx>
        <c:axId val="58785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856104"/>
        <c:crosses val="autoZero"/>
        <c:auto val="1"/>
        <c:lblAlgn val="ctr"/>
        <c:lblOffset val="100"/>
        <c:noMultiLvlLbl val="0"/>
      </c:catAx>
      <c:valAx>
        <c:axId val="5878561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85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Claim Project _Aniket Gurubaxani.xlsx]Q.4(4)ChargesSmokerVsNonSmokers!PivotTable11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'Q.4(4)ChargesSmokerVsNonSmokers'!$B$3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'Q.4(4)ChargesSmokerVsNonSmokers'!$A$4:$A$6</c:f>
              <c:strCache>
                <c:ptCount val="2"/>
                <c:pt idx="0">
                  <c:v>no</c:v>
                </c:pt>
                <c:pt idx="1">
                  <c:v>yes</c:v>
                </c:pt>
              </c:strCache>
            </c:strRef>
          </c:cat>
          <c:val>
            <c:numRef>
              <c:f>'Q.4(4)ChargesSmokerVsNonSmokers'!$B$4:$B$6</c:f>
              <c:numCache>
                <c:formatCode>0.00</c:formatCode>
                <c:ptCount val="2"/>
                <c:pt idx="0">
                  <c:v>8434.2682978562025</c:v>
                </c:pt>
                <c:pt idx="1">
                  <c:v>32050.231831532848</c:v>
                </c:pt>
              </c:numCache>
            </c:numRef>
          </c:val>
          <c:extLst>
            <c:ext xmlns:c16="http://schemas.microsoft.com/office/drawing/2014/chart" uri="{C3380CC4-5D6E-409C-BE32-E72D297353CC}">
              <c16:uniqueId val="{00000000-E574-4B0E-80CD-A0250BBF48B4}"/>
            </c:ext>
          </c:extLst>
        </c:ser>
        <c:dLbls>
          <c:showLegendKey val="0"/>
          <c:showVal val="0"/>
          <c:showCatName val="0"/>
          <c:showSerName val="0"/>
          <c:showPercent val="0"/>
          <c:showBubbleSize val="0"/>
        </c:dLbls>
        <c:gapWidth val="100"/>
        <c:overlap val="-24"/>
        <c:axId val="646025392"/>
        <c:axId val="646026472"/>
      </c:barChart>
      <c:catAx>
        <c:axId val="6460253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026472"/>
        <c:crosses val="autoZero"/>
        <c:auto val="1"/>
        <c:lblAlgn val="ctr"/>
        <c:lblOffset val="100"/>
        <c:noMultiLvlLbl val="0"/>
      </c:catAx>
      <c:valAx>
        <c:axId val="64602647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02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Claim Project _Aniket Gurubaxani.xlsx]Q.5Regionwise SmokerVsNonSmoker!PivotTable12</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'Q.5Regionwise SmokerVsNonSmoker'!$B$5:$B$6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'Q.5Regionwise SmokerVsNonSmoker'!$A$7:$A$11</c:f>
              <c:strCache>
                <c:ptCount val="4"/>
                <c:pt idx="0">
                  <c:v>northeast</c:v>
                </c:pt>
                <c:pt idx="1">
                  <c:v>northwest</c:v>
                </c:pt>
                <c:pt idx="2">
                  <c:v>southeast</c:v>
                </c:pt>
                <c:pt idx="3">
                  <c:v>southwest</c:v>
                </c:pt>
              </c:strCache>
            </c:strRef>
          </c:cat>
          <c:val>
            <c:numRef>
              <c:f>'Q.5Regionwise SmokerVsNonSmoker'!$B$7:$B$11</c:f>
              <c:numCache>
                <c:formatCode>0.00%</c:formatCode>
                <c:ptCount val="4"/>
                <c:pt idx="0">
                  <c:v>0.79320987654320985</c:v>
                </c:pt>
                <c:pt idx="1">
                  <c:v>0.82153846153846155</c:v>
                </c:pt>
                <c:pt idx="2">
                  <c:v>0.75</c:v>
                </c:pt>
                <c:pt idx="3">
                  <c:v>0.82153846153846155</c:v>
                </c:pt>
              </c:numCache>
            </c:numRef>
          </c:val>
          <c:extLst>
            <c:ext xmlns:c16="http://schemas.microsoft.com/office/drawing/2014/chart" uri="{C3380CC4-5D6E-409C-BE32-E72D297353CC}">
              <c16:uniqueId val="{00000000-E5AE-4C7C-8D1E-5D273B688341}"/>
            </c:ext>
          </c:extLst>
        </c:ser>
        <c:ser>
          <c:idx val="1"/>
          <c:order val="1"/>
          <c:tx>
            <c:strRef>
              <c:f>'Q.5Regionwise SmokerVsNonSmoker'!$C$5:$C$6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'Q.5Regionwise SmokerVsNonSmoker'!$A$7:$A$11</c:f>
              <c:strCache>
                <c:ptCount val="4"/>
                <c:pt idx="0">
                  <c:v>northeast</c:v>
                </c:pt>
                <c:pt idx="1">
                  <c:v>northwest</c:v>
                </c:pt>
                <c:pt idx="2">
                  <c:v>southeast</c:v>
                </c:pt>
                <c:pt idx="3">
                  <c:v>southwest</c:v>
                </c:pt>
              </c:strCache>
            </c:strRef>
          </c:cat>
          <c:val>
            <c:numRef>
              <c:f>'Q.5Regionwise SmokerVsNonSmoker'!$C$7:$C$11</c:f>
              <c:numCache>
                <c:formatCode>0.00%</c:formatCode>
                <c:ptCount val="4"/>
                <c:pt idx="0">
                  <c:v>0.20679012345679013</c:v>
                </c:pt>
                <c:pt idx="1">
                  <c:v>0.17846153846153845</c:v>
                </c:pt>
                <c:pt idx="2">
                  <c:v>0.25</c:v>
                </c:pt>
                <c:pt idx="3">
                  <c:v>0.17846153846153845</c:v>
                </c:pt>
              </c:numCache>
            </c:numRef>
          </c:val>
          <c:extLst>
            <c:ext xmlns:c16="http://schemas.microsoft.com/office/drawing/2014/chart" uri="{C3380CC4-5D6E-409C-BE32-E72D297353CC}">
              <c16:uniqueId val="{00000001-E5AE-4C7C-8D1E-5D273B688341}"/>
            </c:ext>
          </c:extLst>
        </c:ser>
        <c:dLbls>
          <c:showLegendKey val="0"/>
          <c:showVal val="0"/>
          <c:showCatName val="0"/>
          <c:showSerName val="0"/>
          <c:showPercent val="0"/>
          <c:showBubbleSize val="0"/>
        </c:dLbls>
        <c:gapWidth val="100"/>
        <c:overlap val="-24"/>
        <c:axId val="381413680"/>
        <c:axId val="381414040"/>
      </c:barChart>
      <c:catAx>
        <c:axId val="381413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1414040"/>
        <c:crosses val="autoZero"/>
        <c:auto val="1"/>
        <c:lblAlgn val="ctr"/>
        <c:lblOffset val="100"/>
        <c:noMultiLvlLbl val="0"/>
      </c:catAx>
      <c:valAx>
        <c:axId val="38141404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141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Claim Project _Aniket Gurubaxani.xlsx]Q.6Region-wise charges !PivotTable13</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'Q.6Region-wise charges '!$B$4:$B$5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'Q.6Region-wise charges '!$A$6:$A$10</c:f>
              <c:strCache>
                <c:ptCount val="4"/>
                <c:pt idx="0">
                  <c:v>northeast</c:v>
                </c:pt>
                <c:pt idx="1">
                  <c:v>northwest</c:v>
                </c:pt>
                <c:pt idx="2">
                  <c:v>southeast</c:v>
                </c:pt>
                <c:pt idx="3">
                  <c:v>southwest</c:v>
                </c:pt>
              </c:strCache>
            </c:strRef>
          </c:cat>
          <c:val>
            <c:numRef>
              <c:f>'Q.6Region-wise charges '!$B$6:$B$10</c:f>
              <c:numCache>
                <c:formatCode>0.00</c:formatCode>
                <c:ptCount val="4"/>
                <c:pt idx="0">
                  <c:v>9165.5316717081678</c:v>
                </c:pt>
                <c:pt idx="1">
                  <c:v>8556.4637152059986</c:v>
                </c:pt>
                <c:pt idx="2">
                  <c:v>8032.2163089377236</c:v>
                </c:pt>
                <c:pt idx="3">
                  <c:v>8019.2845130711603</c:v>
                </c:pt>
              </c:numCache>
            </c:numRef>
          </c:val>
          <c:extLst>
            <c:ext xmlns:c16="http://schemas.microsoft.com/office/drawing/2014/chart" uri="{C3380CC4-5D6E-409C-BE32-E72D297353CC}">
              <c16:uniqueId val="{00000000-185E-4381-A9BD-147791B2C442}"/>
            </c:ext>
          </c:extLst>
        </c:ser>
        <c:ser>
          <c:idx val="1"/>
          <c:order val="1"/>
          <c:tx>
            <c:strRef>
              <c:f>'Q.6Region-wise charges '!$C$4:$C$5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'Q.6Region-wise charges '!$A$6:$A$10</c:f>
              <c:strCache>
                <c:ptCount val="4"/>
                <c:pt idx="0">
                  <c:v>northeast</c:v>
                </c:pt>
                <c:pt idx="1">
                  <c:v>northwest</c:v>
                </c:pt>
                <c:pt idx="2">
                  <c:v>southeast</c:v>
                </c:pt>
                <c:pt idx="3">
                  <c:v>southwest</c:v>
                </c:pt>
              </c:strCache>
            </c:strRef>
          </c:cat>
          <c:val>
            <c:numRef>
              <c:f>'Q.6Region-wise charges '!$C$6:$C$10</c:f>
              <c:numCache>
                <c:formatCode>0.00</c:formatCode>
                <c:ptCount val="4"/>
                <c:pt idx="0">
                  <c:v>29673.536472835814</c:v>
                </c:pt>
                <c:pt idx="1">
                  <c:v>30192.003182413791</c:v>
                </c:pt>
                <c:pt idx="2">
                  <c:v>34844.996823626374</c:v>
                </c:pt>
                <c:pt idx="3">
                  <c:v>32269.063493620688</c:v>
                </c:pt>
              </c:numCache>
            </c:numRef>
          </c:val>
          <c:extLst>
            <c:ext xmlns:c16="http://schemas.microsoft.com/office/drawing/2014/chart" uri="{C3380CC4-5D6E-409C-BE32-E72D297353CC}">
              <c16:uniqueId val="{00000000-9B2A-4507-A2B2-C3044C336A64}"/>
            </c:ext>
          </c:extLst>
        </c:ser>
        <c:dLbls>
          <c:showLegendKey val="0"/>
          <c:showVal val="0"/>
          <c:showCatName val="0"/>
          <c:showSerName val="0"/>
          <c:showPercent val="0"/>
          <c:showBubbleSize val="0"/>
        </c:dLbls>
        <c:gapWidth val="100"/>
        <c:overlap val="-24"/>
        <c:axId val="510307864"/>
        <c:axId val="510308584"/>
      </c:barChart>
      <c:catAx>
        <c:axId val="5103078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0308584"/>
        <c:crosses val="autoZero"/>
        <c:auto val="1"/>
        <c:lblAlgn val="ctr"/>
        <c:lblOffset val="100"/>
        <c:noMultiLvlLbl val="0"/>
      </c:catAx>
      <c:valAx>
        <c:axId val="51030858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0307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Claim Project _Aniket Gurubaxani.xlsx]Q.7Charges vs Dependents!PivotTable1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'Q.7Charges vs Dependents'!$B$3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'Q.7Charges vs Dependents'!$A$4:$A$10</c:f>
              <c:strCache>
                <c:ptCount val="6"/>
                <c:pt idx="0">
                  <c:v>0</c:v>
                </c:pt>
                <c:pt idx="1">
                  <c:v>1</c:v>
                </c:pt>
                <c:pt idx="2">
                  <c:v>2</c:v>
                </c:pt>
                <c:pt idx="3">
                  <c:v>3</c:v>
                </c:pt>
                <c:pt idx="4">
                  <c:v>4</c:v>
                </c:pt>
                <c:pt idx="5">
                  <c:v>5</c:v>
                </c:pt>
              </c:strCache>
            </c:strRef>
          </c:cat>
          <c:val>
            <c:numRef>
              <c:f>'Q.7Charges vs Dependents'!$B$4:$B$10</c:f>
              <c:numCache>
                <c:formatCode>0.00</c:formatCode>
                <c:ptCount val="6"/>
                <c:pt idx="0">
                  <c:v>12365.975601635895</c:v>
                </c:pt>
                <c:pt idx="1">
                  <c:v>12731.171831635795</c:v>
                </c:pt>
                <c:pt idx="2">
                  <c:v>15073.56373395833</c:v>
                </c:pt>
                <c:pt idx="3">
                  <c:v>15355.318366815289</c:v>
                </c:pt>
                <c:pt idx="4">
                  <c:v>13850.656311199999</c:v>
                </c:pt>
                <c:pt idx="5">
                  <c:v>8786.0352472222221</c:v>
                </c:pt>
              </c:numCache>
            </c:numRef>
          </c:val>
          <c:extLst>
            <c:ext xmlns:c16="http://schemas.microsoft.com/office/drawing/2014/chart" uri="{C3380CC4-5D6E-409C-BE32-E72D297353CC}">
              <c16:uniqueId val="{00000000-188D-4E12-8714-D1B38AD66DB1}"/>
            </c:ext>
          </c:extLst>
        </c:ser>
        <c:dLbls>
          <c:showLegendKey val="0"/>
          <c:showVal val="0"/>
          <c:showCatName val="0"/>
          <c:showSerName val="0"/>
          <c:showPercent val="0"/>
          <c:showBubbleSize val="0"/>
        </c:dLbls>
        <c:gapWidth val="100"/>
        <c:overlap val="-24"/>
        <c:axId val="536012144"/>
        <c:axId val="536014304"/>
      </c:barChart>
      <c:catAx>
        <c:axId val="5360121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6014304"/>
        <c:crosses val="autoZero"/>
        <c:auto val="1"/>
        <c:lblAlgn val="ctr"/>
        <c:lblOffset val="100"/>
        <c:noMultiLvlLbl val="0"/>
      </c:catAx>
      <c:valAx>
        <c:axId val="5360143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601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Claim Project _Aniket Gurubaxani.xlsx]Q.8RegionwiseDependentCharges!PivotTable2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Q.8RegionwiseDependentCharges!$B$5:$B$6</c:f>
              <c:strCache>
                <c:ptCount val="1"/>
                <c:pt idx="0">
                  <c:v>0</c:v>
                </c:pt>
              </c:strCache>
            </c:strRef>
          </c:tx>
          <c:spPr>
            <a:solidFill>
              <a:schemeClr val="accent1"/>
            </a:solidFill>
            <a:ln>
              <a:noFill/>
            </a:ln>
            <a:effectLst/>
          </c:spPr>
          <c:invertIfNegative val="0"/>
          <c:cat>
            <c:strRef>
              <c:f>Q.8RegionwiseDependentCharges!$A$7:$A$11</c:f>
              <c:strCache>
                <c:ptCount val="4"/>
                <c:pt idx="0">
                  <c:v>northeast</c:v>
                </c:pt>
                <c:pt idx="1">
                  <c:v>northwest</c:v>
                </c:pt>
                <c:pt idx="2">
                  <c:v>southeast</c:v>
                </c:pt>
                <c:pt idx="3">
                  <c:v>southwest</c:v>
                </c:pt>
              </c:strCache>
            </c:strRef>
          </c:cat>
          <c:val>
            <c:numRef>
              <c:f>Q.8RegionwiseDependentCharges!$B$7:$B$11</c:f>
              <c:numCache>
                <c:formatCode>0.00</c:formatCode>
                <c:ptCount val="4"/>
                <c:pt idx="0">
                  <c:v>11626.462657612237</c:v>
                </c:pt>
                <c:pt idx="1">
                  <c:v>11324.370918787879</c:v>
                </c:pt>
                <c:pt idx="2">
                  <c:v>14309.868377707004</c:v>
                </c:pt>
                <c:pt idx="3">
                  <c:v>11938.504986159425</c:v>
                </c:pt>
              </c:numCache>
            </c:numRef>
          </c:val>
          <c:extLst>
            <c:ext xmlns:c16="http://schemas.microsoft.com/office/drawing/2014/chart" uri="{C3380CC4-5D6E-409C-BE32-E72D297353CC}">
              <c16:uniqueId val="{00000000-C64C-4120-BF47-B075C24D30AF}"/>
            </c:ext>
          </c:extLst>
        </c:ser>
        <c:ser>
          <c:idx val="1"/>
          <c:order val="1"/>
          <c:tx>
            <c:strRef>
              <c:f>Q.8RegionwiseDependentCharges!$C$5:$C$6</c:f>
              <c:strCache>
                <c:ptCount val="1"/>
                <c:pt idx="0">
                  <c:v>1</c:v>
                </c:pt>
              </c:strCache>
            </c:strRef>
          </c:tx>
          <c:spPr>
            <a:solidFill>
              <a:schemeClr val="accent2"/>
            </a:solidFill>
            <a:ln>
              <a:noFill/>
            </a:ln>
            <a:effectLst/>
          </c:spPr>
          <c:invertIfNegative val="0"/>
          <c:cat>
            <c:strRef>
              <c:f>Q.8RegionwiseDependentCharges!$A$7:$A$11</c:f>
              <c:strCache>
                <c:ptCount val="4"/>
                <c:pt idx="0">
                  <c:v>northeast</c:v>
                </c:pt>
                <c:pt idx="1">
                  <c:v>northwest</c:v>
                </c:pt>
                <c:pt idx="2">
                  <c:v>southeast</c:v>
                </c:pt>
                <c:pt idx="3">
                  <c:v>southwest</c:v>
                </c:pt>
              </c:strCache>
            </c:strRef>
          </c:cat>
          <c:val>
            <c:numRef>
              <c:f>Q.8RegionwiseDependentCharges!$C$7:$C$11</c:f>
              <c:numCache>
                <c:formatCode>0.00</c:formatCode>
                <c:ptCount val="4"/>
                <c:pt idx="0">
                  <c:v>16310.206402597405</c:v>
                </c:pt>
                <c:pt idx="1">
                  <c:v>10230.256309324323</c:v>
                </c:pt>
                <c:pt idx="2">
                  <c:v>13687.041970631573</c:v>
                </c:pt>
                <c:pt idx="3">
                  <c:v>10406.48495320513</c:v>
                </c:pt>
              </c:numCache>
            </c:numRef>
          </c:val>
          <c:extLst>
            <c:ext xmlns:c16="http://schemas.microsoft.com/office/drawing/2014/chart" uri="{C3380CC4-5D6E-409C-BE32-E72D297353CC}">
              <c16:uniqueId val="{00000001-C64C-4120-BF47-B075C24D30AF}"/>
            </c:ext>
          </c:extLst>
        </c:ser>
        <c:ser>
          <c:idx val="2"/>
          <c:order val="2"/>
          <c:tx>
            <c:strRef>
              <c:f>Q.8RegionwiseDependentCharges!$D$5:$D$6</c:f>
              <c:strCache>
                <c:ptCount val="1"/>
                <c:pt idx="0">
                  <c:v>2</c:v>
                </c:pt>
              </c:strCache>
            </c:strRef>
          </c:tx>
          <c:spPr>
            <a:solidFill>
              <a:schemeClr val="accent3"/>
            </a:solidFill>
            <a:ln>
              <a:noFill/>
            </a:ln>
            <a:effectLst/>
          </c:spPr>
          <c:invertIfNegative val="0"/>
          <c:cat>
            <c:strRef>
              <c:f>Q.8RegionwiseDependentCharges!$A$7:$A$11</c:f>
              <c:strCache>
                <c:ptCount val="4"/>
                <c:pt idx="0">
                  <c:v>northeast</c:v>
                </c:pt>
                <c:pt idx="1">
                  <c:v>northwest</c:v>
                </c:pt>
                <c:pt idx="2">
                  <c:v>southeast</c:v>
                </c:pt>
                <c:pt idx="3">
                  <c:v>southwest</c:v>
                </c:pt>
              </c:strCache>
            </c:strRef>
          </c:cat>
          <c:val>
            <c:numRef>
              <c:f>Q.8RegionwiseDependentCharges!$D$7:$D$11</c:f>
              <c:numCache>
                <c:formatCode>0.00</c:formatCode>
                <c:ptCount val="4"/>
                <c:pt idx="0">
                  <c:v>13615.152721568631</c:v>
                </c:pt>
                <c:pt idx="1">
                  <c:v>13464.314687121216</c:v>
                </c:pt>
                <c:pt idx="2">
                  <c:v>15728.470623181818</c:v>
                </c:pt>
                <c:pt idx="3">
                  <c:v>17483.485559122815</c:v>
                </c:pt>
              </c:numCache>
            </c:numRef>
          </c:val>
          <c:extLst>
            <c:ext xmlns:c16="http://schemas.microsoft.com/office/drawing/2014/chart" uri="{C3380CC4-5D6E-409C-BE32-E72D297353CC}">
              <c16:uniqueId val="{00000002-C64C-4120-BF47-B075C24D30AF}"/>
            </c:ext>
          </c:extLst>
        </c:ser>
        <c:ser>
          <c:idx val="3"/>
          <c:order val="3"/>
          <c:tx>
            <c:strRef>
              <c:f>Q.8RegionwiseDependentCharges!$E$5:$E$6</c:f>
              <c:strCache>
                <c:ptCount val="1"/>
                <c:pt idx="0">
                  <c:v>3</c:v>
                </c:pt>
              </c:strCache>
            </c:strRef>
          </c:tx>
          <c:spPr>
            <a:solidFill>
              <a:schemeClr val="accent4"/>
            </a:solidFill>
            <a:ln>
              <a:noFill/>
            </a:ln>
            <a:effectLst/>
          </c:spPr>
          <c:invertIfNegative val="0"/>
          <c:cat>
            <c:strRef>
              <c:f>Q.8RegionwiseDependentCharges!$A$7:$A$11</c:f>
              <c:strCache>
                <c:ptCount val="4"/>
                <c:pt idx="0">
                  <c:v>northeast</c:v>
                </c:pt>
                <c:pt idx="1">
                  <c:v>northwest</c:v>
                </c:pt>
                <c:pt idx="2">
                  <c:v>southeast</c:v>
                </c:pt>
                <c:pt idx="3">
                  <c:v>southwest</c:v>
                </c:pt>
              </c:strCache>
            </c:strRef>
          </c:cat>
          <c:val>
            <c:numRef>
              <c:f>Q.8RegionwiseDependentCharges!$E$7:$E$11</c:f>
              <c:numCache>
                <c:formatCode>0.00</c:formatCode>
                <c:ptCount val="4"/>
                <c:pt idx="0">
                  <c:v>14409.913296153847</c:v>
                </c:pt>
                <c:pt idx="1">
                  <c:v>17786.160672173908</c:v>
                </c:pt>
                <c:pt idx="2">
                  <c:v>18449.846015428568</c:v>
                </c:pt>
                <c:pt idx="3">
                  <c:v>10402.44225891892</c:v>
                </c:pt>
              </c:numCache>
            </c:numRef>
          </c:val>
          <c:extLst>
            <c:ext xmlns:c16="http://schemas.microsoft.com/office/drawing/2014/chart" uri="{C3380CC4-5D6E-409C-BE32-E72D297353CC}">
              <c16:uniqueId val="{00000003-C64C-4120-BF47-B075C24D30AF}"/>
            </c:ext>
          </c:extLst>
        </c:ser>
        <c:ser>
          <c:idx val="4"/>
          <c:order val="4"/>
          <c:tx>
            <c:strRef>
              <c:f>Q.8RegionwiseDependentCharges!$F$5:$F$6</c:f>
              <c:strCache>
                <c:ptCount val="1"/>
                <c:pt idx="0">
                  <c:v>4</c:v>
                </c:pt>
              </c:strCache>
            </c:strRef>
          </c:tx>
          <c:spPr>
            <a:solidFill>
              <a:schemeClr val="accent5"/>
            </a:solidFill>
            <a:ln>
              <a:noFill/>
            </a:ln>
            <a:effectLst/>
          </c:spPr>
          <c:invertIfNegative val="0"/>
          <c:cat>
            <c:strRef>
              <c:f>Q.8RegionwiseDependentCharges!$A$7:$A$11</c:f>
              <c:strCache>
                <c:ptCount val="4"/>
                <c:pt idx="0">
                  <c:v>northeast</c:v>
                </c:pt>
                <c:pt idx="1">
                  <c:v>northwest</c:v>
                </c:pt>
                <c:pt idx="2">
                  <c:v>southeast</c:v>
                </c:pt>
                <c:pt idx="3">
                  <c:v>southwest</c:v>
                </c:pt>
              </c:strCache>
            </c:strRef>
          </c:cat>
          <c:val>
            <c:numRef>
              <c:f>Q.8RegionwiseDependentCharges!$F$7:$F$11</c:f>
              <c:numCache>
                <c:formatCode>0.00</c:formatCode>
                <c:ptCount val="4"/>
                <c:pt idx="0">
                  <c:v>14485.193120000002</c:v>
                </c:pt>
                <c:pt idx="1">
                  <c:v>11347.018725</c:v>
                </c:pt>
                <c:pt idx="2">
                  <c:v>14451.023972000001</c:v>
                </c:pt>
                <c:pt idx="3">
                  <c:v>14933.260532857139</c:v>
                </c:pt>
              </c:numCache>
            </c:numRef>
          </c:val>
          <c:extLst>
            <c:ext xmlns:c16="http://schemas.microsoft.com/office/drawing/2014/chart" uri="{C3380CC4-5D6E-409C-BE32-E72D297353CC}">
              <c16:uniqueId val="{00000004-C64C-4120-BF47-B075C24D30AF}"/>
            </c:ext>
          </c:extLst>
        </c:ser>
        <c:ser>
          <c:idx val="5"/>
          <c:order val="5"/>
          <c:tx>
            <c:strRef>
              <c:f>Q.8RegionwiseDependentCharges!$G$5:$G$6</c:f>
              <c:strCache>
                <c:ptCount val="1"/>
                <c:pt idx="0">
                  <c:v>5</c:v>
                </c:pt>
              </c:strCache>
            </c:strRef>
          </c:tx>
          <c:spPr>
            <a:solidFill>
              <a:schemeClr val="accent6"/>
            </a:solidFill>
            <a:ln>
              <a:noFill/>
            </a:ln>
            <a:effectLst/>
          </c:spPr>
          <c:invertIfNegative val="0"/>
          <c:cat>
            <c:strRef>
              <c:f>Q.8RegionwiseDependentCharges!$A$7:$A$11</c:f>
              <c:strCache>
                <c:ptCount val="4"/>
                <c:pt idx="0">
                  <c:v>northeast</c:v>
                </c:pt>
                <c:pt idx="1">
                  <c:v>northwest</c:v>
                </c:pt>
                <c:pt idx="2">
                  <c:v>southeast</c:v>
                </c:pt>
                <c:pt idx="3">
                  <c:v>southwest</c:v>
                </c:pt>
              </c:strCache>
            </c:strRef>
          </c:cat>
          <c:val>
            <c:numRef>
              <c:f>Q.8RegionwiseDependentCharges!$G$7:$G$11</c:f>
              <c:numCache>
                <c:formatCode>0.00</c:formatCode>
                <c:ptCount val="4"/>
                <c:pt idx="0">
                  <c:v>6978.9734833333323</c:v>
                </c:pt>
                <c:pt idx="1">
                  <c:v>8965.7957499999993</c:v>
                </c:pt>
                <c:pt idx="2">
                  <c:v>10115.441541666665</c:v>
                </c:pt>
                <c:pt idx="3">
                  <c:v>8444.158625</c:v>
                </c:pt>
              </c:numCache>
            </c:numRef>
          </c:val>
          <c:extLst>
            <c:ext xmlns:c16="http://schemas.microsoft.com/office/drawing/2014/chart" uri="{C3380CC4-5D6E-409C-BE32-E72D297353CC}">
              <c16:uniqueId val="{00000005-C64C-4120-BF47-B075C24D30AF}"/>
            </c:ext>
          </c:extLst>
        </c:ser>
        <c:dLbls>
          <c:showLegendKey val="0"/>
          <c:showVal val="0"/>
          <c:showCatName val="0"/>
          <c:showSerName val="0"/>
          <c:showPercent val="0"/>
          <c:showBubbleSize val="0"/>
        </c:dLbls>
        <c:gapWidth val="219"/>
        <c:overlap val="-27"/>
        <c:axId val="658484640"/>
        <c:axId val="658485720"/>
      </c:barChart>
      <c:catAx>
        <c:axId val="65848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485720"/>
        <c:crosses val="autoZero"/>
        <c:auto val="1"/>
        <c:lblAlgn val="ctr"/>
        <c:lblOffset val="100"/>
        <c:noMultiLvlLbl val="0"/>
      </c:catAx>
      <c:valAx>
        <c:axId val="6584857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48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Box Plot of BMI</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Box Plot of BMI</a:t>
          </a:r>
        </a:p>
      </cx:txPr>
    </cx:title>
    <cx:plotArea>
      <cx:plotAreaRegion>
        <cx:series layoutId="boxWhisker" uniqueId="{909F6F6E-3288-4D96-919E-4ECCC60A410C}">
          <cx:tx>
            <cx:txData>
              <cx:f>_xlchart.v1.0</cx:f>
              <cx:v>bmi</cx:v>
            </cx:txData>
          </cx:tx>
          <cx:dataId val="0"/>
          <cx:layoutPr>
            <cx:visibility meanLine="1" meanMarker="1" nonoutliers="0" outliers="1"/>
            <cx:statistics quartileMethod="exclusive"/>
          </cx:layoutPr>
        </cx:series>
      </cx:plotAreaRegion>
      <cx:axis id="0">
        <cx:catScaling gapWidth="1.5"/>
        <cx:title>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100" b="1" i="0" u="none" strike="noStrike" baseline="0">
                    <a:solidFill>
                      <a:sysClr val="windowText" lastClr="000000">
                        <a:lumMod val="75000"/>
                        <a:lumOff val="25000"/>
                      </a:sysClr>
                    </a:solidFill>
                    <a:effectLst/>
                    <a:latin typeface="Calibri" panose="020F0502020204030204"/>
                    <a:ea typeface="Calibri" panose="020F0502020204030204" pitchFamily="34" charset="0"/>
                    <a:cs typeface="Calibri" panose="020F0502020204030204" pitchFamily="34" charset="0"/>
                  </a:rPr>
                  <a:t>Body Mass Index (BMI)</a:t>
                </a:r>
                <a:endParaRPr lang="en-IN" sz="1100" b="1">
                  <a:effectLst/>
                </a:endParaRPr>
              </a:p>
            </cx:rich>
          </cx:tx>
        </cx:title>
        <cx:tickLabels/>
      </cx:axis>
      <cx:axis id="1">
        <cx:valScaling/>
        <cx:title>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100" b="1" i="0" u="none" strike="noStrike" baseline="0">
                    <a:solidFill>
                      <a:sysClr val="windowText" lastClr="000000">
                        <a:lumMod val="75000"/>
                        <a:lumOff val="25000"/>
                      </a:sysClr>
                    </a:solidFill>
                    <a:effectLst/>
                    <a:latin typeface="Calibri" panose="020F0502020204030204"/>
                    <a:ea typeface="Calibri" panose="020F0502020204030204" pitchFamily="34" charset="0"/>
                    <a:cs typeface="Calibri" panose="020F0502020204030204" pitchFamily="34" charset="0"/>
                  </a:rPr>
                  <a:t>Count of BMI</a:t>
                </a:r>
                <a:endParaRPr lang="en-IN" sz="1100" b="1">
                  <a:effectLst/>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sz="900" b="0" i="0" u="none" strike="noStrike" baseline="0">
                  <a:solidFill>
                    <a:sysClr val="windowText" lastClr="000000">
                      <a:lumMod val="75000"/>
                      <a:lumOff val="25000"/>
                    </a:sysClr>
                  </a:solidFill>
                  <a:latin typeface="Calibri" panose="020F0502020204030204"/>
                </a:endParaRPr>
              </a:p>
            </cx:rich>
          </cx:tx>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Box Plot of Charges</cx:v>
        </cx:txData>
      </cx:tx>
      <cx:txPr>
        <a:bodyPr spcFirstLastPara="1" vertOverflow="ellipsis" horzOverflow="overflow" wrap="square" lIns="0" tIns="0" rIns="0" bIns="0" anchor="ctr" anchorCtr="1"/>
        <a:lstStyle/>
        <a:p>
          <a:pPr algn="ctr" rtl="0">
            <a:defRPr/>
          </a:pPr>
          <a:r>
            <a:rPr lang="en-US" sz="1800" b="1" i="0" u="sng" strike="noStrike" baseline="0">
              <a:solidFill>
                <a:sysClr val="windowText" lastClr="000000">
                  <a:lumMod val="75000"/>
                  <a:lumOff val="25000"/>
                </a:sysClr>
              </a:solidFill>
              <a:latin typeface="Calibri" panose="020F0502020204030204"/>
            </a:rPr>
            <a:t>Box Plot of Charges</a:t>
          </a:r>
        </a:p>
      </cx:txPr>
    </cx:title>
    <cx:plotArea>
      <cx:plotAreaRegion>
        <cx:series layoutId="boxWhisker" uniqueId="{8FBFC384-584E-4901-B77B-2E5A54EF4F06}">
          <cx:tx>
            <cx:txData>
              <cx:f>_xlchart.v1.2</cx:f>
              <cx:v>charges($)</cx:v>
            </cx:txData>
          </cx:tx>
          <cx:dataId val="0"/>
          <cx:layoutPr>
            <cx:visibility meanLine="0" meanMarker="1" nonoutliers="0" outliers="1"/>
            <cx:statistics quartileMethod="exclusive"/>
          </cx:layoutPr>
        </cx:series>
      </cx:plotAreaRegion>
      <cx:axis id="0">
        <cx:catScaling gapWidth="1.5"/>
        <cx:title>
          <cx:tx>
            <cx:txData>
              <cx:v>Charges</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75000"/>
                      <a:lumOff val="25000"/>
                    </a:sysClr>
                  </a:solidFill>
                  <a:latin typeface="Calibri" panose="020F0502020204030204"/>
                </a:rPr>
                <a:t>Charges</a:t>
              </a:r>
            </a:p>
          </cx:txPr>
        </cx:title>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Histogram of BMI</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Histogram of BMI</a:t>
          </a:r>
        </a:p>
      </cx:txPr>
    </cx:title>
    <cx:plotArea>
      <cx:plotAreaRegion>
        <cx:series layoutId="clusteredColumn" uniqueId="{DDC48548-113B-4EC7-9171-94ACF6B2C8A2}">
          <cx:tx>
            <cx:txData>
              <cx:f>_xlchart.v1.4</cx:f>
              <cx:v>bmi</cx:v>
            </cx:txData>
          </cx:tx>
          <cx:dataLabels>
            <cx:visibility seriesName="0" categoryName="0" value="1"/>
          </cx:dataLabels>
          <cx:dataId val="0"/>
          <cx:layoutPr>
            <cx:binning intervalClosed="r">
              <cx:binSize val="2"/>
            </cx:binning>
          </cx:layoutPr>
        </cx:series>
      </cx:plotAreaRegion>
      <cx:axis id="0">
        <cx:catScaling gapWidth="0"/>
        <cx:title>
          <cx:tx>
            <cx:txData>
              <cx:v>Body Mass Index</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 lastClr="FFFFFF">
                      <a:lumMod val="95000"/>
                    </a:sysClr>
                  </a:solidFill>
                  <a:latin typeface="Calibri" panose="020F0502020204030204"/>
                </a:rPr>
                <a:t>Body Mass Index</a:t>
              </a:r>
            </a:p>
          </cx:txPr>
        </cx:title>
        <cx:tickLabels/>
      </cx:axis>
      <cx:axis id="1">
        <cx:valScaling/>
        <cx:title>
          <cx:tx>
            <cx:txData>
              <cx:v>Count of BMI</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 lastClr="FFFFFF">
                      <a:lumMod val="95000"/>
                    </a:sysClr>
                  </a:solidFill>
                  <a:latin typeface="Calibri" panose="020F0502020204030204"/>
                </a:rPr>
                <a:t>Count of BMI</a:t>
              </a:r>
            </a:p>
          </cx:txPr>
        </cx:title>
        <cx:majorGridlines/>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lumMod val="95000"/>
                </a:sysClr>
              </a:solidFill>
              <a:latin typeface="Calibri" panose="020F0502020204030204"/>
            </a:endParaRPr>
          </a:p>
        </cx:txPr>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Box Plot of BMI</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Box Plot of BMI</a:t>
          </a:r>
        </a:p>
      </cx:txPr>
    </cx:title>
    <cx:plotArea>
      <cx:plotAreaRegion>
        <cx:series layoutId="boxWhisker" uniqueId="{909F6F6E-3288-4D96-919E-4ECCC60A410C}">
          <cx:tx>
            <cx:txData>
              <cx:f>_xlchart.v1.6</cx:f>
              <cx:v>bmi</cx:v>
            </cx:txData>
          </cx:tx>
          <cx:dataId val="0"/>
          <cx:layoutPr>
            <cx:visibility meanLine="1" meanMarker="1" nonoutliers="0" outliers="1"/>
            <cx:statistics quartileMethod="exclusive"/>
          </cx:layoutPr>
        </cx:series>
      </cx:plotAreaRegion>
      <cx:axis id="0">
        <cx:catScaling gapWidth="1.5"/>
        <cx:title>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100" b="1" i="0" u="none" strike="noStrike" baseline="0">
                    <a:solidFill>
                      <a:sysClr val="windowText" lastClr="000000">
                        <a:lumMod val="75000"/>
                        <a:lumOff val="25000"/>
                      </a:sysClr>
                    </a:solidFill>
                    <a:effectLst/>
                    <a:latin typeface="Calibri" panose="020F0502020204030204"/>
                    <a:ea typeface="Calibri" panose="020F0502020204030204" pitchFamily="34" charset="0"/>
                    <a:cs typeface="Calibri" panose="020F0502020204030204" pitchFamily="34" charset="0"/>
                  </a:rPr>
                  <a:t>Body Mass Index (BMI)</a:t>
                </a:r>
                <a:endParaRPr lang="en-IN" sz="1100" b="1">
                  <a:effectLst/>
                </a:endParaRPr>
              </a:p>
            </cx:rich>
          </cx:tx>
        </cx:title>
        <cx:tickLabels/>
      </cx:axis>
      <cx:axis id="1">
        <cx:valScaling/>
        <cx:title>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100" b="1" i="0" u="none" strike="noStrike" baseline="0">
                    <a:solidFill>
                      <a:sysClr val="windowText" lastClr="000000">
                        <a:lumMod val="75000"/>
                        <a:lumOff val="25000"/>
                      </a:sysClr>
                    </a:solidFill>
                    <a:effectLst/>
                    <a:latin typeface="Calibri" panose="020F0502020204030204"/>
                    <a:ea typeface="Calibri" panose="020F0502020204030204" pitchFamily="34" charset="0"/>
                    <a:cs typeface="Calibri" panose="020F0502020204030204" pitchFamily="34" charset="0"/>
                  </a:rPr>
                  <a:t>Count of BMI</a:t>
                </a:r>
                <a:endParaRPr lang="en-IN" sz="1100" b="1">
                  <a:effectLst/>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sz="900" b="0" i="0" u="none" strike="noStrike" baseline="0">
                  <a:solidFill>
                    <a:sysClr val="windowText" lastClr="000000">
                      <a:lumMod val="75000"/>
                      <a:lumOff val="25000"/>
                    </a:sysClr>
                  </a:solidFill>
                  <a:latin typeface="Calibri" panose="020F0502020204030204"/>
                </a:endParaRPr>
              </a:p>
            </cx:rich>
          </cx:tx>
        </cx:title>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Histogram for Charges</cx:v>
        </cx:txData>
      </cx:tx>
      <cx:txPr>
        <a:bodyPr spcFirstLastPara="1" vertOverflow="ellipsis" horzOverflow="overflow" wrap="square" lIns="0" tIns="0" rIns="0" bIns="0" anchor="ctr" anchorCtr="1"/>
        <a:lstStyle/>
        <a:p>
          <a:pPr algn="ctr" rtl="0">
            <a:defRPr/>
          </a:pPr>
          <a:r>
            <a:rPr lang="en-US" sz="1600" b="1" i="0" u="sng"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Histogram for Charges</a:t>
          </a:r>
        </a:p>
      </cx:txPr>
    </cx:title>
    <cx:plotArea>
      <cx:plotAreaRegion>
        <cx:series layoutId="clusteredColumn" uniqueId="{47979116-14B8-4A31-A429-2A0C6B4B1D12}">
          <cx:tx>
            <cx:txData>
              <cx:f>_xlchart.v1.10</cx:f>
              <cx:v>charges($)</cx:v>
            </cx:txData>
          </cx:tx>
          <cx:dataLabels>
            <cx:visibility seriesName="0" categoryName="0" value="1"/>
          </cx:dataLabels>
          <cx:dataId val="0"/>
          <cx:layoutPr>
            <cx:binning intervalClosed="r">
              <cx:binSize val="3000"/>
            </cx:binning>
          </cx:layoutPr>
        </cx:series>
      </cx:plotAreaRegion>
      <cx:axis id="0">
        <cx:catScaling gapWidth="0"/>
        <cx:title>
          <cx:tx>
            <cx:txData>
              <cx:v>Charges in $</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 lastClr="FFFFFF">
                      <a:lumMod val="95000"/>
                    </a:sysClr>
                  </a:solidFill>
                  <a:latin typeface="Calibri" panose="020F0502020204030204"/>
                </a:rPr>
                <a:t>Charges in $</a:t>
              </a:r>
            </a:p>
          </cx:txPr>
        </cx:title>
        <cx:tickLabels/>
        <cx:numFmt formatCode="0" sourceLinked="0"/>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txData>
          <cx:v>Box Plot of Charges</cx:v>
        </cx:txData>
      </cx:tx>
      <cx:txPr>
        <a:bodyPr spcFirstLastPara="1" vertOverflow="ellipsis" horzOverflow="overflow" wrap="square" lIns="0" tIns="0" rIns="0" bIns="0" anchor="ctr" anchorCtr="1"/>
        <a:lstStyle/>
        <a:p>
          <a:pPr algn="ctr" rtl="0">
            <a:defRPr/>
          </a:pPr>
          <a:r>
            <a:rPr lang="en-US" sz="1800" b="1" i="0" u="sng" strike="noStrike" baseline="0">
              <a:solidFill>
                <a:sysClr val="windowText" lastClr="000000">
                  <a:lumMod val="75000"/>
                  <a:lumOff val="25000"/>
                </a:sysClr>
              </a:solidFill>
              <a:latin typeface="Calibri" panose="020F0502020204030204"/>
            </a:rPr>
            <a:t>Box Plot of Charges</a:t>
          </a:r>
        </a:p>
      </cx:txPr>
    </cx:title>
    <cx:plotArea>
      <cx:plotAreaRegion>
        <cx:series layoutId="boxWhisker" uniqueId="{8FBFC384-584E-4901-B77B-2E5A54EF4F06}">
          <cx:tx>
            <cx:txData>
              <cx:f>_xlchart.v1.12</cx:f>
              <cx:v>charges($)</cx:v>
            </cx:txData>
          </cx:tx>
          <cx:dataId val="0"/>
          <cx:layoutPr>
            <cx:visibility meanLine="0" meanMarker="1" nonoutliers="0" outliers="1"/>
            <cx:statistics quartileMethod="exclusive"/>
          </cx:layoutPr>
        </cx:series>
      </cx:plotAreaRegion>
      <cx:axis id="0">
        <cx:catScaling gapWidth="1.5"/>
        <cx:title>
          <cx:tx>
            <cx:txData>
              <cx:v>Charges</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75000"/>
                      <a:lumOff val="25000"/>
                    </a:sysClr>
                  </a:solidFill>
                  <a:latin typeface="Calibri" panose="020F0502020204030204"/>
                </a:rPr>
                <a:t>Charges</a:t>
              </a:r>
            </a:p>
          </cx:txPr>
        </cx:title>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Histogram of Age</cx:v>
        </cx:txData>
      </cx:tx>
      <cx:txPr>
        <a:bodyPr spcFirstLastPara="1" vertOverflow="ellipsis" horzOverflow="overflow" wrap="square" lIns="0" tIns="0" rIns="0" bIns="0" anchor="ctr" anchorCtr="1"/>
        <a:lstStyle/>
        <a:p>
          <a:pPr algn="ctr" rtl="0">
            <a:defRPr/>
          </a:pPr>
          <a:r>
            <a:rPr lang="en-US" sz="1600" b="1" i="0" u="sng"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Histogram of Age</a:t>
          </a:r>
        </a:p>
      </cx:txPr>
    </cx:title>
    <cx:plotArea>
      <cx:plotAreaRegion>
        <cx:series layoutId="clusteredColumn" uniqueId="{517518E2-5A45-472A-BD62-3853F712B33A}">
          <cx:tx>
            <cx:txData>
              <cx:f>_xlchart.v1.8</cx:f>
              <cx:v>age</cx:v>
            </cx:txData>
          </cx:tx>
          <cx:dataLabels>
            <cx:visibility seriesName="0" categoryName="0" value="1"/>
          </cx:dataLabels>
          <cx:dataId val="0"/>
          <cx:layoutPr>
            <cx:binning intervalClosed="r">
              <cx:binSize val="5"/>
            </cx:binning>
          </cx:layoutPr>
        </cx:series>
      </cx:plotAreaRegion>
      <cx:axis id="0">
        <cx:catScaling gapWidth="0"/>
        <cx:title>
          <cx:tx>
            <cx:txData>
              <cx:v>Age (in years)</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 lastClr="FFFFFF">
                      <a:lumMod val="95000"/>
                    </a:sysClr>
                  </a:solidFill>
                  <a:latin typeface="Calibri" panose="020F0502020204030204"/>
                </a:rPr>
                <a:t>Age (in years)</a:t>
              </a:r>
            </a:p>
          </cx:txPr>
        </cx:title>
        <cx:tickLabels/>
      </cx:axis>
      <cx:axis id="1">
        <cx:valScaling/>
        <cx:title>
          <cx:tx>
            <cx:txData>
              <cx:v>Count of Age</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 lastClr="FFFFFF">
                      <a:lumMod val="95000"/>
                    </a:sysClr>
                  </a:solidFill>
                  <a:latin typeface="Calibri" panose="020F0502020204030204"/>
                </a:rPr>
                <a:t>Count of Age</a:t>
              </a:r>
            </a:p>
          </cx:txPr>
        </cx:title>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tx>
        <cx:txData>
          <cx:v>Box Plot of Age</cx:v>
        </cx:txData>
      </cx:tx>
      <cx:txPr>
        <a:bodyPr spcFirstLastPara="1" vertOverflow="ellipsis" horzOverflow="overflow" wrap="square" lIns="0" tIns="0" rIns="0" bIns="0" anchor="ctr" anchorCtr="1"/>
        <a:lstStyle/>
        <a:p>
          <a:pPr algn="ctr" rtl="0">
            <a:defRPr/>
          </a:pPr>
          <a:r>
            <a:rPr lang="en-US" sz="1800" b="1" i="0" u="sng" strike="noStrike" baseline="0">
              <a:solidFill>
                <a:sysClr val="windowText" lastClr="000000">
                  <a:lumMod val="75000"/>
                  <a:lumOff val="25000"/>
                </a:sysClr>
              </a:solidFill>
              <a:latin typeface="Calibri" panose="020F0502020204030204"/>
            </a:rPr>
            <a:t>Box Plot of Age</a:t>
          </a:r>
        </a:p>
      </cx:txPr>
    </cx:title>
    <cx:plotArea>
      <cx:plotAreaRegion>
        <cx:series layoutId="boxWhisker" uniqueId="{36556E99-1074-428F-B848-C5D73955AB1A}">
          <cx:tx>
            <cx:txData>
              <cx:f>_xlchart.v1.14</cx:f>
              <cx:v>age</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5"/>
        <cx:title>
          <cx:tx>
            <cx:rich>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75000"/>
                        <a:lumOff val="25000"/>
                      </a:sysClr>
                    </a:solidFill>
                    <a:latin typeface="Calibri" panose="020F0502020204030204"/>
                  </a:rPr>
                  <a:t>Age (in years</a:t>
                </a:r>
                <a:r>
                  <a:rPr lang="en-US" sz="1100" b="1" i="0" u="none" strike="noStrike" baseline="0">
                    <a:solidFill>
                      <a:sysClr val="windowText" lastClr="000000">
                        <a:lumMod val="75000"/>
                        <a:lumOff val="25000"/>
                      </a:sysClr>
                    </a:solidFill>
                    <a:latin typeface="Calibri" panose="020F0502020204030204"/>
                  </a:rPr>
                  <a:t>)</a:t>
                </a:r>
              </a:p>
            </cx:rich>
          </cx:tx>
        </cx:title>
        <cx:tickLabels/>
      </cx:axis>
      <cx:axis id="1">
        <cx:valScaling/>
        <cx:title>
          <cx:tx>
            <cx:txData>
              <cx:v>Count of Age</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75000"/>
                      <a:lumOff val="25000"/>
                    </a:sysClr>
                  </a:solidFill>
                  <a:latin typeface="Calibri" panose="020F0502020204030204"/>
                </a:rPr>
                <a:t>Count of Age</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3" Type="http://schemas.microsoft.com/office/2014/relationships/chartEx" Target="../charts/chartEx5.xml"/><Relationship Id="rId2" Type="http://schemas.microsoft.com/office/2014/relationships/chartEx" Target="../charts/chartEx4.xml"/><Relationship Id="rId1" Type="http://schemas.microsoft.com/office/2014/relationships/chartEx" Target="../charts/chartEx3.xml"/><Relationship Id="rId6" Type="http://schemas.microsoft.com/office/2014/relationships/chartEx" Target="../charts/chartEx8.xml"/><Relationship Id="rId5" Type="http://schemas.microsoft.com/office/2014/relationships/chartEx" Target="../charts/chartEx7.xml"/><Relationship Id="rId4" Type="http://schemas.microsoft.com/office/2014/relationships/chartEx" Target="../charts/chartEx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53340</xdr:colOff>
      <xdr:row>21</xdr:row>
      <xdr:rowOff>76200</xdr:rowOff>
    </xdr:from>
    <xdr:to>
      <xdr:col>10</xdr:col>
      <xdr:colOff>152400</xdr:colOff>
      <xdr:row>40</xdr:row>
      <xdr:rowOff>22860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040CE5C-4369-43C4-8212-8CEDF372CA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67940" y="3962400"/>
              <a:ext cx="4366260" cy="34213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518160</xdr:colOff>
      <xdr:row>22</xdr:row>
      <xdr:rowOff>0</xdr:rowOff>
    </xdr:from>
    <xdr:to>
      <xdr:col>19</xdr:col>
      <xdr:colOff>304800</xdr:colOff>
      <xdr:row>40</xdr:row>
      <xdr:rowOff>22860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951B546-2B57-4B3E-8354-A6791BDF36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909560" y="4069080"/>
              <a:ext cx="4663440" cy="33147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129540</xdr:colOff>
      <xdr:row>12</xdr:row>
      <xdr:rowOff>53340</xdr:rowOff>
    </xdr:from>
    <xdr:to>
      <xdr:col>4</xdr:col>
      <xdr:colOff>647700</xdr:colOff>
      <xdr:row>27</xdr:row>
      <xdr:rowOff>53340</xdr:rowOff>
    </xdr:to>
    <xdr:graphicFrame macro="">
      <xdr:nvGraphicFramePr>
        <xdr:cNvPr id="2" name="Chart 1">
          <a:extLst>
            <a:ext uri="{FF2B5EF4-FFF2-40B4-BE49-F238E27FC236}">
              <a16:creationId xmlns:a16="http://schemas.microsoft.com/office/drawing/2014/main" id="{7603FEDA-636A-8FEE-A979-AFDE222FA0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99060</xdr:rowOff>
    </xdr:from>
    <xdr:to>
      <xdr:col>7</xdr:col>
      <xdr:colOff>556260</xdr:colOff>
      <xdr:row>22</xdr:row>
      <xdr:rowOff>60960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A72D7A5-939A-45C4-A467-7568C75A61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1059180"/>
              <a:ext cx="4823460" cy="30708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182880</xdr:colOff>
      <xdr:row>5</xdr:row>
      <xdr:rowOff>99060</xdr:rowOff>
    </xdr:from>
    <xdr:to>
      <xdr:col>14</xdr:col>
      <xdr:colOff>68580</xdr:colOff>
      <xdr:row>22</xdr:row>
      <xdr:rowOff>60960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E5D984C-0F95-47F3-9C3E-6BF143BE60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059680" y="1059180"/>
              <a:ext cx="3543300" cy="30708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26</xdr:row>
      <xdr:rowOff>8</xdr:rowOff>
    </xdr:from>
    <xdr:to>
      <xdr:col>8</xdr:col>
      <xdr:colOff>0</xdr:colOff>
      <xdr:row>41</xdr:row>
      <xdr:rowOff>152400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8F69B405-B374-417A-8976-8B5ADE40DE0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4846328"/>
              <a:ext cx="4876800" cy="289559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152400</xdr:colOff>
      <xdr:row>25</xdr:row>
      <xdr:rowOff>175260</xdr:rowOff>
    </xdr:from>
    <xdr:to>
      <xdr:col>14</xdr:col>
      <xdr:colOff>487680</xdr:colOff>
      <xdr:row>41</xdr:row>
      <xdr:rowOff>144780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8C79A0A3-477A-4C9B-BEDE-8BDC9096358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029200" y="4838700"/>
              <a:ext cx="3992880" cy="28956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44</xdr:row>
      <xdr:rowOff>129540</xdr:rowOff>
    </xdr:from>
    <xdr:to>
      <xdr:col>8</xdr:col>
      <xdr:colOff>7620</xdr:colOff>
      <xdr:row>60</xdr:row>
      <xdr:rowOff>106680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C1822460-B72E-4419-88F9-140B408D3C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8313420"/>
              <a:ext cx="4884420" cy="29032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106680</xdr:colOff>
      <xdr:row>44</xdr:row>
      <xdr:rowOff>129540</xdr:rowOff>
    </xdr:from>
    <xdr:to>
      <xdr:col>14</xdr:col>
      <xdr:colOff>472440</xdr:colOff>
      <xdr:row>60</xdr:row>
      <xdr:rowOff>15240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18675EC1-2545-4232-9255-9BCD99B4C7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983480" y="8313420"/>
              <a:ext cx="4023360" cy="28117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167640</xdr:colOff>
      <xdr:row>5</xdr:row>
      <xdr:rowOff>15240</xdr:rowOff>
    </xdr:from>
    <xdr:to>
      <xdr:col>12</xdr:col>
      <xdr:colOff>289560</xdr:colOff>
      <xdr:row>17</xdr:row>
      <xdr:rowOff>129540</xdr:rowOff>
    </xdr:to>
    <xdr:graphicFrame macro="">
      <xdr:nvGraphicFramePr>
        <xdr:cNvPr id="2" name="Chart 1">
          <a:extLst>
            <a:ext uri="{FF2B5EF4-FFF2-40B4-BE49-F238E27FC236}">
              <a16:creationId xmlns:a16="http://schemas.microsoft.com/office/drawing/2014/main" id="{E22DB814-D1F6-5B25-C63D-E6E5CEB3DD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190500</xdr:colOff>
      <xdr:row>6</xdr:row>
      <xdr:rowOff>53340</xdr:rowOff>
    </xdr:from>
    <xdr:to>
      <xdr:col>9</xdr:col>
      <xdr:colOff>373380</xdr:colOff>
      <xdr:row>21</xdr:row>
      <xdr:rowOff>53340</xdr:rowOff>
    </xdr:to>
    <xdr:graphicFrame macro="">
      <xdr:nvGraphicFramePr>
        <xdr:cNvPr id="2" name="Chart 1">
          <a:extLst>
            <a:ext uri="{FF2B5EF4-FFF2-40B4-BE49-F238E27FC236}">
              <a16:creationId xmlns:a16="http://schemas.microsoft.com/office/drawing/2014/main" id="{ED7BD812-D695-A650-C892-8C53606A32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419100</xdr:colOff>
      <xdr:row>0</xdr:row>
      <xdr:rowOff>144780</xdr:rowOff>
    </xdr:from>
    <xdr:to>
      <xdr:col>11</xdr:col>
      <xdr:colOff>304800</xdr:colOff>
      <xdr:row>20</xdr:row>
      <xdr:rowOff>114300</xdr:rowOff>
    </xdr:to>
    <xdr:graphicFrame macro="">
      <xdr:nvGraphicFramePr>
        <xdr:cNvPr id="2" name="Chart 1">
          <a:extLst>
            <a:ext uri="{FF2B5EF4-FFF2-40B4-BE49-F238E27FC236}">
              <a16:creationId xmlns:a16="http://schemas.microsoft.com/office/drawing/2014/main" id="{447209B3-0757-E63E-304E-5D6E6BF53F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83820</xdr:colOff>
      <xdr:row>6</xdr:row>
      <xdr:rowOff>167640</xdr:rowOff>
    </xdr:from>
    <xdr:to>
      <xdr:col>5</xdr:col>
      <xdr:colOff>190500</xdr:colOff>
      <xdr:row>21</xdr:row>
      <xdr:rowOff>167640</xdr:rowOff>
    </xdr:to>
    <xdr:graphicFrame macro="">
      <xdr:nvGraphicFramePr>
        <xdr:cNvPr id="2" name="Chart 1">
          <a:extLst>
            <a:ext uri="{FF2B5EF4-FFF2-40B4-BE49-F238E27FC236}">
              <a16:creationId xmlns:a16="http://schemas.microsoft.com/office/drawing/2014/main" id="{595F30A8-D2F8-7E9E-D461-F5BE3D8B17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12</xdr:row>
      <xdr:rowOff>0</xdr:rowOff>
    </xdr:from>
    <xdr:to>
      <xdr:col>6</xdr:col>
      <xdr:colOff>434340</xdr:colOff>
      <xdr:row>27</xdr:row>
      <xdr:rowOff>0</xdr:rowOff>
    </xdr:to>
    <xdr:graphicFrame macro="">
      <xdr:nvGraphicFramePr>
        <xdr:cNvPr id="2" name="Chart 1">
          <a:extLst>
            <a:ext uri="{FF2B5EF4-FFF2-40B4-BE49-F238E27FC236}">
              <a16:creationId xmlns:a16="http://schemas.microsoft.com/office/drawing/2014/main" id="{9192C4DF-DF71-DAF2-5836-0D05ED995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10</xdr:row>
      <xdr:rowOff>76200</xdr:rowOff>
    </xdr:from>
    <xdr:to>
      <xdr:col>5</xdr:col>
      <xdr:colOff>228600</xdr:colOff>
      <xdr:row>25</xdr:row>
      <xdr:rowOff>76200</xdr:rowOff>
    </xdr:to>
    <xdr:graphicFrame macro="">
      <xdr:nvGraphicFramePr>
        <xdr:cNvPr id="2" name="Chart 1">
          <a:extLst>
            <a:ext uri="{FF2B5EF4-FFF2-40B4-BE49-F238E27FC236}">
              <a16:creationId xmlns:a16="http://schemas.microsoft.com/office/drawing/2014/main" id="{745F2D31-E0A7-3459-1D93-1F27D56C3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38100</xdr:colOff>
      <xdr:row>10</xdr:row>
      <xdr:rowOff>91440</xdr:rowOff>
    </xdr:from>
    <xdr:to>
      <xdr:col>5</xdr:col>
      <xdr:colOff>579120</xdr:colOff>
      <xdr:row>25</xdr:row>
      <xdr:rowOff>91440</xdr:rowOff>
    </xdr:to>
    <xdr:graphicFrame macro="">
      <xdr:nvGraphicFramePr>
        <xdr:cNvPr id="2" name="Chart 1">
          <a:extLst>
            <a:ext uri="{FF2B5EF4-FFF2-40B4-BE49-F238E27FC236}">
              <a16:creationId xmlns:a16="http://schemas.microsoft.com/office/drawing/2014/main" id="{37A76D64-CC82-49D1-31E4-1FBD41714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ket" refreshedDate="45304.871450925923" createdVersion="8" refreshedVersion="8" minRefreshableVersion="3" recordCount="1338" xr:uid="{9291D08D-7C82-4E95-843F-A057A3D06C82}">
  <cacheSource type="worksheet">
    <worksheetSource name="Data"/>
  </cacheSource>
  <cacheFields count="7">
    <cacheField name="age" numFmtId="0">
      <sharedItems containsSemiMixedTypes="0" containsString="0" containsNumber="1" containsInteger="1" minValue="18" maxValue="64" count="4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sharedItems>
    </cacheField>
    <cacheField name="sex" numFmtId="0">
      <sharedItems count="2">
        <s v="male"/>
        <s v="female"/>
      </sharedItems>
    </cacheField>
    <cacheField name="bmi" numFmtId="0">
      <sharedItems containsSemiMixedTypes="0" containsString="0" containsNumber="1" minValue="15.96" maxValue="53.13" count="548">
        <n v="33.770000000000003"/>
        <n v="34.1"/>
        <n v="26.315000000000001"/>
        <n v="38.664999999999999"/>
        <n v="35.625"/>
        <n v="31.68"/>
        <n v="30.114999999999998"/>
        <n v="23.75"/>
        <n v="25.175000000000001"/>
        <n v="36.85"/>
        <n v="15.96"/>
        <n v="38.28"/>
        <n v="34.43"/>
        <n v="26.73"/>
        <n v="17.29"/>
        <n v="29.37"/>
        <n v="22.99"/>
        <n v="20.79"/>
        <n v="30.4"/>
        <n v="38.17"/>
        <n v="29.164999999999999"/>
        <n v="43.01"/>
        <n v="24.09"/>
        <n v="31.35"/>
        <n v="25.08"/>
        <n v="33.880000000000003"/>
        <n v="25.46"/>
        <n v="32.119999999999997"/>
        <n v="37.29"/>
        <n v="39.159999999999997"/>
        <n v="33.155000000000001"/>
        <n v="33.534999999999997"/>
        <n v="28.5"/>
        <n v="33.659999999999997"/>
        <n v="35.200000000000003"/>
        <n v="40.28"/>
        <n v="41.14"/>
        <n v="42.24"/>
        <n v="30.14"/>
        <n v="31.13"/>
        <n v="40.26"/>
        <n v="31.73"/>
        <n v="26.18"/>
        <n v="23.21"/>
        <n v="40.185000000000002"/>
        <n v="23.32"/>
        <n v="21.565000000000001"/>
        <n v="23.085000000000001"/>
        <n v="21.78"/>
        <n v="30.305"/>
        <n v="28.215"/>
        <n v="27.36"/>
        <n v="27.28"/>
        <n v="21.47"/>
        <n v="39.14"/>
        <n v="33.33"/>
        <n v="39.82"/>
        <n v="21.66"/>
        <n v="30.03"/>
        <n v="26.125"/>
        <n v="28.31"/>
        <n v="53.13"/>
        <n v="31.92"/>
        <n v="27.9"/>
        <n v="24.6"/>
        <n v="28.6"/>
        <n v="20.425000000000001"/>
        <n v="28.9"/>
        <n v="28.4"/>
        <n v="28.3"/>
        <n v="25.555"/>
        <n v="31.824999999999999"/>
        <n v="30.59"/>
        <n v="32.11"/>
        <n v="34.799999999999997"/>
        <n v="17.8"/>
        <n v="29.07"/>
        <n v="20.9"/>
        <n v="36.954999999999998"/>
        <n v="20.614999999999998"/>
        <n v="27.7"/>
        <n v="24.7"/>
        <n v="27.835000000000001"/>
        <n v="21.7"/>
        <n v="34.4"/>
        <n v="37.43"/>
        <n v="17.48"/>
        <n v="35.15"/>
        <n v="33.1"/>
        <n v="29.8"/>
        <n v="28.7"/>
        <n v="32.9"/>
        <n v="30.25"/>
        <n v="35.53"/>
        <n v="30.495000000000001"/>
        <n v="20.7"/>
        <n v="33.11"/>
        <n v="24.51"/>
        <n v="20.3"/>
        <n v="35.4"/>
        <n v="21.754999999999999"/>
        <n v="28.88"/>
        <n v="27.6"/>
        <n v="36.575000000000003"/>
        <n v="22.515000000000001"/>
        <n v="23.4"/>
        <n v="22.61"/>
        <n v="39.615000000000002"/>
        <n v="40.5"/>
        <n v="24.605"/>
        <n v="26.03"/>
        <n v="27.265000000000001"/>
        <n v="18.600000000000001"/>
        <n v="32.49"/>
        <n v="44.88"/>
        <n v="27.93"/>
        <n v="30.02"/>
        <n v="19.8"/>
        <n v="34.9"/>
        <n v="25.745000000000001"/>
        <n v="34.700000000000003"/>
        <n v="20.6"/>
        <n v="22.42"/>
        <n v="28.024999999999999"/>
        <n v="28.975000000000001"/>
        <n v="28.785"/>
        <n v="37"/>
        <n v="33"/>
        <n v="26.84"/>
        <n v="29.734999999999999"/>
        <n v="35.31"/>
        <n v="31.79"/>
        <n v="32.395000000000003"/>
        <n v="40.47"/>
        <n v="31.46"/>
        <n v="29.6"/>
        <n v="30.684999999999999"/>
        <n v="24.42"/>
        <n v="21.8"/>
        <n v="27.3"/>
        <n v="33.299999999999997"/>
        <n v="39.4"/>
        <n v="22"/>
        <n v="33.630000000000003"/>
        <n v="39.49"/>
        <n v="35.72"/>
        <n v="26.4"/>
        <n v="21.89"/>
        <n v="31.02"/>
        <n v="16.815000000000001"/>
        <n v="25.7"/>
        <n v="20.234999999999999"/>
        <n v="21.85"/>
        <n v="17.399999999999999"/>
        <n v="34.869999999999997"/>
        <n v="36.86"/>
        <n v="22.3"/>
        <n v="31.1"/>
        <n v="22.135000000000002"/>
        <n v="32.68"/>
        <n v="34.6"/>
        <n v="31.254999999999999"/>
        <n v="25.8"/>
        <n v="35.6"/>
        <n v="39.805"/>
        <n v="37.619999999999997"/>
        <n v="28.05"/>
        <n v="36"/>
        <n v="19.95"/>
        <n v="24.3"/>
        <n v="28.82"/>
        <n v="34.58"/>
        <n v="23.18"/>
        <n v="39.5"/>
        <n v="37.07"/>
        <n v="52.58"/>
        <n v="27.1"/>
        <n v="21.28"/>
        <n v="23.844999999999999"/>
        <n v="17.385000000000002"/>
        <n v="36.67"/>
        <n v="41.91"/>
        <n v="32.56"/>
        <n v="34.96"/>
        <n v="39.270000000000003"/>
        <n v="26.51"/>
        <n v="37.1"/>
        <n v="32.78"/>
        <n v="50.38"/>
        <n v="28.12"/>
        <n v="18.715"/>
        <n v="32.700000000000003"/>
        <n v="31.4"/>
        <n v="42.75"/>
        <n v="34.865000000000002"/>
        <n v="28.49"/>
        <n v="28"/>
        <n v="24.225000000000001"/>
        <n v="33.4"/>
        <n v="26.6"/>
        <n v="33.344999999999999"/>
        <n v="35.86"/>
        <n v="40.15"/>
        <n v="30.21"/>
        <n v="25.27"/>
        <n v="29.3"/>
        <n v="23.655000000000001"/>
        <n v="22.6"/>
        <n v="30.1"/>
        <n v="33.99"/>
        <n v="26.79"/>
        <n v="20.52"/>
        <n v="32.01"/>
        <n v="29.925000000000001"/>
        <n v="29.83"/>
        <n v="31.065000000000001"/>
        <n v="27.72"/>
        <n v="26.22"/>
        <n v="25.74"/>
        <n v="27.55"/>
        <n v="45.54"/>
        <n v="26.8"/>
        <n v="23.9"/>
        <n v="28.594999999999999"/>
        <n v="41.325000000000003"/>
        <n v="23.465"/>
        <n v="25.84"/>
        <n v="24.13"/>
        <n v="32.229999999999997"/>
        <n v="26.695"/>
        <n v="29.7"/>
        <n v="24.984999999999999"/>
        <n v="30.3"/>
        <n v="42.13"/>
        <n v="34.484999999999999"/>
        <n v="20.8"/>
        <n v="30.2"/>
        <n v="30.875"/>
        <n v="29.92"/>
        <n v="29.64"/>
        <n v="17.195"/>
        <n v="29.45"/>
        <n v="42.4"/>
        <n v="23.7"/>
        <n v="17.670000000000002"/>
        <n v="29.48"/>
        <n v="29.355"/>
        <n v="46.53"/>
        <n v="35.42"/>
        <n v="29.15"/>
        <n v="34.200000000000003"/>
        <n v="30"/>
        <n v="22.23"/>
        <n v="33.914999999999999"/>
        <n v="27.06"/>
        <n v="24.75"/>
        <n v="18.905000000000001"/>
        <n v="36.08"/>
        <n v="23.1"/>
        <n v="17.954999999999998"/>
        <n v="32.67"/>
        <n v="30.5"/>
        <n v="24.1"/>
        <n v="32.585000000000001"/>
        <n v="20.045000000000002"/>
        <n v="45.9"/>
        <n v="36.4"/>
        <n v="34.770000000000003"/>
        <n v="25.934999999999999"/>
        <n v="23.98"/>
        <n v="38.06"/>
        <n v="27.5"/>
        <n v="24.32"/>
        <n v="35.435000000000002"/>
        <n v="23.8"/>
        <n v="26.98"/>
        <n v="29.26"/>
        <n v="33.82"/>
        <n v="29.59"/>
        <n v="27.94"/>
        <n v="38.83"/>
        <n v="27.2"/>
        <n v="31.16"/>
        <n v="35.5"/>
        <n v="25.9"/>
        <n v="22.895"/>
        <n v="25.6"/>
        <n v="38.94"/>
        <n v="35.299999999999997"/>
        <n v="32.4"/>
        <n v="28.69"/>
        <n v="30.9"/>
        <n v="27.645"/>
        <n v="28.38"/>
        <n v="43.12"/>
        <n v="37.799999999999997"/>
        <n v="31.57"/>
        <n v="39.049999999999997"/>
        <n v="24.4"/>
        <n v="44.22"/>
        <n v="28.405000000000001"/>
        <n v="21.945"/>
        <n v="36.299999999999997"/>
        <n v="36.630000000000003"/>
        <n v="26.885000000000002"/>
        <n v="38.39"/>
        <n v="34.39"/>
        <n v="20.399999999999999"/>
        <n v="23.6"/>
        <n v="29.1"/>
        <n v="38.094999999999999"/>
        <n v="26.62"/>
        <n v="29.81"/>
        <n v="32.774999999999999"/>
        <n v="17.765000000000001"/>
        <n v="37.145000000000003"/>
        <n v="30.8"/>
        <n v="37.335000000000001"/>
        <n v="28.93"/>
        <n v="23.65"/>
        <n v="31.54"/>
        <n v="37.18"/>
        <n v="31.5"/>
        <n v="41.1"/>
        <n v="22.704999999999998"/>
        <n v="35.75"/>
        <n v="35.244999999999997"/>
        <n v="24.31"/>
        <n v="33.5"/>
        <n v="38.9"/>
        <n v="28.27"/>
        <n v="42.46"/>
        <n v="18.5"/>
        <n v="24.795000000000002"/>
        <n v="42.94"/>
        <n v="33.44"/>
        <n v="36.29"/>
        <n v="19.094999999999999"/>
        <n v="29.4"/>
        <n v="27.454999999999998"/>
        <n v="25.3"/>
        <n v="33.700000000000003"/>
        <n v="38"/>
        <n v="34.21"/>
        <n v="33.25"/>
        <n v="19"/>
        <n v="26.41"/>
        <n v="27"/>
        <n v="35.814999999999998"/>
        <n v="23.56"/>
        <n v="21.375"/>
        <n v="34.674999999999997"/>
        <n v="32.799999999999997"/>
        <n v="42.9"/>
        <n v="27.74"/>
        <n v="43.34"/>
        <n v="38.6"/>
        <n v="31"/>
        <n v="34.104999999999997"/>
        <n v="34.32"/>
        <n v="17.86"/>
        <n v="27.61"/>
        <n v="39.71"/>
        <n v="41.895000000000003"/>
        <n v="26.2"/>
        <n v="19.855"/>
        <n v="29.04"/>
        <n v="23.37"/>
        <n v="36.19"/>
        <n v="30.78"/>
        <n v="47.6"/>
        <n v="29.5"/>
        <n v="37.049999999999997"/>
        <n v="19.3"/>
        <n v="21.12"/>
        <n v="37.729999999999997"/>
        <n v="40.564999999999998"/>
        <n v="30.69"/>
        <n v="19.475000000000001"/>
        <n v="24.89"/>
        <n v="45.43"/>
        <n v="22.8"/>
        <n v="41.8"/>
        <n v="32.5"/>
        <n v="23.274999999999999"/>
        <n v="42.655000000000001"/>
        <n v="18.3"/>
        <n v="23.87"/>
        <n v="32.340000000000003"/>
        <n v="41.23"/>
        <n v="22.22"/>
        <n v="41.69"/>
        <n v="32.299999999999997"/>
        <n v="41.42"/>
        <n v="29.9"/>
        <n v="27.4"/>
        <n v="24.97"/>
        <n v="32.965000000000003"/>
        <n v="31.6"/>
        <n v="32.200000000000003"/>
        <n v="31.635000000000002"/>
        <n v="33.06"/>
        <n v="28.8"/>
        <n v="32.6"/>
        <n v="33.549999999999997"/>
        <n v="23.94"/>
        <n v="24.64"/>
        <n v="36.195"/>
        <n v="26.9"/>
        <n v="26.07"/>
        <n v="29"/>
        <n v="35.97"/>
        <n v="24.86"/>
        <n v="35.799999999999997"/>
        <n v="37.9"/>
        <n v="40.369999999999997"/>
        <n v="32.869999999999997"/>
        <n v="35.64"/>
        <n v="46.2"/>
        <n v="23.2"/>
        <n v="20.13"/>
        <n v="26.7"/>
        <n v="25.52"/>
        <n v="27.8"/>
        <n v="39.520000000000003"/>
        <n v="32.015000000000001"/>
        <n v="38.950000000000003"/>
        <n v="43.89"/>
        <n v="36.479999999999997"/>
        <n v="25.364999999999998"/>
        <n v="25"/>
        <n v="38.284999999999997"/>
        <n v="24.035"/>
        <n v="39.994999999999997"/>
        <n v="20.350000000000001"/>
        <n v="27.83"/>
        <n v="30.36"/>
        <n v="42.35"/>
        <n v="48.07"/>
        <n v="39.424999999999997"/>
        <n v="33.725000000000001"/>
        <n v="40.375"/>
        <n v="25.41"/>
        <n v="47.52"/>
        <n v="19.57"/>
        <n v="36.200000000000003"/>
        <n v="29.545000000000002"/>
        <n v="19.190000000000001"/>
        <n v="45.32"/>
        <n v="32"/>
        <n v="31.445"/>
        <n v="34.299999999999997"/>
        <n v="35.909999999999997"/>
        <n v="25.85"/>
        <n v="27.17"/>
        <n v="41.47"/>
        <n v="37.51"/>
        <n v="31.9"/>
        <n v="21.3"/>
        <n v="42.68"/>
        <n v="32.204999999999998"/>
        <n v="44.77"/>
        <n v="44.744999999999997"/>
        <n v="23.54"/>
        <n v="27.074999999999999"/>
        <n v="46.09"/>
        <n v="28.16"/>
        <n v="30.97"/>
        <n v="18.05"/>
        <n v="24.414999999999999"/>
        <n v="21.56"/>
        <n v="39.700000000000003"/>
        <n v="40.659999999999997"/>
        <n v="25.4"/>
        <n v="36.384999999999998"/>
        <n v="37.4"/>
        <n v="31.2"/>
        <n v="36.700000000000003"/>
        <n v="38.380000000000003"/>
        <n v="46.75"/>
        <n v="37.524999999999999"/>
        <n v="36.765000000000001"/>
        <n v="47.74"/>
        <n v="18.335000000000001"/>
        <n v="44.7"/>
        <n v="22.88"/>
        <n v="28.1"/>
        <n v="35.9"/>
        <n v="36.1"/>
        <n v="39.6"/>
        <n v="36.6"/>
        <n v="21.4"/>
        <n v="29.2"/>
        <n v="25.1"/>
        <n v="47.41"/>
        <n v="46.7"/>
        <n v="21.01"/>
        <n v="23"/>
        <n v="31.24"/>
        <n v="37.299999999999997"/>
        <n v="40.81"/>
        <n v="21.5"/>
        <n v="37.715000000000003"/>
        <n v="40.299999999999997"/>
        <n v="25.65"/>
        <n v="22.1"/>
        <n v="34.01"/>
        <n v="40.945"/>
        <n v="34.295000000000002"/>
        <n v="43.7"/>
        <n v="20.100000000000001"/>
        <n v="49.06"/>
        <n v="25.2"/>
        <n v="35.700000000000003"/>
        <n v="22.77"/>
        <n v="23.3"/>
        <n v="26.504999999999999"/>
        <n v="36.520000000000003"/>
        <n v="32.1"/>
        <n v="36.005000000000003"/>
        <n v="39.9"/>
        <n v="24.53"/>
        <n v="32.450000000000003"/>
        <n v="40.92"/>
        <n v="35.1"/>
        <n v="39.1"/>
        <n v="22.04"/>
        <n v="21.09"/>
        <n v="43.4"/>
        <n v="44"/>
        <n v="28.2"/>
        <n v="26.29"/>
        <n v="39.200000000000003"/>
        <n v="33.200000000000003"/>
        <n v="39.93"/>
        <n v="35.090000000000003"/>
        <n v="37.700000000000003"/>
        <n v="31.8"/>
        <n v="39.799999999999997"/>
        <n v="31.3"/>
        <n v="39.33"/>
        <n v="33.799999999999997"/>
        <n v="34.5"/>
        <n v="40.479999999999997"/>
        <n v="38.19"/>
        <n v="37.905000000000001"/>
        <n v="36.96"/>
        <n v="23.76"/>
      </sharedItems>
    </cacheField>
    <cacheField name="children" numFmtId="0">
      <sharedItems containsSemiMixedTypes="0" containsString="0" containsNumber="1" containsInteger="1" minValue="0" maxValue="5" count="6">
        <n v="1"/>
        <n v="0"/>
        <n v="2"/>
        <n v="3"/>
        <n v="4"/>
        <n v="5"/>
      </sharedItems>
    </cacheField>
    <cacheField name="smoker" numFmtId="0">
      <sharedItems count="2">
        <s v="no"/>
        <s v="yes"/>
      </sharedItems>
    </cacheField>
    <cacheField name="region" numFmtId="0">
      <sharedItems count="4">
        <s v="southeast"/>
        <s v="northeast"/>
        <s v="southwest"/>
        <s v="northwest"/>
      </sharedItems>
    </cacheField>
    <cacheField name="charges($)" numFmtId="0">
      <sharedItems containsSemiMixedTypes="0" containsString="0" containsNumber="1" minValue="1121.8739" maxValue="63770.428010000003" count="1337">
        <n v="1725.5523000000001"/>
        <n v="1137.011"/>
        <n v="2198.1898500000002"/>
        <n v="3393.35635"/>
        <n v="2211.1307499999998"/>
        <n v="34303.167200000004"/>
        <n v="21344.846699999998"/>
        <n v="1705.6244999999999"/>
        <n v="15518.180249999999"/>
        <n v="36149.483500000002"/>
        <n v="1694.7963999999999"/>
        <n v="1631.8212000000001"/>
        <n v="1137.4697000000001"/>
        <n v="1615.7666999999999"/>
        <n v="12829.455099999999"/>
        <n v="1719.4363000000001"/>
        <n v="1704.5681"/>
        <n v="14133.03775"/>
        <n v="1607.5101"/>
        <n v="3481.8679999999999"/>
        <n v="1631.6683"/>
        <n v="7323.7348190000002"/>
        <n v="1149.3959"/>
        <n v="2201.0971"/>
        <n v="2203.4718499999999"/>
        <n v="1622.1885"/>
        <n v="2196.4731999999999"/>
        <n v="11482.63485"/>
        <n v="1708.0014000000001"/>
        <n v="2801.2588000000001"/>
        <n v="2219.4450999999999"/>
        <n v="1633.0444"/>
        <n v="2207.6974500000001"/>
        <n v="34617.840649999998"/>
        <n v="1712.2270000000001"/>
        <n v="1136.3994"/>
        <n v="1727.54"/>
        <n v="2217.6012000000001"/>
        <n v="36307.798300000002"/>
        <n v="1146.7965999999999"/>
        <n v="38792.685599999997"/>
        <n v="1131.5065999999999"/>
        <n v="1621.8827000000001"/>
        <n v="1141.4450999999999"/>
        <n v="1634.5734"/>
        <n v="33732.686699999998"/>
        <n v="2304.0021999999999"/>
        <n v="1121.8739"/>
        <n v="2217.4691499999999"/>
        <n v="1711.0268000000001"/>
        <n v="13747.87235"/>
        <n v="1704.7001499999999"/>
        <n v="11884.048580000001"/>
        <n v="4561.1885000000002"/>
        <n v="2203.7359499999998"/>
        <n v="2200.8308499999998"/>
        <n v="17178.682400000002"/>
        <n v="18223.4512"/>
        <n v="1702.4553000000001"/>
        <n v="12890.057650000001"/>
        <n v="1135.9407000000001"/>
        <n v="1633.9618"/>
        <n v="14283.4594"/>
        <n v="1720.3536999999999"/>
        <n v="1708.9257500000001"/>
        <n v="11272.331389999999"/>
        <n v="1163.4627"/>
        <n v="2205.9807999999998"/>
        <n v="1629.8335"/>
        <n v="16884.923999999999"/>
        <n v="1837.2370000000001"/>
        <n v="4687.7969999999996"/>
        <n v="1625.4337499999999"/>
        <n v="1743.2139999999999"/>
        <n v="2331.5189999999998"/>
        <n v="17081.080000000002"/>
        <n v="1632.5644500000001"/>
        <n v="1261.442"/>
        <n v="1842.519"/>
        <n v="2719.2797500000001"/>
        <n v="1639.5631000000001"/>
        <n v="2130.6759000000002"/>
        <n v="34779.614999999998"/>
        <n v="1727.7850000000001"/>
        <n v="17352.6803"/>
        <n v="1832.0940000000001"/>
        <n v="33750.291799999999"/>
        <n v="36219.405449999998"/>
        <n v="2803.69785"/>
        <n v="16297.846"/>
        <n v="1737.376"/>
        <n v="1635.7336499999999"/>
        <n v="13844.505999999999"/>
        <n v="1261.8589999999999"/>
        <n v="2138.0707000000002"/>
        <n v="1621.3402000000001"/>
        <n v="2134.9014999999999"/>
        <n v="23082.955330000001"/>
        <n v="1632.0362500000001"/>
        <n v="1744.4649999999999"/>
        <n v="1253.9359999999999"/>
        <n v="1748.7739999999999"/>
        <n v="32548.340499999998"/>
        <n v="1256.299"/>
        <n v="24059.680189999999"/>
        <n v="1646.4296999999999"/>
        <n v="2128.4310500000001"/>
        <n v="1242.816"/>
        <n v="17468.983899999999"/>
        <n v="34439.855900000002"/>
        <n v="2709.1118999999999"/>
        <n v="1242.26"/>
        <n v="1263.249"/>
        <n v="1627.2824499999999"/>
        <n v="17748.5062"/>
        <n v="1252.4069999999999"/>
        <n v="2136.8822500000001"/>
        <n v="2221.5644499999999"/>
        <n v="2117.3388500000001"/>
        <n v="2913.569"/>
        <n v="1628.4709"/>
        <n v="2730.1078499999999"/>
        <n v="1759.338"/>
        <n v="2709.24395"/>
        <n v="16450.894700000001"/>
        <n v="22493.659640000002"/>
        <n v="1728.8969999999999"/>
        <n v="36898.733079999998"/>
        <n v="39722.746200000001"/>
        <n v="18838.703659999999"/>
        <n v="33307.550799999997"/>
        <n v="1241.5650000000001"/>
        <n v="34828.654000000002"/>
        <n v="2710.8285500000002"/>
        <n v="36397.576000000001"/>
        <n v="1731.6769999999999"/>
        <n v="14711.7438"/>
        <n v="17560.37975"/>
        <n v="2257.47525"/>
        <n v="2457.2111500000001"/>
        <n v="4830.63"/>
        <n v="1980.07"/>
        <n v="17085.267599999999"/>
        <n v="1391.5287000000001"/>
        <n v="1769.5316499999999"/>
        <n v="1967.0227"/>
        <n v="27724.28875"/>
        <n v="3056.3881000000001"/>
        <n v="2566.4706999999999"/>
        <n v="1880.07"/>
        <n v="2362.2290499999999"/>
        <n v="1984.4532999999999"/>
        <n v="1877.9294"/>
        <n v="1875.3440000000001"/>
        <n v="4915.0598499999996"/>
        <n v="33475.817150000003"/>
        <n v="2261.5688"/>
        <n v="2459.7201"/>
        <n v="37465.34375"/>
        <n v="26125.674770000001"/>
        <n v="20167.336029999999"/>
        <n v="16232.847"/>
        <n v="1880.4870000000001"/>
        <n v="38344.565999999999"/>
        <n v="1964.78"/>
        <n v="3579.8287"/>
        <n v="1532.4697000000001"/>
        <n v="2026.9740999999999"/>
        <n v="2404.7338"/>
        <n v="2597.779"/>
        <n v="3180.5101"/>
        <n v="16586.49771"/>
        <n v="3167.4558499999998"/>
        <n v="1534.3045"/>
        <n v="17942.106"/>
        <n v="3077.0954999999999"/>
        <n v="3861.2096499999998"/>
        <n v="15359.104499999999"/>
        <n v="2585.2689999999998"/>
        <n v="2104.1134000000002"/>
        <n v="2020.5523000000001"/>
        <n v="1906.35825"/>
        <n v="1917.3184000000001"/>
        <n v="2103.08"/>
        <n v="1526.3119999999999"/>
        <n v="2585.8506499999999"/>
        <n v="3279.8685500000001"/>
        <n v="26018.950519999999"/>
        <n v="2020.1769999999999"/>
        <n v="1909.52745"/>
        <n v="2102.2647000000002"/>
        <n v="1515.3449000000001"/>
        <n v="2007.9449999999999"/>
        <n v="35585.576000000001"/>
        <n v="2755.0209500000001"/>
        <n v="37165.163800000002"/>
        <n v="2155.6815000000001"/>
        <n v="2045.68525"/>
        <n v="2166.732"/>
        <n v="4005.4225000000001"/>
        <n v="2150.4690000000001"/>
        <n v="2156.7518"/>
        <n v="2254.7966999999999"/>
        <n v="2643.2685000000001"/>
        <n v="1664.9996000000001"/>
        <n v="3925.7582000000002"/>
        <n v="2731.9122000000002"/>
        <n v="3443.0639999999999"/>
        <n v="1682.597"/>
        <n v="2639.0428999999999"/>
        <n v="2527.8186500000002"/>
        <n v="35595.589800000002"/>
        <n v="37484.4493"/>
        <n v="2250.8352"/>
        <n v="44501.398200000003"/>
        <n v="33907.548000000003"/>
        <n v="1674.6323"/>
        <n v="2154.3609999999999"/>
        <n v="2055.3249000000001"/>
        <n v="4296.2712000000001"/>
        <n v="2741.9479999999999"/>
        <n v="1826.8430000000001"/>
        <n v="2395.17155"/>
        <n v="2775.1921499999999"/>
        <n v="38511.628299999997"/>
        <n v="1837.2819"/>
        <n v="18033.9679"/>
        <n v="1824.2854"/>
        <n v="4466.6214"/>
        <n v="3500.6122999999998"/>
        <n v="36189.101699999999"/>
        <n v="2416.9549999999999"/>
        <n v="1815.8759"/>
        <n v="3597.596"/>
        <n v="36021.011200000001"/>
        <n v="2438.0551999999998"/>
        <n v="2690.1138000000001"/>
        <n v="2789.0574000000001"/>
        <n v="21595.382290000001"/>
        <n v="3591.48"/>
        <n v="2396.0958999999998"/>
        <n v="34166.273000000001"/>
        <n v="40904.199500000002"/>
        <n v="14426.073850000001"/>
        <n v="2899.4893499999998"/>
        <n v="18328.238099999999"/>
        <n v="13126.677449999999"/>
        <n v="22395.74424"/>
        <n v="10795.937330000001"/>
        <n v="3046.0619999999999"/>
        <n v="2855.4375500000001"/>
        <n v="3537.703"/>
        <n v="25081.76784"/>
        <n v="1986.9333999999999"/>
        <n v="18955.220170000001"/>
        <n v="38126.246500000001"/>
        <n v="4618.0798999999997"/>
        <n v="1969.614"/>
        <n v="35147.528480000001"/>
        <n v="3044.2132999999999"/>
        <n v="1977.8150000000001"/>
        <n v="2352.9684499999998"/>
        <n v="2457.502"/>
        <n v="4234.9269999999997"/>
        <n v="17128.426080000001"/>
        <n v="2842.7607499999999"/>
        <n v="2473.3341"/>
        <n v="12609.88702"/>
        <n v="14571.890799999999"/>
        <n v="34472.841"/>
        <n v="1972.95"/>
        <n v="2480.9791"/>
        <n v="1981.5818999999999"/>
        <n v="2850.6837500000001"/>
        <n v="18648.421699999999"/>
        <n v="34254.053350000002"/>
        <n v="2464.6188000000002"/>
        <n v="2721.3208"/>
        <n v="4504.6624000000002"/>
        <n v="2137.6536000000001"/>
        <n v="2523.1695"/>
        <n v="42112.2356"/>
        <n v="3906.127"/>
        <n v="5080.0959999999995"/>
        <n v="2727.3951000000002"/>
        <n v="2534.3937500000002"/>
        <n v="3213.6220499999999"/>
        <n v="17878.900679999999"/>
        <n v="3206.4913499999998"/>
        <n v="3309.7926000000002"/>
        <n v="15817.985699999999"/>
        <n v="18218.161390000001"/>
        <n v="4391.652"/>
        <n v="4877.9810500000003"/>
        <n v="19933.457999999999"/>
        <n v="23241.47453"/>
        <n v="3594.17085"/>
        <n v="3227.1210999999998"/>
        <n v="36124.573700000001"/>
        <n v="2632.9920000000002"/>
        <n v="3238.4357"/>
        <n v="3021.80915"/>
        <n v="4189.1130999999996"/>
        <n v="3208.7869999999998"/>
        <n v="33900.652999999998"/>
        <n v="2302.3000000000002"/>
        <n v="3877.3042500000001"/>
        <n v="3385.3991500000002"/>
        <n v="3490.5491000000002"/>
        <n v="3981.9767999999999"/>
        <n v="3392.9767999999999"/>
        <n v="24671.663339999999"/>
        <n v="36085.218999999997"/>
        <n v="3176.8159000000001"/>
        <n v="14455.644050000001"/>
        <n v="2897.3235"/>
        <n v="3410.3240000000001"/>
        <n v="3201.2451500000002"/>
        <n v="3484.3310000000001"/>
        <n v="2680.9493000000002"/>
        <n v="3392.3652000000002"/>
        <n v="4661.2863500000003"/>
        <n v="4564.1914500000003"/>
        <n v="2927.0646999999999"/>
        <n v="2322.6217999999999"/>
        <n v="2902.9065000000001"/>
        <n v="3378.91"/>
        <n v="3987.9259999999999"/>
        <n v="2904.0880000000002"/>
        <n v="3176.2876999999999"/>
        <n v="2699.56835"/>
        <n v="3292.5298499999999"/>
        <n v="17043.341400000001"/>
        <n v="39611.757700000002"/>
        <n v="16577.779500000001"/>
        <n v="4827.9049500000001"/>
        <n v="37133.898200000003"/>
        <n v="2483.7359999999999"/>
        <n v="4260.7439999999997"/>
        <n v="34838.873"/>
        <n v="3561.8888999999999"/>
        <n v="15006.579449999999"/>
        <n v="18804.752400000001"/>
        <n v="2497.0383000000002"/>
        <n v="2498.4144000000001"/>
        <n v="2494.0219999999999"/>
        <n v="3558.6202499999999"/>
        <n v="4058.71245"/>
        <n v="34806.467700000001"/>
        <n v="3577.9989999999998"/>
        <n v="18246.495500000001"/>
        <n v="3070.8087"/>
        <n v="18310.741999999998"/>
        <n v="2974.1260000000002"/>
        <n v="4846.9201499999999"/>
        <n v="16796.411940000002"/>
        <n v="16420.494549999999"/>
        <n v="3353.4703"/>
        <n v="18903.491409999999"/>
        <n v="3693.4279999999999"/>
        <n v="3956.0714499999999"/>
        <n v="4449.4620000000004"/>
        <n v="51194.559139999998"/>
        <n v="3556.9223000000002"/>
        <n v="4133.6416499999996"/>
        <n v="17663.144199999999"/>
        <n v="3766.8838000000001"/>
        <n v="4337.7352000000001"/>
        <n v="2689.4953999999998"/>
        <n v="3172.018"/>
        <n v="4349.4620000000004"/>
        <n v="20177.671129999999"/>
        <n v="23288.928400000001"/>
        <n v="3268.84665"/>
        <n v="3847.674"/>
        <n v="4435.0941999999995"/>
        <n v="3062.5082499999999"/>
        <n v="4428.8878500000001"/>
        <n v="4719.7365499999996"/>
        <n v="4438.2633999999998"/>
        <n v="3161.4540000000002"/>
        <n v="34672.147199999999"/>
        <n v="5312.1698500000002"/>
        <n v="19673.335729999999"/>
        <n v="3171.6149"/>
        <n v="5615.3689999999997"/>
        <n v="3277.1610000000001"/>
        <n v="3732.6251000000002"/>
        <n v="4340.4408999999996"/>
        <n v="3947.4131000000002"/>
        <n v="2867.1196"/>
        <n v="19107.779600000002"/>
        <n v="18157.876"/>
        <n v="5138.2566999999999"/>
        <n v="4922.9159"/>
        <n v="4040.55825"/>
        <n v="20277.807509999999"/>
        <n v="19442.353500000001"/>
        <n v="2866.0909999999999"/>
        <n v="4906.4096499999996"/>
        <n v="36197.699000000001"/>
        <n v="3736.4647"/>
        <n v="3366.6696999999999"/>
        <n v="3943.5954000000002"/>
        <n v="16657.71745"/>
        <n v="44585.455869999998"/>
        <n v="5209.5788499999999"/>
        <n v="3353.2840000000001"/>
        <n v="16138.762049999999"/>
        <n v="4433.3877000000002"/>
        <n v="5708.8670000000002"/>
        <n v="3471.4096"/>
        <n v="4529.4769999999999"/>
        <n v="4433.9159"/>
        <n v="4058.1161000000002"/>
        <n v="16115.3045"/>
        <n v="36837.466999999997"/>
        <n v="4149.7359999999999"/>
        <n v="3645.0893999999998"/>
        <n v="20745.989099999999"/>
        <n v="36950.256699999998"/>
        <n v="5325.6509999999998"/>
        <n v="4237.12655"/>
        <n v="4151.0286999999998"/>
        <n v="3554.203"/>
        <n v="4032.2406999999998"/>
        <n v="19521.968199999999"/>
        <n v="4753.6368000000002"/>
        <n v="39241.442000000003"/>
        <n v="3659.346"/>
        <n v="4837.5823"/>
        <n v="40932.429499999998"/>
        <n v="5428.7277000000004"/>
        <n v="18259.216"/>
        <n v="4266.1657999999998"/>
        <n v="4719.52405"/>
        <n v="4527.1829500000003"/>
        <n v="17361.766100000001"/>
        <n v="4137.5227000000004"/>
        <n v="5693.4305000000004"/>
        <n v="18963.171920000001"/>
        <n v="4718.2035500000002"/>
        <n v="18765.87545"/>
        <n v="3756.6215999999999"/>
        <n v="38711"/>
        <n v="4949.7587000000003"/>
        <n v="6799.4579999999996"/>
        <n v="4441.2131499999996"/>
        <n v="4463.2051000000001"/>
        <n v="38746.355100000001"/>
        <n v="3260.1990000000001"/>
        <n v="4243.5900499999998"/>
        <n v="4738.2682000000004"/>
        <n v="4347.0233500000004"/>
        <n v="4931.6469999999999"/>
        <n v="3857.7592500000001"/>
        <n v="3761.2919999999999"/>
        <n v="58571.074480000003"/>
        <n v="6113.2310500000003"/>
        <n v="3757.8447999999999"/>
        <n v="5031.26955"/>
        <n v="4350.5144"/>
        <n v="3875.7341000000001"/>
        <n v="19199.944"/>
        <n v="19350.368900000001"/>
        <n v="5327.4002499999997"/>
        <n v="4134.0824499999999"/>
        <n v="4934.7049999999999"/>
        <n v="5425.0233500000004"/>
        <n v="4239.8926499999998"/>
        <n v="3866.8552"/>
        <n v="32734.186300000001"/>
        <n v="6334.3435499999996"/>
        <n v="5152.134"/>
        <n v="6128.79745"/>
        <n v="5253.5240000000003"/>
        <n v="4667.6076499999999"/>
        <n v="4074.4537"/>
        <n v="4686.3887000000004"/>
        <n v="3994.1777999999999"/>
        <n v="3972.9247"/>
        <n v="17626.239509999999"/>
        <n v="5148.5526"/>
        <n v="19719.6947"/>
        <n v="17496.306"/>
        <n v="4673.3922000000002"/>
        <n v="4462.7218000000003"/>
        <n v="4562.8420999999998"/>
        <n v="4454.40265"/>
        <n v="4076.4969999999998"/>
        <n v="3989.8409999999999"/>
        <n v="4670.6400000000003"/>
        <n v="37607.527699999999"/>
        <n v="4544.2348000000002"/>
        <n v="4357.0436499999996"/>
        <n v="21472.478800000001"/>
        <n v="21984.47061"/>
        <n v="5354.0746499999996"/>
        <n v="4889.9994999999999"/>
        <n v="12404.8791"/>
        <n v="4185.0978999999998"/>
        <n v="37079.372000000003"/>
        <n v="5972.3779999999997"/>
        <n v="4779.6022999999996"/>
        <n v="11326.71487"/>
        <n v="6666.2430000000004"/>
        <n v="4766.0219999999999"/>
        <n v="5375.0379999999996"/>
        <n v="19040.876"/>
        <n v="17904.527050000001"/>
        <n v="6360.9935999999998"/>
        <n v="55135.402090000003"/>
        <n v="6653.7885999999999"/>
        <n v="5257.5079500000002"/>
        <n v="6551.7501000000002"/>
        <n v="16776.304049999999"/>
        <n v="38282.749499999998"/>
        <n v="3704.3544999999999"/>
        <n v="4795.6567999999997"/>
        <n v="6059.1729999999998"/>
        <n v="5261.4694499999996"/>
        <n v="4571.4130500000001"/>
        <n v="37701.876799999998"/>
        <n v="5989.5236500000001"/>
        <n v="5003.8530000000001"/>
        <n v="27375.904780000001"/>
        <n v="18972.494999999999"/>
        <n v="5002.7826999999997"/>
        <n v="5012.4709999999995"/>
        <n v="4894.7533000000003"/>
        <n v="35491.64"/>
        <n v="6184.2993999999999"/>
        <n v="6196.4480000000003"/>
        <n v="3935.1799000000001"/>
        <n v="43943.876100000001"/>
        <n v="5594.8455000000004"/>
        <n v="6753.0379999999996"/>
        <n v="5385.3379000000004"/>
        <n v="11737.848840000001"/>
        <n v="4320.4108500000002"/>
        <n v="20009.63365"/>
        <n v="4992.3764000000001"/>
        <n v="4500.33925"/>
        <n v="4518.8262500000001"/>
        <n v="14358.364369999999"/>
        <n v="5124.1886999999997"/>
        <n v="4415.1588000000002"/>
        <n v="4536.259"/>
        <n v="39774.276299999998"/>
        <n v="5729.0052999999998"/>
        <n v="5125.2156999999997"/>
        <n v="5246.0469999999996"/>
        <n v="20984.0936"/>
        <n v="4751.07"/>
        <n v="5846.9175999999998"/>
        <n v="5926.8459999999995"/>
        <n v="4762.3289999999997"/>
        <n v="5240.7650000000003"/>
        <n v="39983.425949999997"/>
        <n v="24915.046259999999"/>
        <n v="19361.998800000001"/>
        <n v="5934.3797999999997"/>
        <n v="6414.1779999999999"/>
        <n v="6402.2913500000004"/>
        <n v="5245.2268999999997"/>
        <n v="4746.3440000000001"/>
        <n v="20234.854749999999"/>
        <n v="5836.5204000000003"/>
        <n v="5630.4578499999998"/>
        <n v="5227.9887500000004"/>
        <n v="5116.5003999999999"/>
        <n v="4747.0528999999997"/>
        <n v="19496.71917"/>
        <n v="38709.175999999999"/>
        <n v="37742.575700000001"/>
        <n v="43753.337050000002"/>
        <n v="4883.866"/>
        <n v="6746.7425000000003"/>
        <n v="5478.0367999999999"/>
        <n v="18608.261999999999"/>
        <n v="6748.5911999999998"/>
        <n v="4399.7309999999998"/>
        <n v="5469.0065999999997"/>
        <n v="5584.3056999999999"/>
        <n v="20773.62775"/>
        <n v="5266.3656000000001"/>
        <n v="5377.4578000000001"/>
        <n v="4402.2330000000002"/>
        <n v="5458.0464499999998"/>
        <n v="5272.1758"/>
        <n v="7243.8136000000004"/>
        <n v="4889.0367999999999"/>
        <n v="5267.8181500000001"/>
        <n v="6548.1950500000003"/>
        <n v="7228.2156500000001"/>
        <n v="38415.474000000002"/>
        <n v="5373.3642499999996"/>
        <n v="5472.4489999999996"/>
        <n v="7281.5056000000004"/>
        <n v="6406.4107000000004"/>
        <n v="6203.90175"/>
        <n v="6313.759"/>
        <n v="39836.519"/>
        <n v="4646.759"/>
        <n v="6686.4313000000002"/>
        <n v="5028.1466"/>
        <n v="6796.8632500000003"/>
        <n v="19214.705529999999"/>
        <n v="40182.245999999999"/>
        <n v="6435.6237000000001"/>
        <n v="40419.019099999998"/>
        <n v="19539.242999999999"/>
        <n v="37270.1512"/>
        <n v="46113.510999999999"/>
        <n v="6311.9520000000002"/>
        <n v="39047.285000000003"/>
        <n v="6877.9800999999998"/>
        <n v="39871.704299999998"/>
        <n v="20420.604650000001"/>
        <n v="6112.3529500000004"/>
        <n v="6198.7518"/>
        <n v="20296.863450000001"/>
        <n v="6985.50695"/>
        <n v="6079.6715000000004"/>
        <n v="15820.699000000001"/>
        <n v="6082.4049999999997"/>
        <n v="6455.86265"/>
        <n v="5400.9804999999997"/>
        <n v="6652.5288"/>
        <n v="6555.07035"/>
        <n v="5974.3846999999996"/>
        <n v="5397.6166999999996"/>
        <n v="6067.1267500000004"/>
        <n v="6373.55735"/>
        <n v="5976.8311000000003"/>
        <n v="6571.5439999999999"/>
        <n v="6933.2422500000002"/>
        <n v="7151.0919999999996"/>
        <n v="5488.2619999999997"/>
        <n v="7144.86265"/>
        <n v="5484.4673000000003"/>
        <n v="5383.5360000000001"/>
        <n v="5855.9025000000001"/>
        <n v="41949.244100000004"/>
        <n v="6457.8433999999997"/>
        <n v="7537.1638999999996"/>
        <n v="6640.5448500000002"/>
        <n v="7133.9025000000001"/>
        <n v="5649.7150000000001"/>
        <n v="6710.1918999999998"/>
        <n v="21659.930100000001"/>
        <n v="7512.2669999999998"/>
        <n v="21082.16"/>
        <n v="6356.2707"/>
        <n v="20149.322899999999"/>
        <n v="6123.5688"/>
        <n v="40103.89"/>
        <n v="7985.8149999999996"/>
        <n v="5662.2250000000004"/>
        <n v="7209.4917999999998"/>
        <n v="6117.4944999999998"/>
        <n v="6238.2979999999998"/>
        <n v="8965.7957499999993"/>
        <n v="8596.8277999999991"/>
        <n v="7986.4752500000004"/>
        <n v="7418.5219999999999"/>
        <n v="5757.41345"/>
        <n v="19023.259999999998"/>
        <n v="8582.3022999999994"/>
        <n v="6338.0756000000001"/>
        <n v="23563.016179999999"/>
        <n v="22462.043750000001"/>
        <n v="7201.7008500000002"/>
        <n v="8059.6791000000003"/>
        <n v="6389.3778499999999"/>
        <n v="5920.1040999999996"/>
        <n v="7077.1894000000002"/>
        <n v="6610.1097"/>
        <n v="8162.7162500000004"/>
        <n v="19444.265800000001"/>
        <n v="7196.8670000000002"/>
        <n v="17179.522000000001"/>
        <n v="22331.566800000001"/>
        <n v="6600.2059499999996"/>
        <n v="39125.332249999999"/>
        <n v="5910.9440000000004"/>
        <n v="7682.67"/>
        <n v="7173.35995"/>
        <n v="8252.2842999999993"/>
        <n v="40003.332249999999"/>
        <n v="6500.2358999999997"/>
        <n v="5438.7491"/>
        <n v="6986.6970000000001"/>
        <n v="28476.734990000001"/>
        <n v="6600.3609999999999"/>
        <n v="6496.8860000000004"/>
        <n v="6393.6034499999996"/>
        <n v="5415.6611999999996"/>
        <n v="6593.5083000000004"/>
        <n v="15828.82173"/>
        <n v="6272.4772000000003"/>
        <n v="6571.0243499999997"/>
        <n v="6186.1270000000004"/>
        <n v="8538.28845"/>
        <n v="6775.9610000000002"/>
        <n v="7371.7719999999999"/>
        <n v="7358.1756500000001"/>
        <n v="7265.7025000000003"/>
        <n v="7749.1563999999998"/>
        <n v="7256.7231000000002"/>
        <n v="5709.1643999999997"/>
        <n v="6185.3208000000004"/>
        <n v="40273.645499999999"/>
        <n v="6664.68595"/>
        <n v="6781.3541999999998"/>
        <n v="7261.741"/>
        <n v="39597.407200000001"/>
        <n v="6282.2349999999997"/>
        <n v="6289.7548999999999"/>
        <n v="9222.4025999999994"/>
        <n v="7954.5169999999998"/>
        <n v="7153.5538999999999"/>
        <n v="13725.47184"/>
        <n v="5699.8374999999996"/>
        <n v="6858.4795999999997"/>
        <n v="6770.1925000000001"/>
        <n v="6875.9610000000002"/>
        <n v="19964.746299999999"/>
        <n v="21348.705999999998"/>
        <n v="19515.5416"/>
        <n v="7443.6430499999997"/>
        <n v="8017.0611500000005"/>
        <n v="7639.4174499999999"/>
        <n v="5969.723"/>
        <n v="22144.031999999999"/>
        <n v="38245.593269999998"/>
        <n v="7640.3091999999997"/>
        <n v="32787.458590000002"/>
        <n v="7729.6457499999997"/>
        <n v="7050.6419999999998"/>
        <n v="7046.7222000000002"/>
        <n v="7160.3302999999996"/>
        <n v="5966.8873999999996"/>
        <n v="7160.0940000000001"/>
        <n v="6358.7764500000003"/>
        <n v="7045.4989999999998"/>
        <n v="5979.7309999999998"/>
        <n v="7650.7737500000003"/>
        <n v="7162.0122000000001"/>
        <n v="6474.0129999999999"/>
        <n v="21259.377949999998"/>
        <n v="6940.90985"/>
        <n v="43896.376300000004"/>
        <n v="7050.0213000000003"/>
        <n v="8606.2173999999995"/>
        <n v="42124.515299999999"/>
        <n v="19144.576519999999"/>
        <n v="8522.0030000000006"/>
        <n v="7345.7266"/>
        <n v="6837.3687"/>
        <n v="45863.205000000002"/>
        <n v="7441.5010000000002"/>
        <n v="18806.145469999999"/>
        <n v="42560.430399999997"/>
        <n v="8310.8391499999998"/>
        <n v="6849.0259999999998"/>
        <n v="19798.054550000001"/>
        <n v="21774.32215"/>
        <n v="6250.4350000000004"/>
        <n v="41034.221400000002"/>
        <n v="8410.0468500000006"/>
        <n v="18767.737700000001"/>
        <n v="21880.82"/>
        <n v="7325.0482000000002"/>
        <n v="40941.285400000001"/>
        <n v="7727.2532000000001"/>
        <n v="22478.6"/>
        <n v="21771.3423"/>
        <n v="7337.7479999999996"/>
        <n v="14478.33015"/>
        <n v="37829.724199999997"/>
        <n v="7726.8540000000003"/>
        <n v="7740.3370000000004"/>
        <n v="39556.494500000001"/>
        <n v="6948.7007999999996"/>
        <n v="7419.4778999999999"/>
        <n v="7731.4270999999999"/>
        <n v="7152.6714000000002"/>
        <n v="7421.1945500000002"/>
        <n v="8116.2688500000004"/>
        <n v="8302.5356499999998"/>
        <n v="19594.809649999999"/>
        <n v="48885.135609999998"/>
        <n v="8211.1002000000008"/>
        <n v="42983.458500000001"/>
        <n v="46200.985099999998"/>
        <n v="12797.20962"/>
        <n v="8219.2039000000004"/>
        <n v="8891.1394999999993"/>
        <n v="7633.7205999999996"/>
        <n v="7626.9930000000004"/>
        <n v="32108.662820000001"/>
        <n v="38998.546000000002"/>
        <n v="7518.0253499999999"/>
        <n v="7624.63"/>
        <n v="8023.1354499999998"/>
        <n v="7623.518"/>
        <n v="7147.4727999999996"/>
        <n v="7935.29115"/>
        <n v="21098.554049999999"/>
        <n v="8516.8289999999997"/>
        <n v="8520.0259999999998"/>
        <n v="7441.0529999999999"/>
        <n v="42760.502200000003"/>
        <n v="9788.8659000000007"/>
        <n v="7345.0839999999998"/>
        <n v="8027.9679999999998"/>
        <n v="8413.4630500000003"/>
        <n v="8527.5319999999992"/>
        <n v="7222.7862500000001"/>
        <n v="8604.4836500000001"/>
        <n v="9095.0682500000003"/>
        <n v="7448.4039499999999"/>
        <n v="7731.8578500000003"/>
        <n v="7445.9179999999997"/>
        <n v="35069.374519999998"/>
        <n v="7348.1419999999998"/>
        <n v="9704.6680500000002"/>
        <n v="28340.188849999999"/>
        <n v="39725.518049999999"/>
        <n v="17929.303370000001"/>
        <n v="8605.3615000000009"/>
        <n v="8603.8233999999993"/>
        <n v="8515.7587000000003"/>
        <n v="9101.7980000000007"/>
        <n v="8615.2999999999993"/>
        <n v="62592.873090000001"/>
        <n v="8240.5895999999993"/>
        <n v="8026.6665999999996"/>
        <n v="40720.551050000002"/>
        <n v="8823.2790000000005"/>
        <n v="7147.1049999999996"/>
        <n v="46151.124499999998"/>
        <n v="7742.1098000000002"/>
        <n v="9432.9253000000008"/>
        <n v="8232.6388000000006"/>
        <n v="8334.4575499999992"/>
        <n v="24603.04837"/>
        <n v="8944.1151000000009"/>
        <n v="9411.0049999999992"/>
        <n v="7526.7064499999997"/>
        <n v="8342.9087500000005"/>
        <n v="8825.0859999999993"/>
        <n v="8233.0974999999999"/>
        <n v="8334.5895999999993"/>
        <n v="9193.8384999999998"/>
        <n v="8823.9857499999998"/>
        <n v="9414.92"/>
        <n v="42111.664700000001"/>
        <n v="10096.969999999999"/>
        <n v="9500.5730500000009"/>
        <n v="21677.283449999999"/>
        <n v="8347.1643000000004"/>
        <n v="8733.2292500000003"/>
        <n v="41661.601999999999"/>
        <n v="9301.8935500000007"/>
        <n v="10115.00885"/>
        <n v="10407.085849999999"/>
        <n v="9225.2564000000002"/>
        <n v="9715.8410000000003"/>
        <n v="21978.676899999999"/>
        <n v="9620.3307000000004"/>
        <n v="8083.9197999999997"/>
        <n v="8539.6710000000003"/>
        <n v="20878.78443"/>
        <n v="8428.0692999999992"/>
        <n v="8547.6913000000004"/>
        <n v="42969.852700000003"/>
        <n v="26236.579969999999"/>
        <n v="8068.1850000000004"/>
        <n v="8930.9345499999999"/>
        <n v="8556.9069999999992"/>
        <n v="23065.420699999999"/>
        <n v="8062.7640000000001"/>
        <n v="23401.30575"/>
        <n v="44202.653599999998"/>
        <n v="8627.5411000000004"/>
        <n v="24915.220850000002"/>
        <n v="42211.138200000001"/>
        <n v="8569.8618000000006"/>
        <n v="25309.489000000001"/>
        <n v="8551.3469999999998"/>
        <n v="41676.081100000003"/>
        <n v="24535.698550000001"/>
        <n v="8534.6718000000001"/>
        <n v="23568.272000000001"/>
        <n v="11033.661700000001"/>
        <n v="7789.6350000000002"/>
        <n v="21223.675800000001"/>
        <n v="8871.1517000000003"/>
        <n v="9249.4951999999994"/>
        <n v="10043.249"/>
        <n v="10736.87075"/>
        <n v="8964.0605500000001"/>
        <n v="8968.33"/>
        <n v="9563.0290000000005"/>
        <n v="45702.022349999999"/>
        <n v="10141.136200000001"/>
        <n v="8280.6226999999999"/>
        <n v="26392.260289999998"/>
        <n v="9447.2503500000003"/>
        <n v="40974.164900000003"/>
        <n v="28468.919010000001"/>
        <n v="7804.1605"/>
        <n v="21232.182260000001"/>
        <n v="8269.0439999999999"/>
        <n v="8765.2489999999998"/>
        <n v="8277.5229999999992"/>
        <n v="8978.1851000000006"/>
        <n v="24180.933499999999"/>
        <n v="11015.1747"/>
        <n v="9447.3824000000004"/>
        <n v="8671.1912499999999"/>
        <n v="8283.6807000000008"/>
        <n v="8601.3292999999994"/>
        <n v="8116.68"/>
        <n v="9282.4806000000008"/>
        <n v="8124.4084000000003"/>
        <n v="10977.2063"/>
        <n v="9778.3472000000002"/>
        <n v="9290.1394999999993"/>
        <n v="10269.459999999999"/>
        <n v="10381.4787"/>
        <n v="9304.7019"/>
        <n v="23807.240600000001"/>
        <n v="11552.904"/>
        <n v="23306.546999999999"/>
        <n v="9182.17"/>
        <n v="9800.8881999999994"/>
        <n v="8703.4560000000001"/>
        <n v="10156.7832"/>
        <n v="10264.4421"/>
        <n v="9566.9909000000007"/>
        <n v="9583.8932999999997"/>
        <n v="24106.912550000001"/>
        <n v="26140.3603"/>
        <n v="8688.8588500000005"/>
        <n v="8125.7844999999998"/>
        <n v="39727.614000000001"/>
        <n v="9288.0267000000003"/>
        <n v="8988.1587500000005"/>
        <n v="10370.912549999999"/>
        <n v="19749.383379999999"/>
        <n v="41097.161749999999"/>
        <n v="42856.838000000003"/>
        <n v="9617.6624499999998"/>
        <n v="8444.4740000000002"/>
        <n v="8835.2649500000007"/>
        <n v="41919.097000000002"/>
        <n v="8932.0840000000007"/>
        <n v="30284.642940000002"/>
        <n v="25656.575260000001"/>
        <n v="9058.7302999999993"/>
        <n v="9541.6955500000004"/>
        <n v="10107.220600000001"/>
        <n v="10106.134249999999"/>
        <n v="8827.2098999999998"/>
        <n v="9910.3598500000007"/>
        <n v="24520.263999999999"/>
        <n v="8457.8179999999993"/>
        <n v="25333.332839999999"/>
        <n v="9549.5650999999998"/>
        <n v="10702.642400000001"/>
        <n v="10118.424000000001"/>
        <n v="11299.343000000001"/>
        <n v="10493.9458"/>
        <n v="11085.586799999999"/>
        <n v="9048.0272999999997"/>
        <n v="9630.3970000000008"/>
        <n v="8442.6669999999995"/>
        <n v="10600.5483"/>
        <n v="9877.6077000000005"/>
        <n v="9644.2525000000005"/>
        <n v="11520.099850000001"/>
        <n v="9855.1314000000002"/>
        <n v="9264.7970000000005"/>
        <n v="9880.0679999999993"/>
        <n v="22218.1149"/>
        <n v="9361.3268000000007"/>
        <n v="9866.3048500000004"/>
        <n v="9861.0249999999996"/>
        <n v="9174.1356500000002"/>
        <n v="9283.5619999999999"/>
        <n v="9391.3459999999995"/>
        <n v="44400.4064"/>
        <n v="10848.1343"/>
        <n v="9875.6803999999993"/>
        <n v="10560.4917"/>
        <n v="9386.1612999999998"/>
        <n v="9872.7009999999991"/>
        <n v="8782.4689999999991"/>
        <n v="46255.112500000003"/>
        <n v="47462.894"/>
        <n v="23967.38305"/>
        <n v="9957.7216000000008"/>
        <n v="8798.5930000000008"/>
        <n v="44641.197399999997"/>
        <n v="9964.06"/>
        <n v="11436.738149999999"/>
        <n v="9377.9046999999991"/>
        <n v="10797.3362"/>
        <n v="11488.31695"/>
        <n v="9634.5380000000005"/>
        <n v="24869.836800000001"/>
        <n v="9625.92"/>
        <n v="25992.821039999999"/>
        <n v="9722.7695000000003"/>
        <n v="9144.5650000000005"/>
        <n v="24393.6224"/>
        <n v="11396.9002"/>
        <n v="9140.9509999999991"/>
        <n v="12592.5345"/>
        <n v="11187.6567"/>
        <n v="9724.5300000000007"/>
        <n v="33471.971890000001"/>
        <n v="24667.419000000002"/>
        <n v="26467.09737"/>
        <n v="9748.9105999999992"/>
        <n v="23045.566159999998"/>
        <n v="9991.0376500000002"/>
        <n v="27117.993780000001"/>
        <n v="11289.10925"/>
        <n v="23887.662700000001"/>
        <n v="10806.839"/>
        <n v="60021.398970000002"/>
        <n v="47269.853999999999"/>
        <n v="10197.772199999999"/>
        <n v="10325.206"/>
        <n v="11411.684999999999"/>
        <n v="23244.790199999999"/>
        <n v="11741.726000000001"/>
        <n v="10942.13205"/>
        <n v="11163.567999999999"/>
        <n v="10959.6947"/>
        <n v="10355.641"/>
        <n v="10564.8845"/>
        <n v="20462.997660000001"/>
        <n v="24873.384900000001"/>
        <n v="10461.9794"/>
        <n v="27346.04207"/>
        <n v="10085.846"/>
        <n v="10579.710999999999"/>
        <n v="9863.4717999999993"/>
        <n v="11244.376899999999"/>
        <n v="29186.482360000002"/>
        <n v="9504.3102999999992"/>
        <n v="11264.540999999999"/>
        <n v="10065.413"/>
        <n v="43254.417950000003"/>
        <n v="11150.78"/>
        <n v="9869.8101999999999"/>
        <n v="21195.817999999999"/>
        <n v="10072.055050000001"/>
        <n v="11729.6795"/>
        <n v="9487.6442000000006"/>
        <n v="11253.421"/>
        <n v="46661.4424"/>
        <n v="12105.32"/>
        <n v="10825.253699999999"/>
        <n v="27322.73386"/>
        <n v="10450.552"/>
        <n v="10436.096"/>
        <n v="24476.478510000001"/>
        <n v="44260.749900000003"/>
        <n v="48549.178350000002"/>
        <n v="10435.06525"/>
        <n v="25382.296999999999"/>
        <n v="12475.3513"/>
        <n v="63770.428010000003"/>
        <n v="10231.499900000001"/>
        <n v="11538.421"/>
        <n v="10923.933199999999"/>
        <n v="11013.7119"/>
        <n v="10422.916649999999"/>
        <n v="41999.519999999997"/>
        <n v="25517.11363"/>
        <n v="12495.290849999999"/>
        <n v="9850.4320000000007"/>
        <n v="12094.477999999999"/>
        <n v="10928.849"/>
        <n v="12096.6512"/>
        <n v="10338.9316"/>
        <n v="11512.405000000001"/>
        <n v="12479.70895"/>
        <n v="11305.93455"/>
        <n v="12268.632250000001"/>
        <n v="20630.283510000001"/>
        <n v="11082.5772"/>
        <n v="10226.2842"/>
        <n v="11881.358"/>
        <n v="11987.1682"/>
        <n v="35160.134570000002"/>
        <n v="13047.332350000001"/>
        <n v="11879.10405"/>
        <n v="42303.692150000003"/>
        <n v="20781.48892"/>
        <n v="11881.9696"/>
        <n v="10713.644"/>
        <n v="12485.8009"/>
        <n v="10601.632250000001"/>
        <n v="12269.68865"/>
        <n v="44423.803"/>
        <n v="11394.065549999999"/>
        <n v="10594.501550000001"/>
        <n v="10796.35025"/>
        <n v="11286.538699999999"/>
        <n v="10807.4863"/>
        <n v="10214.636"/>
        <n v="10791.96"/>
        <n v="30063.580549999999"/>
        <n v="10704.47"/>
        <n v="11090.7178"/>
        <n v="10602.385"/>
        <n v="11073.175999999999"/>
        <n v="22412.648499999999"/>
        <n v="12044.342000000001"/>
        <n v="43921.183700000001"/>
        <n v="12265.5069"/>
        <n v="11658.379150000001"/>
        <n v="13430.264999999999"/>
        <n v="26109.32905"/>
        <n v="11454.021500000001"/>
        <n v="10601.412"/>
        <n v="11165.417649999999"/>
        <n v="12643.3778"/>
        <n v="11763.000899999999"/>
        <n v="11070.535"/>
        <n v="11658.11505"/>
        <n v="12949.1554"/>
        <n v="12363.547"/>
        <n v="10976.24575"/>
        <n v="43813.866099999999"/>
        <n v="11657.7189"/>
        <n v="11674.13"/>
        <n v="10577.087"/>
        <n v="11093.6229"/>
        <n v="10594.225700000001"/>
        <n v="11356.660900000001"/>
        <n v="43578.939400000003"/>
        <n v="12646.207"/>
        <n v="11566.30055"/>
        <n v="11830.6072"/>
        <n v="12029.286700000001"/>
        <n v="11840.77505"/>
        <n v="11455.28"/>
        <n v="48675.517699999997"/>
        <n v="13224.057049999999"/>
        <n v="14394.398150000001"/>
        <n v="22192.437109999999"/>
        <n v="11842.623750000001"/>
        <n v="27533.912899999999"/>
        <n v="10965.446"/>
        <n v="11576.13"/>
        <n v="27218.437249999999"/>
        <n v="11945.1327"/>
        <n v="12032.325999999999"/>
        <n v="11534.872649999999"/>
        <n v="11554.223599999999"/>
        <n v="11353.2276"/>
        <n v="20709.020339999999"/>
        <n v="10982.5013"/>
        <n v="10959.33"/>
        <n v="12629.1656"/>
        <n v="47496.494449999998"/>
        <n v="13607.36875"/>
        <n v="11946.625899999999"/>
        <n v="11381.3254"/>
        <n v="11735.87905"/>
        <n v="24227.337240000001"/>
        <n v="11837.16"/>
        <n v="11944.594349999999"/>
        <n v="11856.4115"/>
        <n v="11362.754999999999"/>
        <n v="12222.898300000001"/>
        <n v="11842.441999999999"/>
        <n v="11365.951999999999"/>
        <n v="12430.95335"/>
        <n v="12231.613600000001"/>
        <n v="11833.782300000001"/>
        <n v="11848.141"/>
        <n v="11743.9341"/>
        <n v="11363.2832"/>
        <n v="12235.8392"/>
        <n v="13019.161050000001"/>
        <n v="11938.255950000001"/>
        <n v="11345.519"/>
        <n v="12224.350850000001"/>
        <n v="11931.125249999999"/>
        <n v="14001.1338"/>
        <n v="30184.936699999998"/>
        <n v="12815.444949999999"/>
        <n v="11743.299000000001"/>
        <n v="14001.286700000001"/>
        <n v="12333.828"/>
        <n v="14590.63205"/>
        <n v="12928.7911"/>
        <n v="47896.79135"/>
        <n v="28287.897659999999"/>
        <n v="21797.000400000001"/>
        <n v="12925.886"/>
        <n v="12913.992399999999"/>
        <n v="25678.778450000002"/>
        <n v="12129.614149999999"/>
        <n v="12244.531000000001"/>
        <n v="14007.222"/>
        <n v="12622.1795"/>
        <n v="12323.936"/>
        <n v="14382.709049999999"/>
        <n v="12233.828"/>
        <n v="12124.992399999999"/>
        <n v="48970.247600000002"/>
        <n v="36910.608030000003"/>
        <n v="12347.172"/>
        <n v="28923.136920000001"/>
        <n v="13228.846949999999"/>
        <n v="48173.360999999997"/>
        <n v="12629.896699999999"/>
        <n v="30259.995559999999"/>
        <n v="13012.20865"/>
        <n v="12648.7034"/>
        <n v="12142.578600000001"/>
        <n v="13217.094499999999"/>
        <n v="12638.195"/>
        <n v="13919.822899999999"/>
        <n v="12730.999599999999"/>
        <n v="13224.692999999999"/>
        <n v="46130.5265"/>
        <n v="12146.971"/>
        <n v="13112.604799999999"/>
        <n v="12741.167450000001"/>
        <n v="12523.604799999999"/>
        <n v="45008.955499999996"/>
        <n v="48673.558799999999"/>
        <n v="12644.589"/>
        <n v="13204.28565"/>
        <n v="52590.829389999999"/>
        <n v="14235.072"/>
        <n v="30942.191800000001"/>
        <n v="13616.3586"/>
        <n v="12557.605299999999"/>
        <n v="48517.563150000002"/>
        <n v="13429.035400000001"/>
        <n v="13415.0381"/>
        <n v="46599.108399999997"/>
        <n v="28868.6639"/>
        <n v="24513.091260000001"/>
        <n v="12574.049000000001"/>
        <n v="13635.6379"/>
        <n v="13143.86485"/>
        <n v="27941.28758"/>
        <n v="14119.62"/>
        <n v="13129.603450000001"/>
        <n v="13063.883"/>
        <n v="13041.921"/>
        <n v="36580.282160000002"/>
        <n v="12950.0712"/>
        <n v="47403.88"/>
        <n v="13143.336649999999"/>
        <n v="29141.3603"/>
        <n v="27808.7251"/>
        <n v="15612.19335"/>
        <n v="13937.666499999999"/>
        <n v="13352.0998"/>
        <n v="27000.98473"/>
        <n v="15230.324049999999"/>
        <n v="13470.86"/>
        <n v="14043.476699999999"/>
        <n v="12957.118"/>
        <n v="31620.001059999999"/>
        <n v="45710.207849999999"/>
        <n v="12979.358"/>
        <n v="13457.960800000001"/>
        <n v="13555.0049"/>
        <n v="13451.121999999999"/>
        <n v="13462.52"/>
        <n v="13470.804400000001"/>
        <n v="12982.8747"/>
        <n v="15019.760050000001"/>
        <n v="13844.797200000001"/>
        <n v="46718.163249999998"/>
        <n v="28101.333050000001"/>
        <n v="12981.3457"/>
        <n v="14451.835150000001"/>
        <n v="13770.097900000001"/>
        <n v="47055.532099999997"/>
        <n v="13405.390299999999"/>
        <n v="48824.45"/>
        <n v="13880.949000000001"/>
        <n v="29523.1656"/>
        <n v="47305.305"/>
        <n v="14256.192800000001"/>
        <n v="13981.850350000001"/>
        <n v="28950.4692"/>
        <n v="15555.188749999999"/>
        <n v="13887.204"/>
        <n v="13390.558999999999"/>
        <n v="13393.755999999999"/>
        <n v="15170.069"/>
        <n v="14474.674999999999"/>
        <n v="13887.968500000001"/>
        <n v="14349.8544"/>
        <n v="13974.455550000001"/>
        <n v="15161.5344"/>
        <n v="14254.608200000001"/>
        <n v="14449.8544"/>
        <n v="30166.618170000002"/>
        <n v="47291.055"/>
        <n v="14901.5167"/>
        <n v="47928.03"/>
        <n v="13822.803"/>
        <n v="16455.707849999999"/>
        <n v="14988.432000000001"/>
        <n v="14692.66935"/>
        <n v="14418.2804"/>
        <n v="46889.261200000001"/>
        <n v="13831.1152"/>
        <n v="16085.127500000001"/>
        <n v="14410.9321"/>
        <n v="27037.914100000002"/>
        <n v="14210.53595"/>
        <n v="14319.031000000001"/>
        <n v="14313.846299999999"/>
        <n v="16069.08475"/>
        <n v="29330.98315"/>
        <n v="14394.5579"/>
        <n v="49577.662400000001"/>
        <n v="26926.514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x v="0"/>
    <x v="0"/>
    <x v="0"/>
    <x v="0"/>
    <x v="0"/>
    <x v="0"/>
    <x v="0"/>
  </r>
  <r>
    <x v="0"/>
    <x v="0"/>
    <x v="1"/>
    <x v="1"/>
    <x v="0"/>
    <x v="0"/>
    <x v="1"/>
  </r>
  <r>
    <x v="0"/>
    <x v="1"/>
    <x v="2"/>
    <x v="1"/>
    <x v="0"/>
    <x v="1"/>
    <x v="2"/>
  </r>
  <r>
    <x v="0"/>
    <x v="1"/>
    <x v="3"/>
    <x v="2"/>
    <x v="0"/>
    <x v="1"/>
    <x v="3"/>
  </r>
  <r>
    <x v="0"/>
    <x v="1"/>
    <x v="4"/>
    <x v="1"/>
    <x v="0"/>
    <x v="1"/>
    <x v="4"/>
  </r>
  <r>
    <x v="0"/>
    <x v="0"/>
    <x v="5"/>
    <x v="2"/>
    <x v="1"/>
    <x v="0"/>
    <x v="5"/>
  </r>
  <r>
    <x v="0"/>
    <x v="1"/>
    <x v="6"/>
    <x v="1"/>
    <x v="0"/>
    <x v="1"/>
    <x v="6"/>
  </r>
  <r>
    <x v="0"/>
    <x v="0"/>
    <x v="7"/>
    <x v="1"/>
    <x v="0"/>
    <x v="1"/>
    <x v="7"/>
  </r>
  <r>
    <x v="0"/>
    <x v="0"/>
    <x v="8"/>
    <x v="1"/>
    <x v="1"/>
    <x v="1"/>
    <x v="8"/>
  </r>
  <r>
    <x v="0"/>
    <x v="1"/>
    <x v="9"/>
    <x v="1"/>
    <x v="1"/>
    <x v="0"/>
    <x v="9"/>
  </r>
  <r>
    <x v="0"/>
    <x v="0"/>
    <x v="10"/>
    <x v="1"/>
    <x v="0"/>
    <x v="1"/>
    <x v="10"/>
  </r>
  <r>
    <x v="0"/>
    <x v="1"/>
    <x v="11"/>
    <x v="1"/>
    <x v="0"/>
    <x v="0"/>
    <x v="11"/>
  </r>
  <r>
    <x v="0"/>
    <x v="0"/>
    <x v="12"/>
    <x v="1"/>
    <x v="0"/>
    <x v="0"/>
    <x v="12"/>
  </r>
  <r>
    <x v="0"/>
    <x v="1"/>
    <x v="13"/>
    <x v="1"/>
    <x v="0"/>
    <x v="0"/>
    <x v="13"/>
  </r>
  <r>
    <x v="0"/>
    <x v="0"/>
    <x v="14"/>
    <x v="2"/>
    <x v="1"/>
    <x v="1"/>
    <x v="14"/>
  </r>
  <r>
    <x v="0"/>
    <x v="0"/>
    <x v="15"/>
    <x v="0"/>
    <x v="0"/>
    <x v="0"/>
    <x v="15"/>
  </r>
  <r>
    <x v="0"/>
    <x v="0"/>
    <x v="16"/>
    <x v="1"/>
    <x v="0"/>
    <x v="1"/>
    <x v="16"/>
  </r>
  <r>
    <x v="0"/>
    <x v="1"/>
    <x v="11"/>
    <x v="1"/>
    <x v="0"/>
    <x v="0"/>
    <x v="17"/>
  </r>
  <r>
    <x v="0"/>
    <x v="1"/>
    <x v="17"/>
    <x v="1"/>
    <x v="0"/>
    <x v="0"/>
    <x v="18"/>
  </r>
  <r>
    <x v="0"/>
    <x v="0"/>
    <x v="18"/>
    <x v="3"/>
    <x v="0"/>
    <x v="1"/>
    <x v="19"/>
  </r>
  <r>
    <x v="0"/>
    <x v="1"/>
    <x v="19"/>
    <x v="1"/>
    <x v="0"/>
    <x v="0"/>
    <x v="20"/>
  </r>
  <r>
    <x v="0"/>
    <x v="1"/>
    <x v="20"/>
    <x v="1"/>
    <x v="0"/>
    <x v="1"/>
    <x v="21"/>
  </r>
  <r>
    <x v="0"/>
    <x v="0"/>
    <x v="21"/>
    <x v="1"/>
    <x v="0"/>
    <x v="0"/>
    <x v="22"/>
  </r>
  <r>
    <x v="0"/>
    <x v="1"/>
    <x v="22"/>
    <x v="0"/>
    <x v="0"/>
    <x v="0"/>
    <x v="23"/>
  </r>
  <r>
    <x v="0"/>
    <x v="1"/>
    <x v="6"/>
    <x v="1"/>
    <x v="0"/>
    <x v="1"/>
    <x v="24"/>
  </r>
  <r>
    <x v="0"/>
    <x v="1"/>
    <x v="23"/>
    <x v="1"/>
    <x v="0"/>
    <x v="0"/>
    <x v="25"/>
  </r>
  <r>
    <x v="0"/>
    <x v="1"/>
    <x v="24"/>
    <x v="1"/>
    <x v="0"/>
    <x v="1"/>
    <x v="26"/>
  </r>
  <r>
    <x v="0"/>
    <x v="1"/>
    <x v="25"/>
    <x v="1"/>
    <x v="0"/>
    <x v="0"/>
    <x v="27"/>
  </r>
  <r>
    <x v="0"/>
    <x v="0"/>
    <x v="26"/>
    <x v="1"/>
    <x v="0"/>
    <x v="1"/>
    <x v="28"/>
  </r>
  <r>
    <x v="0"/>
    <x v="1"/>
    <x v="27"/>
    <x v="2"/>
    <x v="0"/>
    <x v="0"/>
    <x v="29"/>
  </r>
  <r>
    <x v="0"/>
    <x v="1"/>
    <x v="28"/>
    <x v="0"/>
    <x v="0"/>
    <x v="0"/>
    <x v="30"/>
  </r>
  <r>
    <x v="0"/>
    <x v="1"/>
    <x v="29"/>
    <x v="1"/>
    <x v="0"/>
    <x v="0"/>
    <x v="31"/>
  </r>
  <r>
    <x v="0"/>
    <x v="1"/>
    <x v="30"/>
    <x v="1"/>
    <x v="0"/>
    <x v="1"/>
    <x v="32"/>
  </r>
  <r>
    <x v="0"/>
    <x v="0"/>
    <x v="31"/>
    <x v="1"/>
    <x v="1"/>
    <x v="1"/>
    <x v="33"/>
  </r>
  <r>
    <x v="0"/>
    <x v="0"/>
    <x v="32"/>
    <x v="1"/>
    <x v="0"/>
    <x v="1"/>
    <x v="34"/>
  </r>
  <r>
    <x v="0"/>
    <x v="0"/>
    <x v="33"/>
    <x v="1"/>
    <x v="0"/>
    <x v="0"/>
    <x v="35"/>
  </r>
  <r>
    <x v="0"/>
    <x v="0"/>
    <x v="34"/>
    <x v="0"/>
    <x v="0"/>
    <x v="0"/>
    <x v="36"/>
  </r>
  <r>
    <x v="0"/>
    <x v="1"/>
    <x v="35"/>
    <x v="1"/>
    <x v="0"/>
    <x v="1"/>
    <x v="37"/>
  </r>
  <r>
    <x v="0"/>
    <x v="0"/>
    <x v="19"/>
    <x v="1"/>
    <x v="1"/>
    <x v="0"/>
    <x v="38"/>
  </r>
  <r>
    <x v="0"/>
    <x v="0"/>
    <x v="36"/>
    <x v="1"/>
    <x v="0"/>
    <x v="0"/>
    <x v="39"/>
  </r>
  <r>
    <x v="0"/>
    <x v="1"/>
    <x v="37"/>
    <x v="1"/>
    <x v="1"/>
    <x v="0"/>
    <x v="40"/>
  </r>
  <r>
    <x v="0"/>
    <x v="0"/>
    <x v="38"/>
    <x v="1"/>
    <x v="0"/>
    <x v="0"/>
    <x v="41"/>
  </r>
  <r>
    <x v="0"/>
    <x v="1"/>
    <x v="39"/>
    <x v="1"/>
    <x v="0"/>
    <x v="0"/>
    <x v="42"/>
  </r>
  <r>
    <x v="0"/>
    <x v="0"/>
    <x v="28"/>
    <x v="1"/>
    <x v="0"/>
    <x v="0"/>
    <x v="43"/>
  </r>
  <r>
    <x v="0"/>
    <x v="1"/>
    <x v="40"/>
    <x v="1"/>
    <x v="0"/>
    <x v="0"/>
    <x v="44"/>
  </r>
  <r>
    <x v="0"/>
    <x v="0"/>
    <x v="41"/>
    <x v="1"/>
    <x v="1"/>
    <x v="1"/>
    <x v="45"/>
  </r>
  <r>
    <x v="0"/>
    <x v="0"/>
    <x v="42"/>
    <x v="2"/>
    <x v="0"/>
    <x v="0"/>
    <x v="46"/>
  </r>
  <r>
    <x v="0"/>
    <x v="0"/>
    <x v="43"/>
    <x v="1"/>
    <x v="0"/>
    <x v="0"/>
    <x v="47"/>
  </r>
  <r>
    <x v="0"/>
    <x v="1"/>
    <x v="44"/>
    <x v="1"/>
    <x v="0"/>
    <x v="1"/>
    <x v="48"/>
  </r>
  <r>
    <x v="0"/>
    <x v="0"/>
    <x v="45"/>
    <x v="0"/>
    <x v="0"/>
    <x v="0"/>
    <x v="49"/>
  </r>
  <r>
    <x v="0"/>
    <x v="0"/>
    <x v="46"/>
    <x v="1"/>
    <x v="1"/>
    <x v="1"/>
    <x v="50"/>
  </r>
  <r>
    <x v="0"/>
    <x v="0"/>
    <x v="47"/>
    <x v="1"/>
    <x v="0"/>
    <x v="1"/>
    <x v="51"/>
  </r>
  <r>
    <x v="0"/>
    <x v="0"/>
    <x v="48"/>
    <x v="2"/>
    <x v="0"/>
    <x v="0"/>
    <x v="52"/>
  </r>
  <r>
    <x v="0"/>
    <x v="1"/>
    <x v="23"/>
    <x v="4"/>
    <x v="0"/>
    <x v="1"/>
    <x v="53"/>
  </r>
  <r>
    <x v="0"/>
    <x v="1"/>
    <x v="49"/>
    <x v="1"/>
    <x v="0"/>
    <x v="1"/>
    <x v="54"/>
  </r>
  <r>
    <x v="0"/>
    <x v="1"/>
    <x v="50"/>
    <x v="1"/>
    <x v="0"/>
    <x v="1"/>
    <x v="55"/>
  </r>
  <r>
    <x v="0"/>
    <x v="0"/>
    <x v="51"/>
    <x v="0"/>
    <x v="1"/>
    <x v="1"/>
    <x v="56"/>
  </r>
  <r>
    <x v="0"/>
    <x v="1"/>
    <x v="52"/>
    <x v="3"/>
    <x v="1"/>
    <x v="0"/>
    <x v="57"/>
  </r>
  <r>
    <x v="0"/>
    <x v="0"/>
    <x v="53"/>
    <x v="1"/>
    <x v="0"/>
    <x v="1"/>
    <x v="58"/>
  </r>
  <r>
    <x v="0"/>
    <x v="0"/>
    <x v="54"/>
    <x v="1"/>
    <x v="0"/>
    <x v="1"/>
    <x v="59"/>
  </r>
  <r>
    <x v="0"/>
    <x v="0"/>
    <x v="55"/>
    <x v="1"/>
    <x v="0"/>
    <x v="0"/>
    <x v="60"/>
  </r>
  <r>
    <x v="0"/>
    <x v="1"/>
    <x v="56"/>
    <x v="1"/>
    <x v="0"/>
    <x v="0"/>
    <x v="61"/>
  </r>
  <r>
    <x v="0"/>
    <x v="1"/>
    <x v="57"/>
    <x v="1"/>
    <x v="1"/>
    <x v="1"/>
    <x v="62"/>
  </r>
  <r>
    <x v="0"/>
    <x v="0"/>
    <x v="58"/>
    <x v="0"/>
    <x v="0"/>
    <x v="0"/>
    <x v="63"/>
  </r>
  <r>
    <x v="0"/>
    <x v="0"/>
    <x v="59"/>
    <x v="1"/>
    <x v="0"/>
    <x v="1"/>
    <x v="64"/>
  </r>
  <r>
    <x v="0"/>
    <x v="0"/>
    <x v="60"/>
    <x v="0"/>
    <x v="0"/>
    <x v="1"/>
    <x v="65"/>
  </r>
  <r>
    <x v="0"/>
    <x v="0"/>
    <x v="61"/>
    <x v="1"/>
    <x v="0"/>
    <x v="0"/>
    <x v="66"/>
  </r>
  <r>
    <x v="0"/>
    <x v="1"/>
    <x v="62"/>
    <x v="1"/>
    <x v="0"/>
    <x v="1"/>
    <x v="67"/>
  </r>
  <r>
    <x v="0"/>
    <x v="1"/>
    <x v="9"/>
    <x v="1"/>
    <x v="0"/>
    <x v="0"/>
    <x v="68"/>
  </r>
  <r>
    <x v="1"/>
    <x v="1"/>
    <x v="63"/>
    <x v="1"/>
    <x v="1"/>
    <x v="2"/>
    <x v="69"/>
  </r>
  <r>
    <x v="1"/>
    <x v="0"/>
    <x v="64"/>
    <x v="0"/>
    <x v="0"/>
    <x v="2"/>
    <x v="70"/>
  </r>
  <r>
    <x v="1"/>
    <x v="1"/>
    <x v="65"/>
    <x v="5"/>
    <x v="0"/>
    <x v="2"/>
    <x v="71"/>
  </r>
  <r>
    <x v="1"/>
    <x v="0"/>
    <x v="66"/>
    <x v="1"/>
    <x v="0"/>
    <x v="3"/>
    <x v="72"/>
  </r>
  <r>
    <x v="1"/>
    <x v="1"/>
    <x v="67"/>
    <x v="1"/>
    <x v="0"/>
    <x v="2"/>
    <x v="73"/>
  </r>
  <r>
    <x v="1"/>
    <x v="1"/>
    <x v="68"/>
    <x v="0"/>
    <x v="0"/>
    <x v="2"/>
    <x v="74"/>
  </r>
  <r>
    <x v="1"/>
    <x v="1"/>
    <x v="69"/>
    <x v="1"/>
    <x v="1"/>
    <x v="2"/>
    <x v="75"/>
  </r>
  <r>
    <x v="1"/>
    <x v="0"/>
    <x v="70"/>
    <x v="1"/>
    <x v="0"/>
    <x v="3"/>
    <x v="76"/>
  </r>
  <r>
    <x v="1"/>
    <x v="0"/>
    <x v="1"/>
    <x v="1"/>
    <x v="0"/>
    <x v="2"/>
    <x v="77"/>
  </r>
  <r>
    <x v="1"/>
    <x v="0"/>
    <x v="68"/>
    <x v="0"/>
    <x v="0"/>
    <x v="2"/>
    <x v="78"/>
  </r>
  <r>
    <x v="1"/>
    <x v="1"/>
    <x v="71"/>
    <x v="0"/>
    <x v="0"/>
    <x v="3"/>
    <x v="79"/>
  </r>
  <r>
    <x v="1"/>
    <x v="0"/>
    <x v="72"/>
    <x v="1"/>
    <x v="0"/>
    <x v="3"/>
    <x v="80"/>
  </r>
  <r>
    <x v="1"/>
    <x v="1"/>
    <x v="73"/>
    <x v="1"/>
    <x v="0"/>
    <x v="3"/>
    <x v="81"/>
  </r>
  <r>
    <x v="1"/>
    <x v="0"/>
    <x v="74"/>
    <x v="1"/>
    <x v="1"/>
    <x v="2"/>
    <x v="82"/>
  </r>
  <r>
    <x v="1"/>
    <x v="1"/>
    <x v="75"/>
    <x v="1"/>
    <x v="0"/>
    <x v="2"/>
    <x v="83"/>
  </r>
  <r>
    <x v="1"/>
    <x v="0"/>
    <x v="76"/>
    <x v="1"/>
    <x v="1"/>
    <x v="3"/>
    <x v="84"/>
  </r>
  <r>
    <x v="1"/>
    <x v="0"/>
    <x v="77"/>
    <x v="0"/>
    <x v="0"/>
    <x v="2"/>
    <x v="85"/>
  </r>
  <r>
    <x v="1"/>
    <x v="0"/>
    <x v="62"/>
    <x v="1"/>
    <x v="1"/>
    <x v="3"/>
    <x v="86"/>
  </r>
  <r>
    <x v="1"/>
    <x v="0"/>
    <x v="78"/>
    <x v="1"/>
    <x v="1"/>
    <x v="3"/>
    <x v="87"/>
  </r>
  <r>
    <x v="1"/>
    <x v="0"/>
    <x v="79"/>
    <x v="2"/>
    <x v="0"/>
    <x v="3"/>
    <x v="88"/>
  </r>
  <r>
    <x v="1"/>
    <x v="0"/>
    <x v="80"/>
    <x v="1"/>
    <x v="1"/>
    <x v="2"/>
    <x v="89"/>
  </r>
  <r>
    <x v="1"/>
    <x v="1"/>
    <x v="81"/>
    <x v="1"/>
    <x v="0"/>
    <x v="2"/>
    <x v="90"/>
  </r>
  <r>
    <x v="1"/>
    <x v="0"/>
    <x v="82"/>
    <x v="1"/>
    <x v="0"/>
    <x v="3"/>
    <x v="91"/>
  </r>
  <r>
    <x v="1"/>
    <x v="1"/>
    <x v="83"/>
    <x v="1"/>
    <x v="1"/>
    <x v="2"/>
    <x v="92"/>
  </r>
  <r>
    <x v="1"/>
    <x v="0"/>
    <x v="84"/>
    <x v="1"/>
    <x v="0"/>
    <x v="2"/>
    <x v="93"/>
  </r>
  <r>
    <x v="1"/>
    <x v="1"/>
    <x v="85"/>
    <x v="1"/>
    <x v="0"/>
    <x v="3"/>
    <x v="94"/>
  </r>
  <r>
    <x v="1"/>
    <x v="0"/>
    <x v="86"/>
    <x v="1"/>
    <x v="0"/>
    <x v="3"/>
    <x v="95"/>
  </r>
  <r>
    <x v="1"/>
    <x v="1"/>
    <x v="87"/>
    <x v="1"/>
    <x v="0"/>
    <x v="3"/>
    <x v="96"/>
  </r>
  <r>
    <x v="1"/>
    <x v="0"/>
    <x v="88"/>
    <x v="1"/>
    <x v="0"/>
    <x v="2"/>
    <x v="97"/>
  </r>
  <r>
    <x v="1"/>
    <x v="0"/>
    <x v="8"/>
    <x v="1"/>
    <x v="0"/>
    <x v="3"/>
    <x v="98"/>
  </r>
  <r>
    <x v="1"/>
    <x v="1"/>
    <x v="89"/>
    <x v="1"/>
    <x v="0"/>
    <x v="2"/>
    <x v="99"/>
  </r>
  <r>
    <x v="1"/>
    <x v="0"/>
    <x v="90"/>
    <x v="1"/>
    <x v="0"/>
    <x v="2"/>
    <x v="100"/>
  </r>
  <r>
    <x v="1"/>
    <x v="1"/>
    <x v="91"/>
    <x v="1"/>
    <x v="0"/>
    <x v="2"/>
    <x v="101"/>
  </r>
  <r>
    <x v="1"/>
    <x v="0"/>
    <x v="92"/>
    <x v="1"/>
    <x v="1"/>
    <x v="0"/>
    <x v="102"/>
  </r>
  <r>
    <x v="1"/>
    <x v="0"/>
    <x v="18"/>
    <x v="1"/>
    <x v="0"/>
    <x v="2"/>
    <x v="103"/>
  </r>
  <r>
    <x v="1"/>
    <x v="1"/>
    <x v="72"/>
    <x v="2"/>
    <x v="0"/>
    <x v="3"/>
    <x v="104"/>
  </r>
  <r>
    <x v="1"/>
    <x v="0"/>
    <x v="93"/>
    <x v="1"/>
    <x v="0"/>
    <x v="3"/>
    <x v="105"/>
  </r>
  <r>
    <x v="1"/>
    <x v="1"/>
    <x v="94"/>
    <x v="1"/>
    <x v="0"/>
    <x v="3"/>
    <x v="106"/>
  </r>
  <r>
    <x v="1"/>
    <x v="0"/>
    <x v="72"/>
    <x v="1"/>
    <x v="0"/>
    <x v="3"/>
    <x v="80"/>
  </r>
  <r>
    <x v="1"/>
    <x v="0"/>
    <x v="95"/>
    <x v="1"/>
    <x v="0"/>
    <x v="2"/>
    <x v="107"/>
  </r>
  <r>
    <x v="1"/>
    <x v="1"/>
    <x v="60"/>
    <x v="1"/>
    <x v="1"/>
    <x v="3"/>
    <x v="108"/>
  </r>
  <r>
    <x v="1"/>
    <x v="1"/>
    <x v="96"/>
    <x v="1"/>
    <x v="1"/>
    <x v="0"/>
    <x v="109"/>
  </r>
  <r>
    <x v="1"/>
    <x v="1"/>
    <x v="97"/>
    <x v="0"/>
    <x v="0"/>
    <x v="3"/>
    <x v="110"/>
  </r>
  <r>
    <x v="1"/>
    <x v="0"/>
    <x v="98"/>
    <x v="1"/>
    <x v="0"/>
    <x v="2"/>
    <x v="111"/>
  </r>
  <r>
    <x v="1"/>
    <x v="0"/>
    <x v="99"/>
    <x v="1"/>
    <x v="0"/>
    <x v="2"/>
    <x v="112"/>
  </r>
  <r>
    <x v="1"/>
    <x v="0"/>
    <x v="100"/>
    <x v="1"/>
    <x v="0"/>
    <x v="3"/>
    <x v="113"/>
  </r>
  <r>
    <x v="1"/>
    <x v="1"/>
    <x v="101"/>
    <x v="1"/>
    <x v="1"/>
    <x v="3"/>
    <x v="114"/>
  </r>
  <r>
    <x v="1"/>
    <x v="0"/>
    <x v="102"/>
    <x v="1"/>
    <x v="0"/>
    <x v="2"/>
    <x v="115"/>
  </r>
  <r>
    <x v="1"/>
    <x v="1"/>
    <x v="103"/>
    <x v="1"/>
    <x v="0"/>
    <x v="3"/>
    <x v="116"/>
  </r>
  <r>
    <x v="1"/>
    <x v="0"/>
    <x v="70"/>
    <x v="0"/>
    <x v="0"/>
    <x v="3"/>
    <x v="117"/>
  </r>
  <r>
    <x v="1"/>
    <x v="1"/>
    <x v="104"/>
    <x v="1"/>
    <x v="0"/>
    <x v="3"/>
    <x v="118"/>
  </r>
  <r>
    <x v="1"/>
    <x v="1"/>
    <x v="105"/>
    <x v="2"/>
    <x v="0"/>
    <x v="2"/>
    <x v="119"/>
  </r>
  <r>
    <x v="1"/>
    <x v="0"/>
    <x v="106"/>
    <x v="1"/>
    <x v="0"/>
    <x v="3"/>
    <x v="120"/>
  </r>
  <r>
    <x v="1"/>
    <x v="1"/>
    <x v="107"/>
    <x v="0"/>
    <x v="0"/>
    <x v="3"/>
    <x v="121"/>
  </r>
  <r>
    <x v="1"/>
    <x v="1"/>
    <x v="108"/>
    <x v="1"/>
    <x v="0"/>
    <x v="2"/>
    <x v="122"/>
  </r>
  <r>
    <x v="1"/>
    <x v="1"/>
    <x v="109"/>
    <x v="0"/>
    <x v="0"/>
    <x v="3"/>
    <x v="123"/>
  </r>
  <r>
    <x v="1"/>
    <x v="0"/>
    <x v="110"/>
    <x v="0"/>
    <x v="1"/>
    <x v="3"/>
    <x v="124"/>
  </r>
  <r>
    <x v="1"/>
    <x v="0"/>
    <x v="111"/>
    <x v="2"/>
    <x v="0"/>
    <x v="3"/>
    <x v="125"/>
  </r>
  <r>
    <x v="1"/>
    <x v="1"/>
    <x v="112"/>
    <x v="1"/>
    <x v="0"/>
    <x v="2"/>
    <x v="126"/>
  </r>
  <r>
    <x v="1"/>
    <x v="1"/>
    <x v="113"/>
    <x v="1"/>
    <x v="1"/>
    <x v="3"/>
    <x v="127"/>
  </r>
  <r>
    <x v="1"/>
    <x v="0"/>
    <x v="114"/>
    <x v="1"/>
    <x v="1"/>
    <x v="0"/>
    <x v="128"/>
  </r>
  <r>
    <x v="1"/>
    <x v="1"/>
    <x v="115"/>
    <x v="3"/>
    <x v="0"/>
    <x v="3"/>
    <x v="129"/>
  </r>
  <r>
    <x v="1"/>
    <x v="1"/>
    <x v="116"/>
    <x v="1"/>
    <x v="1"/>
    <x v="3"/>
    <x v="130"/>
  </r>
  <r>
    <x v="1"/>
    <x v="0"/>
    <x v="117"/>
    <x v="1"/>
    <x v="0"/>
    <x v="2"/>
    <x v="131"/>
  </r>
  <r>
    <x v="1"/>
    <x v="0"/>
    <x v="118"/>
    <x v="1"/>
    <x v="1"/>
    <x v="2"/>
    <x v="132"/>
  </r>
  <r>
    <x v="1"/>
    <x v="1"/>
    <x v="119"/>
    <x v="0"/>
    <x v="0"/>
    <x v="3"/>
    <x v="133"/>
  </r>
  <r>
    <x v="1"/>
    <x v="1"/>
    <x v="120"/>
    <x v="2"/>
    <x v="1"/>
    <x v="2"/>
    <x v="134"/>
  </r>
  <r>
    <x v="1"/>
    <x v="1"/>
    <x v="121"/>
    <x v="1"/>
    <x v="0"/>
    <x v="2"/>
    <x v="135"/>
  </r>
  <r>
    <x v="2"/>
    <x v="1"/>
    <x v="122"/>
    <x v="1"/>
    <x v="1"/>
    <x v="3"/>
    <x v="136"/>
  </r>
  <r>
    <x v="2"/>
    <x v="0"/>
    <x v="123"/>
    <x v="0"/>
    <x v="1"/>
    <x v="3"/>
    <x v="137"/>
  </r>
  <r>
    <x v="2"/>
    <x v="1"/>
    <x v="124"/>
    <x v="1"/>
    <x v="0"/>
    <x v="3"/>
    <x v="138"/>
  </r>
  <r>
    <x v="2"/>
    <x v="1"/>
    <x v="125"/>
    <x v="1"/>
    <x v="0"/>
    <x v="1"/>
    <x v="139"/>
  </r>
  <r>
    <x v="2"/>
    <x v="1"/>
    <x v="126"/>
    <x v="5"/>
    <x v="0"/>
    <x v="2"/>
    <x v="140"/>
  </r>
  <r>
    <x v="2"/>
    <x v="0"/>
    <x v="127"/>
    <x v="0"/>
    <x v="0"/>
    <x v="2"/>
    <x v="141"/>
  </r>
  <r>
    <x v="2"/>
    <x v="1"/>
    <x v="128"/>
    <x v="0"/>
    <x v="1"/>
    <x v="0"/>
    <x v="142"/>
  </r>
  <r>
    <x v="2"/>
    <x v="0"/>
    <x v="55"/>
    <x v="1"/>
    <x v="0"/>
    <x v="0"/>
    <x v="143"/>
  </r>
  <r>
    <x v="2"/>
    <x v="0"/>
    <x v="129"/>
    <x v="1"/>
    <x v="0"/>
    <x v="3"/>
    <x v="144"/>
  </r>
  <r>
    <x v="2"/>
    <x v="0"/>
    <x v="115"/>
    <x v="1"/>
    <x v="0"/>
    <x v="1"/>
    <x v="145"/>
  </r>
  <r>
    <x v="2"/>
    <x v="0"/>
    <x v="130"/>
    <x v="0"/>
    <x v="0"/>
    <x v="0"/>
    <x v="146"/>
  </r>
  <r>
    <x v="2"/>
    <x v="1"/>
    <x v="131"/>
    <x v="2"/>
    <x v="0"/>
    <x v="0"/>
    <x v="147"/>
  </r>
  <r>
    <x v="2"/>
    <x v="0"/>
    <x v="39"/>
    <x v="2"/>
    <x v="0"/>
    <x v="0"/>
    <x v="148"/>
  </r>
  <r>
    <x v="2"/>
    <x v="1"/>
    <x v="127"/>
    <x v="1"/>
    <x v="0"/>
    <x v="0"/>
    <x v="149"/>
  </r>
  <r>
    <x v="2"/>
    <x v="0"/>
    <x v="132"/>
    <x v="0"/>
    <x v="0"/>
    <x v="3"/>
    <x v="150"/>
  </r>
  <r>
    <x v="2"/>
    <x v="0"/>
    <x v="133"/>
    <x v="1"/>
    <x v="0"/>
    <x v="1"/>
    <x v="151"/>
  </r>
  <r>
    <x v="2"/>
    <x v="1"/>
    <x v="134"/>
    <x v="1"/>
    <x v="0"/>
    <x v="0"/>
    <x v="152"/>
  </r>
  <r>
    <x v="2"/>
    <x v="1"/>
    <x v="135"/>
    <x v="1"/>
    <x v="0"/>
    <x v="2"/>
    <x v="153"/>
  </r>
  <r>
    <x v="2"/>
    <x v="0"/>
    <x v="6"/>
    <x v="5"/>
    <x v="0"/>
    <x v="1"/>
    <x v="154"/>
  </r>
  <r>
    <x v="2"/>
    <x v="0"/>
    <x v="136"/>
    <x v="1"/>
    <x v="1"/>
    <x v="1"/>
    <x v="155"/>
  </r>
  <r>
    <x v="2"/>
    <x v="1"/>
    <x v="62"/>
    <x v="1"/>
    <x v="0"/>
    <x v="3"/>
    <x v="156"/>
  </r>
  <r>
    <x v="2"/>
    <x v="1"/>
    <x v="72"/>
    <x v="1"/>
    <x v="0"/>
    <x v="1"/>
    <x v="157"/>
  </r>
  <r>
    <x v="2"/>
    <x v="0"/>
    <x v="4"/>
    <x v="3"/>
    <x v="1"/>
    <x v="3"/>
    <x v="158"/>
  </r>
  <r>
    <x v="2"/>
    <x v="1"/>
    <x v="137"/>
    <x v="1"/>
    <x v="1"/>
    <x v="0"/>
    <x v="159"/>
  </r>
  <r>
    <x v="2"/>
    <x v="1"/>
    <x v="138"/>
    <x v="1"/>
    <x v="1"/>
    <x v="2"/>
    <x v="160"/>
  </r>
  <r>
    <x v="2"/>
    <x v="0"/>
    <x v="139"/>
    <x v="1"/>
    <x v="1"/>
    <x v="2"/>
    <x v="161"/>
  </r>
  <r>
    <x v="2"/>
    <x v="1"/>
    <x v="140"/>
    <x v="1"/>
    <x v="0"/>
    <x v="2"/>
    <x v="162"/>
  </r>
  <r>
    <x v="2"/>
    <x v="0"/>
    <x v="141"/>
    <x v="2"/>
    <x v="1"/>
    <x v="2"/>
    <x v="163"/>
  </r>
  <r>
    <x v="2"/>
    <x v="0"/>
    <x v="142"/>
    <x v="0"/>
    <x v="0"/>
    <x v="2"/>
    <x v="164"/>
  </r>
  <r>
    <x v="3"/>
    <x v="1"/>
    <x v="143"/>
    <x v="2"/>
    <x v="0"/>
    <x v="3"/>
    <x v="165"/>
  </r>
  <r>
    <x v="3"/>
    <x v="0"/>
    <x v="93"/>
    <x v="1"/>
    <x v="0"/>
    <x v="0"/>
    <x v="166"/>
  </r>
  <r>
    <x v="3"/>
    <x v="1"/>
    <x v="144"/>
    <x v="1"/>
    <x v="0"/>
    <x v="0"/>
    <x v="167"/>
  </r>
  <r>
    <x v="3"/>
    <x v="1"/>
    <x v="145"/>
    <x v="1"/>
    <x v="0"/>
    <x v="3"/>
    <x v="168"/>
  </r>
  <r>
    <x v="3"/>
    <x v="1"/>
    <x v="146"/>
    <x v="0"/>
    <x v="0"/>
    <x v="2"/>
    <x v="169"/>
  </r>
  <r>
    <x v="3"/>
    <x v="1"/>
    <x v="147"/>
    <x v="2"/>
    <x v="0"/>
    <x v="0"/>
    <x v="170"/>
  </r>
  <r>
    <x v="3"/>
    <x v="0"/>
    <x v="148"/>
    <x v="1"/>
    <x v="0"/>
    <x v="0"/>
    <x v="171"/>
  </r>
  <r>
    <x v="3"/>
    <x v="1"/>
    <x v="149"/>
    <x v="0"/>
    <x v="0"/>
    <x v="1"/>
    <x v="172"/>
  </r>
  <r>
    <x v="3"/>
    <x v="0"/>
    <x v="9"/>
    <x v="1"/>
    <x v="0"/>
    <x v="0"/>
    <x v="173"/>
  </r>
  <r>
    <x v="3"/>
    <x v="0"/>
    <x v="150"/>
    <x v="4"/>
    <x v="1"/>
    <x v="2"/>
    <x v="174"/>
  </r>
  <r>
    <x v="3"/>
    <x v="0"/>
    <x v="7"/>
    <x v="2"/>
    <x v="0"/>
    <x v="3"/>
    <x v="175"/>
  </r>
  <r>
    <x v="3"/>
    <x v="0"/>
    <x v="151"/>
    <x v="3"/>
    <x v="0"/>
    <x v="1"/>
    <x v="176"/>
  </r>
  <r>
    <x v="3"/>
    <x v="1"/>
    <x v="152"/>
    <x v="0"/>
    <x v="1"/>
    <x v="1"/>
    <x v="177"/>
  </r>
  <r>
    <x v="3"/>
    <x v="1"/>
    <x v="153"/>
    <x v="0"/>
    <x v="0"/>
    <x v="2"/>
    <x v="178"/>
  </r>
  <r>
    <x v="3"/>
    <x v="0"/>
    <x v="51"/>
    <x v="1"/>
    <x v="0"/>
    <x v="1"/>
    <x v="179"/>
  </r>
  <r>
    <x v="3"/>
    <x v="1"/>
    <x v="154"/>
    <x v="1"/>
    <x v="0"/>
    <x v="0"/>
    <x v="180"/>
  </r>
  <r>
    <x v="3"/>
    <x v="0"/>
    <x v="124"/>
    <x v="1"/>
    <x v="0"/>
    <x v="3"/>
    <x v="181"/>
  </r>
  <r>
    <x v="3"/>
    <x v="0"/>
    <x v="155"/>
    <x v="1"/>
    <x v="0"/>
    <x v="3"/>
    <x v="182"/>
  </r>
  <r>
    <x v="3"/>
    <x v="0"/>
    <x v="156"/>
    <x v="0"/>
    <x v="0"/>
    <x v="2"/>
    <x v="183"/>
  </r>
  <r>
    <x v="3"/>
    <x v="0"/>
    <x v="157"/>
    <x v="1"/>
    <x v="0"/>
    <x v="2"/>
    <x v="184"/>
  </r>
  <r>
    <x v="3"/>
    <x v="1"/>
    <x v="158"/>
    <x v="1"/>
    <x v="0"/>
    <x v="1"/>
    <x v="185"/>
  </r>
  <r>
    <x v="3"/>
    <x v="0"/>
    <x v="119"/>
    <x v="2"/>
    <x v="0"/>
    <x v="1"/>
    <x v="186"/>
  </r>
  <r>
    <x v="3"/>
    <x v="1"/>
    <x v="159"/>
    <x v="2"/>
    <x v="0"/>
    <x v="3"/>
    <x v="187"/>
  </r>
  <r>
    <x v="3"/>
    <x v="1"/>
    <x v="160"/>
    <x v="1"/>
    <x v="0"/>
    <x v="2"/>
    <x v="188"/>
  </r>
  <r>
    <x v="3"/>
    <x v="0"/>
    <x v="161"/>
    <x v="1"/>
    <x v="0"/>
    <x v="3"/>
    <x v="189"/>
  </r>
  <r>
    <x v="3"/>
    <x v="0"/>
    <x v="110"/>
    <x v="1"/>
    <x v="0"/>
    <x v="1"/>
    <x v="190"/>
  </r>
  <r>
    <x v="3"/>
    <x v="0"/>
    <x v="43"/>
    <x v="1"/>
    <x v="0"/>
    <x v="0"/>
    <x v="191"/>
  </r>
  <r>
    <x v="3"/>
    <x v="1"/>
    <x v="162"/>
    <x v="1"/>
    <x v="0"/>
    <x v="2"/>
    <x v="192"/>
  </r>
  <r>
    <x v="4"/>
    <x v="0"/>
    <x v="163"/>
    <x v="1"/>
    <x v="1"/>
    <x v="2"/>
    <x v="193"/>
  </r>
  <r>
    <x v="4"/>
    <x v="1"/>
    <x v="164"/>
    <x v="1"/>
    <x v="0"/>
    <x v="1"/>
    <x v="194"/>
  </r>
  <r>
    <x v="4"/>
    <x v="0"/>
    <x v="165"/>
    <x v="0"/>
    <x v="1"/>
    <x v="0"/>
    <x v="195"/>
  </r>
  <r>
    <x v="4"/>
    <x v="1"/>
    <x v="166"/>
    <x v="1"/>
    <x v="0"/>
    <x v="0"/>
    <x v="196"/>
  </r>
  <r>
    <x v="4"/>
    <x v="0"/>
    <x v="8"/>
    <x v="1"/>
    <x v="0"/>
    <x v="3"/>
    <x v="197"/>
  </r>
  <r>
    <x v="4"/>
    <x v="1"/>
    <x v="167"/>
    <x v="1"/>
    <x v="0"/>
    <x v="2"/>
    <x v="198"/>
  </r>
  <r>
    <x v="4"/>
    <x v="0"/>
    <x v="168"/>
    <x v="3"/>
    <x v="0"/>
    <x v="1"/>
    <x v="199"/>
  </r>
  <r>
    <x v="4"/>
    <x v="1"/>
    <x v="169"/>
    <x v="1"/>
    <x v="0"/>
    <x v="2"/>
    <x v="200"/>
  </r>
  <r>
    <x v="4"/>
    <x v="1"/>
    <x v="170"/>
    <x v="1"/>
    <x v="0"/>
    <x v="0"/>
    <x v="201"/>
  </r>
  <r>
    <x v="4"/>
    <x v="0"/>
    <x v="41"/>
    <x v="1"/>
    <x v="0"/>
    <x v="1"/>
    <x v="202"/>
  </r>
  <r>
    <x v="4"/>
    <x v="0"/>
    <x v="23"/>
    <x v="0"/>
    <x v="0"/>
    <x v="3"/>
    <x v="203"/>
  </r>
  <r>
    <x v="4"/>
    <x v="0"/>
    <x v="128"/>
    <x v="1"/>
    <x v="0"/>
    <x v="0"/>
    <x v="204"/>
  </r>
  <r>
    <x v="4"/>
    <x v="1"/>
    <x v="171"/>
    <x v="2"/>
    <x v="0"/>
    <x v="1"/>
    <x v="205"/>
  </r>
  <r>
    <x v="4"/>
    <x v="1"/>
    <x v="172"/>
    <x v="1"/>
    <x v="0"/>
    <x v="1"/>
    <x v="206"/>
  </r>
  <r>
    <x v="4"/>
    <x v="0"/>
    <x v="74"/>
    <x v="3"/>
    <x v="0"/>
    <x v="2"/>
    <x v="207"/>
  </r>
  <r>
    <x v="4"/>
    <x v="0"/>
    <x v="173"/>
    <x v="1"/>
    <x v="0"/>
    <x v="2"/>
    <x v="208"/>
  </r>
  <r>
    <x v="4"/>
    <x v="0"/>
    <x v="60"/>
    <x v="0"/>
    <x v="0"/>
    <x v="3"/>
    <x v="209"/>
  </r>
  <r>
    <x v="4"/>
    <x v="1"/>
    <x v="151"/>
    <x v="1"/>
    <x v="0"/>
    <x v="3"/>
    <x v="210"/>
  </r>
  <r>
    <x v="4"/>
    <x v="1"/>
    <x v="148"/>
    <x v="3"/>
    <x v="1"/>
    <x v="0"/>
    <x v="211"/>
  </r>
  <r>
    <x v="4"/>
    <x v="0"/>
    <x v="174"/>
    <x v="2"/>
    <x v="1"/>
    <x v="0"/>
    <x v="212"/>
  </r>
  <r>
    <x v="4"/>
    <x v="0"/>
    <x v="101"/>
    <x v="1"/>
    <x v="0"/>
    <x v="1"/>
    <x v="213"/>
  </r>
  <r>
    <x v="4"/>
    <x v="0"/>
    <x v="175"/>
    <x v="0"/>
    <x v="1"/>
    <x v="0"/>
    <x v="214"/>
  </r>
  <r>
    <x v="4"/>
    <x v="1"/>
    <x v="18"/>
    <x v="1"/>
    <x v="1"/>
    <x v="3"/>
    <x v="215"/>
  </r>
  <r>
    <x v="4"/>
    <x v="0"/>
    <x v="0"/>
    <x v="1"/>
    <x v="0"/>
    <x v="0"/>
    <x v="216"/>
  </r>
  <r>
    <x v="4"/>
    <x v="1"/>
    <x v="176"/>
    <x v="1"/>
    <x v="0"/>
    <x v="2"/>
    <x v="217"/>
  </r>
  <r>
    <x v="4"/>
    <x v="0"/>
    <x v="73"/>
    <x v="1"/>
    <x v="0"/>
    <x v="3"/>
    <x v="218"/>
  </r>
  <r>
    <x v="4"/>
    <x v="1"/>
    <x v="177"/>
    <x v="3"/>
    <x v="0"/>
    <x v="3"/>
    <x v="219"/>
  </r>
  <r>
    <x v="4"/>
    <x v="1"/>
    <x v="18"/>
    <x v="1"/>
    <x v="0"/>
    <x v="1"/>
    <x v="220"/>
  </r>
  <r>
    <x v="5"/>
    <x v="0"/>
    <x v="84"/>
    <x v="1"/>
    <x v="0"/>
    <x v="2"/>
    <x v="221"/>
  </r>
  <r>
    <x v="5"/>
    <x v="0"/>
    <x v="178"/>
    <x v="1"/>
    <x v="0"/>
    <x v="1"/>
    <x v="222"/>
  </r>
  <r>
    <x v="5"/>
    <x v="0"/>
    <x v="179"/>
    <x v="0"/>
    <x v="0"/>
    <x v="3"/>
    <x v="223"/>
  </r>
  <r>
    <x v="5"/>
    <x v="1"/>
    <x v="180"/>
    <x v="2"/>
    <x v="1"/>
    <x v="1"/>
    <x v="224"/>
  </r>
  <r>
    <x v="5"/>
    <x v="0"/>
    <x v="181"/>
    <x v="1"/>
    <x v="0"/>
    <x v="0"/>
    <x v="225"/>
  </r>
  <r>
    <x v="5"/>
    <x v="1"/>
    <x v="60"/>
    <x v="1"/>
    <x v="1"/>
    <x v="3"/>
    <x v="226"/>
  </r>
  <r>
    <x v="5"/>
    <x v="0"/>
    <x v="182"/>
    <x v="1"/>
    <x v="0"/>
    <x v="0"/>
    <x v="227"/>
  </r>
  <r>
    <x v="5"/>
    <x v="1"/>
    <x v="183"/>
    <x v="3"/>
    <x v="0"/>
    <x v="3"/>
    <x v="228"/>
  </r>
  <r>
    <x v="5"/>
    <x v="1"/>
    <x v="184"/>
    <x v="2"/>
    <x v="0"/>
    <x v="0"/>
    <x v="229"/>
  </r>
  <r>
    <x v="5"/>
    <x v="0"/>
    <x v="41"/>
    <x v="3"/>
    <x v="1"/>
    <x v="1"/>
    <x v="230"/>
  </r>
  <r>
    <x v="5"/>
    <x v="0"/>
    <x v="34"/>
    <x v="0"/>
    <x v="0"/>
    <x v="2"/>
    <x v="231"/>
  </r>
  <r>
    <x v="5"/>
    <x v="0"/>
    <x v="185"/>
    <x v="1"/>
    <x v="0"/>
    <x v="0"/>
    <x v="232"/>
  </r>
  <r>
    <x v="5"/>
    <x v="0"/>
    <x v="186"/>
    <x v="3"/>
    <x v="0"/>
    <x v="2"/>
    <x v="233"/>
  </r>
  <r>
    <x v="5"/>
    <x v="1"/>
    <x v="187"/>
    <x v="2"/>
    <x v="1"/>
    <x v="0"/>
    <x v="234"/>
  </r>
  <r>
    <x v="5"/>
    <x v="0"/>
    <x v="188"/>
    <x v="0"/>
    <x v="0"/>
    <x v="0"/>
    <x v="235"/>
  </r>
  <r>
    <x v="5"/>
    <x v="1"/>
    <x v="189"/>
    <x v="1"/>
    <x v="0"/>
    <x v="3"/>
    <x v="236"/>
  </r>
  <r>
    <x v="5"/>
    <x v="0"/>
    <x v="51"/>
    <x v="0"/>
    <x v="0"/>
    <x v="3"/>
    <x v="237"/>
  </r>
  <r>
    <x v="5"/>
    <x v="0"/>
    <x v="190"/>
    <x v="1"/>
    <x v="0"/>
    <x v="3"/>
    <x v="238"/>
  </r>
  <r>
    <x v="5"/>
    <x v="0"/>
    <x v="191"/>
    <x v="3"/>
    <x v="0"/>
    <x v="2"/>
    <x v="239"/>
  </r>
  <r>
    <x v="5"/>
    <x v="0"/>
    <x v="97"/>
    <x v="1"/>
    <x v="0"/>
    <x v="1"/>
    <x v="240"/>
  </r>
  <r>
    <x v="5"/>
    <x v="1"/>
    <x v="192"/>
    <x v="1"/>
    <x v="1"/>
    <x v="2"/>
    <x v="241"/>
  </r>
  <r>
    <x v="5"/>
    <x v="1"/>
    <x v="193"/>
    <x v="0"/>
    <x v="1"/>
    <x v="1"/>
    <x v="242"/>
  </r>
  <r>
    <x v="5"/>
    <x v="1"/>
    <x v="172"/>
    <x v="2"/>
    <x v="0"/>
    <x v="3"/>
    <x v="243"/>
  </r>
  <r>
    <x v="5"/>
    <x v="1"/>
    <x v="194"/>
    <x v="1"/>
    <x v="0"/>
    <x v="1"/>
    <x v="244"/>
  </r>
  <r>
    <x v="5"/>
    <x v="1"/>
    <x v="195"/>
    <x v="0"/>
    <x v="1"/>
    <x v="0"/>
    <x v="245"/>
  </r>
  <r>
    <x v="5"/>
    <x v="1"/>
    <x v="196"/>
    <x v="1"/>
    <x v="0"/>
    <x v="2"/>
    <x v="246"/>
  </r>
  <r>
    <x v="5"/>
    <x v="1"/>
    <x v="197"/>
    <x v="2"/>
    <x v="0"/>
    <x v="1"/>
    <x v="247"/>
  </r>
  <r>
    <x v="5"/>
    <x v="1"/>
    <x v="198"/>
    <x v="1"/>
    <x v="0"/>
    <x v="2"/>
    <x v="248"/>
  </r>
  <r>
    <x v="6"/>
    <x v="1"/>
    <x v="199"/>
    <x v="1"/>
    <x v="0"/>
    <x v="1"/>
    <x v="249"/>
  </r>
  <r>
    <x v="6"/>
    <x v="1"/>
    <x v="200"/>
    <x v="1"/>
    <x v="0"/>
    <x v="3"/>
    <x v="250"/>
  </r>
  <r>
    <x v="6"/>
    <x v="0"/>
    <x v="32"/>
    <x v="2"/>
    <x v="0"/>
    <x v="3"/>
    <x v="251"/>
  </r>
  <r>
    <x v="6"/>
    <x v="1"/>
    <x v="43"/>
    <x v="1"/>
    <x v="0"/>
    <x v="0"/>
    <x v="252"/>
  </r>
  <r>
    <x v="6"/>
    <x v="0"/>
    <x v="201"/>
    <x v="1"/>
    <x v="0"/>
    <x v="0"/>
    <x v="253"/>
  </r>
  <r>
    <x v="6"/>
    <x v="1"/>
    <x v="102"/>
    <x v="1"/>
    <x v="0"/>
    <x v="2"/>
    <x v="254"/>
  </r>
  <r>
    <x v="6"/>
    <x v="0"/>
    <x v="202"/>
    <x v="1"/>
    <x v="1"/>
    <x v="0"/>
    <x v="255"/>
  </r>
  <r>
    <x v="6"/>
    <x v="1"/>
    <x v="203"/>
    <x v="3"/>
    <x v="0"/>
    <x v="3"/>
    <x v="256"/>
  </r>
  <r>
    <x v="6"/>
    <x v="0"/>
    <x v="105"/>
    <x v="1"/>
    <x v="0"/>
    <x v="2"/>
    <x v="257"/>
  </r>
  <r>
    <x v="6"/>
    <x v="0"/>
    <x v="32"/>
    <x v="1"/>
    <x v="1"/>
    <x v="1"/>
    <x v="258"/>
  </r>
  <r>
    <x v="6"/>
    <x v="1"/>
    <x v="204"/>
    <x v="1"/>
    <x v="0"/>
    <x v="1"/>
    <x v="259"/>
  </r>
  <r>
    <x v="6"/>
    <x v="0"/>
    <x v="205"/>
    <x v="1"/>
    <x v="0"/>
    <x v="2"/>
    <x v="260"/>
  </r>
  <r>
    <x v="6"/>
    <x v="0"/>
    <x v="206"/>
    <x v="1"/>
    <x v="0"/>
    <x v="3"/>
    <x v="261"/>
  </r>
  <r>
    <x v="6"/>
    <x v="1"/>
    <x v="207"/>
    <x v="1"/>
    <x v="0"/>
    <x v="2"/>
    <x v="262"/>
  </r>
  <r>
    <x v="6"/>
    <x v="1"/>
    <x v="208"/>
    <x v="3"/>
    <x v="0"/>
    <x v="2"/>
    <x v="263"/>
  </r>
  <r>
    <x v="6"/>
    <x v="0"/>
    <x v="143"/>
    <x v="4"/>
    <x v="0"/>
    <x v="1"/>
    <x v="264"/>
  </r>
  <r>
    <x v="6"/>
    <x v="1"/>
    <x v="197"/>
    <x v="1"/>
    <x v="0"/>
    <x v="3"/>
    <x v="265"/>
  </r>
  <r>
    <x v="6"/>
    <x v="1"/>
    <x v="209"/>
    <x v="1"/>
    <x v="0"/>
    <x v="0"/>
    <x v="266"/>
  </r>
  <r>
    <x v="6"/>
    <x v="0"/>
    <x v="210"/>
    <x v="0"/>
    <x v="0"/>
    <x v="3"/>
    <x v="267"/>
  </r>
  <r>
    <x v="6"/>
    <x v="1"/>
    <x v="211"/>
    <x v="1"/>
    <x v="1"/>
    <x v="1"/>
    <x v="268"/>
  </r>
  <r>
    <x v="6"/>
    <x v="0"/>
    <x v="191"/>
    <x v="1"/>
    <x v="1"/>
    <x v="2"/>
    <x v="269"/>
  </r>
  <r>
    <x v="6"/>
    <x v="0"/>
    <x v="162"/>
    <x v="1"/>
    <x v="0"/>
    <x v="2"/>
    <x v="270"/>
  </r>
  <r>
    <x v="6"/>
    <x v="1"/>
    <x v="144"/>
    <x v="1"/>
    <x v="0"/>
    <x v="0"/>
    <x v="271"/>
  </r>
  <r>
    <x v="6"/>
    <x v="0"/>
    <x v="212"/>
    <x v="1"/>
    <x v="0"/>
    <x v="0"/>
    <x v="272"/>
  </r>
  <r>
    <x v="6"/>
    <x v="1"/>
    <x v="213"/>
    <x v="1"/>
    <x v="0"/>
    <x v="3"/>
    <x v="273"/>
  </r>
  <r>
    <x v="6"/>
    <x v="0"/>
    <x v="214"/>
    <x v="1"/>
    <x v="1"/>
    <x v="1"/>
    <x v="274"/>
  </r>
  <r>
    <x v="6"/>
    <x v="0"/>
    <x v="215"/>
    <x v="1"/>
    <x v="1"/>
    <x v="1"/>
    <x v="275"/>
  </r>
  <r>
    <x v="6"/>
    <x v="1"/>
    <x v="216"/>
    <x v="1"/>
    <x v="0"/>
    <x v="0"/>
    <x v="276"/>
  </r>
  <r>
    <x v="7"/>
    <x v="0"/>
    <x v="217"/>
    <x v="1"/>
    <x v="0"/>
    <x v="1"/>
    <x v="277"/>
  </r>
  <r>
    <x v="7"/>
    <x v="0"/>
    <x v="33"/>
    <x v="4"/>
    <x v="0"/>
    <x v="0"/>
    <x v="278"/>
  </r>
  <r>
    <x v="7"/>
    <x v="0"/>
    <x v="218"/>
    <x v="1"/>
    <x v="0"/>
    <x v="0"/>
    <x v="279"/>
  </r>
  <r>
    <x v="7"/>
    <x v="0"/>
    <x v="219"/>
    <x v="1"/>
    <x v="0"/>
    <x v="3"/>
    <x v="280"/>
  </r>
  <r>
    <x v="7"/>
    <x v="0"/>
    <x v="220"/>
    <x v="2"/>
    <x v="1"/>
    <x v="0"/>
    <x v="281"/>
  </r>
  <r>
    <x v="7"/>
    <x v="0"/>
    <x v="221"/>
    <x v="3"/>
    <x v="0"/>
    <x v="2"/>
    <x v="282"/>
  </r>
  <r>
    <x v="7"/>
    <x v="0"/>
    <x v="222"/>
    <x v="5"/>
    <x v="0"/>
    <x v="2"/>
    <x v="283"/>
  </r>
  <r>
    <x v="7"/>
    <x v="0"/>
    <x v="72"/>
    <x v="1"/>
    <x v="0"/>
    <x v="1"/>
    <x v="284"/>
  </r>
  <r>
    <x v="7"/>
    <x v="0"/>
    <x v="4"/>
    <x v="1"/>
    <x v="0"/>
    <x v="3"/>
    <x v="285"/>
  </r>
  <r>
    <x v="7"/>
    <x v="1"/>
    <x v="223"/>
    <x v="1"/>
    <x v="0"/>
    <x v="1"/>
    <x v="286"/>
  </r>
  <r>
    <x v="7"/>
    <x v="1"/>
    <x v="224"/>
    <x v="1"/>
    <x v="0"/>
    <x v="1"/>
    <x v="287"/>
  </r>
  <r>
    <x v="7"/>
    <x v="1"/>
    <x v="225"/>
    <x v="1"/>
    <x v="0"/>
    <x v="1"/>
    <x v="288"/>
  </r>
  <r>
    <x v="7"/>
    <x v="0"/>
    <x v="226"/>
    <x v="0"/>
    <x v="0"/>
    <x v="1"/>
    <x v="289"/>
  </r>
  <r>
    <x v="7"/>
    <x v="0"/>
    <x v="227"/>
    <x v="1"/>
    <x v="1"/>
    <x v="3"/>
    <x v="290"/>
  </r>
  <r>
    <x v="7"/>
    <x v="1"/>
    <x v="228"/>
    <x v="0"/>
    <x v="0"/>
    <x v="0"/>
    <x v="291"/>
  </r>
  <r>
    <x v="7"/>
    <x v="1"/>
    <x v="169"/>
    <x v="3"/>
    <x v="0"/>
    <x v="2"/>
    <x v="292"/>
  </r>
  <r>
    <x v="7"/>
    <x v="0"/>
    <x v="229"/>
    <x v="4"/>
    <x v="0"/>
    <x v="3"/>
    <x v="293"/>
  </r>
  <r>
    <x v="7"/>
    <x v="0"/>
    <x v="230"/>
    <x v="3"/>
    <x v="1"/>
    <x v="2"/>
    <x v="294"/>
  </r>
  <r>
    <x v="7"/>
    <x v="0"/>
    <x v="231"/>
    <x v="2"/>
    <x v="0"/>
    <x v="1"/>
    <x v="295"/>
  </r>
  <r>
    <x v="7"/>
    <x v="1"/>
    <x v="104"/>
    <x v="0"/>
    <x v="0"/>
    <x v="3"/>
    <x v="296"/>
  </r>
  <r>
    <x v="7"/>
    <x v="1"/>
    <x v="209"/>
    <x v="0"/>
    <x v="0"/>
    <x v="0"/>
    <x v="297"/>
  </r>
  <r>
    <x v="7"/>
    <x v="0"/>
    <x v="55"/>
    <x v="2"/>
    <x v="1"/>
    <x v="0"/>
    <x v="298"/>
  </r>
  <r>
    <x v="7"/>
    <x v="1"/>
    <x v="232"/>
    <x v="1"/>
    <x v="0"/>
    <x v="2"/>
    <x v="299"/>
  </r>
  <r>
    <x v="7"/>
    <x v="1"/>
    <x v="233"/>
    <x v="0"/>
    <x v="0"/>
    <x v="0"/>
    <x v="300"/>
  </r>
  <r>
    <x v="7"/>
    <x v="1"/>
    <x v="234"/>
    <x v="1"/>
    <x v="0"/>
    <x v="3"/>
    <x v="301"/>
  </r>
  <r>
    <x v="7"/>
    <x v="1"/>
    <x v="210"/>
    <x v="2"/>
    <x v="0"/>
    <x v="3"/>
    <x v="302"/>
  </r>
  <r>
    <x v="7"/>
    <x v="1"/>
    <x v="235"/>
    <x v="0"/>
    <x v="0"/>
    <x v="2"/>
    <x v="303"/>
  </r>
  <r>
    <x v="7"/>
    <x v="1"/>
    <x v="236"/>
    <x v="1"/>
    <x v="1"/>
    <x v="2"/>
    <x v="304"/>
  </r>
  <r>
    <x v="8"/>
    <x v="0"/>
    <x v="235"/>
    <x v="1"/>
    <x v="0"/>
    <x v="2"/>
    <x v="305"/>
  </r>
  <r>
    <x v="8"/>
    <x v="0"/>
    <x v="237"/>
    <x v="2"/>
    <x v="0"/>
    <x v="3"/>
    <x v="306"/>
  </r>
  <r>
    <x v="8"/>
    <x v="1"/>
    <x v="125"/>
    <x v="1"/>
    <x v="0"/>
    <x v="1"/>
    <x v="307"/>
  </r>
  <r>
    <x v="8"/>
    <x v="0"/>
    <x v="113"/>
    <x v="0"/>
    <x v="0"/>
    <x v="1"/>
    <x v="308"/>
  </r>
  <r>
    <x v="8"/>
    <x v="1"/>
    <x v="238"/>
    <x v="2"/>
    <x v="0"/>
    <x v="0"/>
    <x v="309"/>
  </r>
  <r>
    <x v="8"/>
    <x v="1"/>
    <x v="238"/>
    <x v="0"/>
    <x v="0"/>
    <x v="0"/>
    <x v="310"/>
  </r>
  <r>
    <x v="8"/>
    <x v="1"/>
    <x v="239"/>
    <x v="4"/>
    <x v="0"/>
    <x v="1"/>
    <x v="311"/>
  </r>
  <r>
    <x v="8"/>
    <x v="0"/>
    <x v="91"/>
    <x v="2"/>
    <x v="1"/>
    <x v="2"/>
    <x v="312"/>
  </r>
  <r>
    <x v="8"/>
    <x v="1"/>
    <x v="106"/>
    <x v="1"/>
    <x v="0"/>
    <x v="3"/>
    <x v="313"/>
  </r>
  <r>
    <x v="8"/>
    <x v="1"/>
    <x v="240"/>
    <x v="2"/>
    <x v="1"/>
    <x v="1"/>
    <x v="314"/>
  </r>
  <r>
    <x v="8"/>
    <x v="0"/>
    <x v="241"/>
    <x v="1"/>
    <x v="0"/>
    <x v="1"/>
    <x v="315"/>
  </r>
  <r>
    <x v="8"/>
    <x v="1"/>
    <x v="242"/>
    <x v="0"/>
    <x v="0"/>
    <x v="2"/>
    <x v="316"/>
  </r>
  <r>
    <x v="8"/>
    <x v="1"/>
    <x v="44"/>
    <x v="1"/>
    <x v="0"/>
    <x v="3"/>
    <x v="317"/>
  </r>
  <r>
    <x v="8"/>
    <x v="0"/>
    <x v="243"/>
    <x v="2"/>
    <x v="0"/>
    <x v="2"/>
    <x v="318"/>
  </r>
  <r>
    <x v="8"/>
    <x v="0"/>
    <x v="244"/>
    <x v="1"/>
    <x v="0"/>
    <x v="3"/>
    <x v="319"/>
  </r>
  <r>
    <x v="8"/>
    <x v="1"/>
    <x v="245"/>
    <x v="0"/>
    <x v="0"/>
    <x v="0"/>
    <x v="320"/>
  </r>
  <r>
    <x v="8"/>
    <x v="0"/>
    <x v="111"/>
    <x v="3"/>
    <x v="0"/>
    <x v="1"/>
    <x v="321"/>
  </r>
  <r>
    <x v="8"/>
    <x v="1"/>
    <x v="246"/>
    <x v="2"/>
    <x v="0"/>
    <x v="1"/>
    <x v="322"/>
  </r>
  <r>
    <x v="8"/>
    <x v="0"/>
    <x v="247"/>
    <x v="0"/>
    <x v="0"/>
    <x v="0"/>
    <x v="323"/>
  </r>
  <r>
    <x v="8"/>
    <x v="0"/>
    <x v="248"/>
    <x v="1"/>
    <x v="0"/>
    <x v="0"/>
    <x v="324"/>
  </r>
  <r>
    <x v="8"/>
    <x v="0"/>
    <x v="249"/>
    <x v="0"/>
    <x v="0"/>
    <x v="0"/>
    <x v="325"/>
  </r>
  <r>
    <x v="8"/>
    <x v="1"/>
    <x v="117"/>
    <x v="0"/>
    <x v="0"/>
    <x v="2"/>
    <x v="326"/>
  </r>
  <r>
    <x v="8"/>
    <x v="1"/>
    <x v="250"/>
    <x v="2"/>
    <x v="0"/>
    <x v="2"/>
    <x v="327"/>
  </r>
  <r>
    <x v="8"/>
    <x v="0"/>
    <x v="251"/>
    <x v="0"/>
    <x v="0"/>
    <x v="2"/>
    <x v="328"/>
  </r>
  <r>
    <x v="8"/>
    <x v="1"/>
    <x v="252"/>
    <x v="1"/>
    <x v="0"/>
    <x v="3"/>
    <x v="329"/>
  </r>
  <r>
    <x v="8"/>
    <x v="0"/>
    <x v="215"/>
    <x v="1"/>
    <x v="0"/>
    <x v="3"/>
    <x v="330"/>
  </r>
  <r>
    <x v="8"/>
    <x v="0"/>
    <x v="253"/>
    <x v="0"/>
    <x v="0"/>
    <x v="3"/>
    <x v="331"/>
  </r>
  <r>
    <x v="8"/>
    <x v="0"/>
    <x v="254"/>
    <x v="1"/>
    <x v="1"/>
    <x v="0"/>
    <x v="332"/>
  </r>
  <r>
    <x v="9"/>
    <x v="0"/>
    <x v="233"/>
    <x v="1"/>
    <x v="1"/>
    <x v="0"/>
    <x v="333"/>
  </r>
  <r>
    <x v="9"/>
    <x v="1"/>
    <x v="255"/>
    <x v="1"/>
    <x v="1"/>
    <x v="0"/>
    <x v="334"/>
  </r>
  <r>
    <x v="9"/>
    <x v="0"/>
    <x v="256"/>
    <x v="3"/>
    <x v="0"/>
    <x v="1"/>
    <x v="335"/>
  </r>
  <r>
    <x v="9"/>
    <x v="1"/>
    <x v="257"/>
    <x v="1"/>
    <x v="1"/>
    <x v="0"/>
    <x v="336"/>
  </r>
  <r>
    <x v="9"/>
    <x v="0"/>
    <x v="258"/>
    <x v="1"/>
    <x v="0"/>
    <x v="0"/>
    <x v="337"/>
  </r>
  <r>
    <x v="9"/>
    <x v="0"/>
    <x v="232"/>
    <x v="3"/>
    <x v="0"/>
    <x v="2"/>
    <x v="338"/>
  </r>
  <r>
    <x v="9"/>
    <x v="1"/>
    <x v="192"/>
    <x v="1"/>
    <x v="1"/>
    <x v="2"/>
    <x v="339"/>
  </r>
  <r>
    <x v="9"/>
    <x v="1"/>
    <x v="43"/>
    <x v="0"/>
    <x v="0"/>
    <x v="0"/>
    <x v="340"/>
  </r>
  <r>
    <x v="9"/>
    <x v="1"/>
    <x v="259"/>
    <x v="2"/>
    <x v="1"/>
    <x v="1"/>
    <x v="341"/>
  </r>
  <r>
    <x v="9"/>
    <x v="1"/>
    <x v="18"/>
    <x v="3"/>
    <x v="0"/>
    <x v="3"/>
    <x v="342"/>
  </r>
  <r>
    <x v="9"/>
    <x v="0"/>
    <x v="260"/>
    <x v="1"/>
    <x v="0"/>
    <x v="0"/>
    <x v="343"/>
  </r>
  <r>
    <x v="9"/>
    <x v="0"/>
    <x v="33"/>
    <x v="1"/>
    <x v="0"/>
    <x v="0"/>
    <x v="344"/>
  </r>
  <r>
    <x v="9"/>
    <x v="0"/>
    <x v="261"/>
    <x v="1"/>
    <x v="0"/>
    <x v="2"/>
    <x v="345"/>
  </r>
  <r>
    <x v="9"/>
    <x v="1"/>
    <x v="8"/>
    <x v="1"/>
    <x v="0"/>
    <x v="1"/>
    <x v="346"/>
  </r>
  <r>
    <x v="9"/>
    <x v="0"/>
    <x v="30"/>
    <x v="2"/>
    <x v="0"/>
    <x v="3"/>
    <x v="347"/>
  </r>
  <r>
    <x v="9"/>
    <x v="0"/>
    <x v="39"/>
    <x v="0"/>
    <x v="1"/>
    <x v="0"/>
    <x v="348"/>
  </r>
  <r>
    <x v="9"/>
    <x v="1"/>
    <x v="74"/>
    <x v="0"/>
    <x v="0"/>
    <x v="2"/>
    <x v="349"/>
  </r>
  <r>
    <x v="9"/>
    <x v="0"/>
    <x v="249"/>
    <x v="1"/>
    <x v="1"/>
    <x v="0"/>
    <x v="350"/>
  </r>
  <r>
    <x v="9"/>
    <x v="0"/>
    <x v="110"/>
    <x v="1"/>
    <x v="0"/>
    <x v="1"/>
    <x v="351"/>
  </r>
  <r>
    <x v="9"/>
    <x v="0"/>
    <x v="32"/>
    <x v="1"/>
    <x v="1"/>
    <x v="3"/>
    <x v="352"/>
  </r>
  <r>
    <x v="9"/>
    <x v="1"/>
    <x v="262"/>
    <x v="1"/>
    <x v="0"/>
    <x v="2"/>
    <x v="353"/>
  </r>
  <r>
    <x v="9"/>
    <x v="0"/>
    <x v="263"/>
    <x v="3"/>
    <x v="0"/>
    <x v="1"/>
    <x v="354"/>
  </r>
  <r>
    <x v="9"/>
    <x v="1"/>
    <x v="72"/>
    <x v="0"/>
    <x v="0"/>
    <x v="1"/>
    <x v="355"/>
  </r>
  <r>
    <x v="9"/>
    <x v="1"/>
    <x v="264"/>
    <x v="3"/>
    <x v="1"/>
    <x v="3"/>
    <x v="356"/>
  </r>
  <r>
    <x v="9"/>
    <x v="1"/>
    <x v="53"/>
    <x v="1"/>
    <x v="0"/>
    <x v="3"/>
    <x v="357"/>
  </r>
  <r>
    <x v="9"/>
    <x v="1"/>
    <x v="132"/>
    <x v="0"/>
    <x v="0"/>
    <x v="1"/>
    <x v="358"/>
  </r>
  <r>
    <x v="9"/>
    <x v="0"/>
    <x v="265"/>
    <x v="2"/>
    <x v="0"/>
    <x v="2"/>
    <x v="359"/>
  </r>
  <r>
    <x v="9"/>
    <x v="1"/>
    <x v="161"/>
    <x v="0"/>
    <x v="0"/>
    <x v="3"/>
    <x v="360"/>
  </r>
  <r>
    <x v="10"/>
    <x v="0"/>
    <x v="127"/>
    <x v="3"/>
    <x v="0"/>
    <x v="0"/>
    <x v="361"/>
  </r>
  <r>
    <x v="10"/>
    <x v="0"/>
    <x v="266"/>
    <x v="0"/>
    <x v="1"/>
    <x v="2"/>
    <x v="362"/>
  </r>
  <r>
    <x v="10"/>
    <x v="1"/>
    <x v="267"/>
    <x v="1"/>
    <x v="0"/>
    <x v="3"/>
    <x v="363"/>
  </r>
  <r>
    <x v="10"/>
    <x v="1"/>
    <x v="268"/>
    <x v="0"/>
    <x v="0"/>
    <x v="3"/>
    <x v="364"/>
  </r>
  <r>
    <x v="10"/>
    <x v="0"/>
    <x v="269"/>
    <x v="3"/>
    <x v="1"/>
    <x v="0"/>
    <x v="365"/>
  </r>
  <r>
    <x v="10"/>
    <x v="1"/>
    <x v="165"/>
    <x v="0"/>
    <x v="0"/>
    <x v="0"/>
    <x v="366"/>
  </r>
  <r>
    <x v="10"/>
    <x v="1"/>
    <x v="101"/>
    <x v="0"/>
    <x v="0"/>
    <x v="1"/>
    <x v="367"/>
  </r>
  <r>
    <x v="10"/>
    <x v="0"/>
    <x v="270"/>
    <x v="1"/>
    <x v="0"/>
    <x v="0"/>
    <x v="368"/>
  </r>
  <r>
    <x v="10"/>
    <x v="1"/>
    <x v="198"/>
    <x v="1"/>
    <x v="0"/>
    <x v="2"/>
    <x v="369"/>
  </r>
  <r>
    <x v="10"/>
    <x v="1"/>
    <x v="127"/>
    <x v="2"/>
    <x v="0"/>
    <x v="0"/>
    <x v="370"/>
  </r>
  <r>
    <x v="10"/>
    <x v="1"/>
    <x v="271"/>
    <x v="2"/>
    <x v="0"/>
    <x v="2"/>
    <x v="371"/>
  </r>
  <r>
    <x v="10"/>
    <x v="1"/>
    <x v="272"/>
    <x v="0"/>
    <x v="0"/>
    <x v="1"/>
    <x v="372"/>
  </r>
  <r>
    <x v="10"/>
    <x v="0"/>
    <x v="273"/>
    <x v="1"/>
    <x v="0"/>
    <x v="1"/>
    <x v="373"/>
  </r>
  <r>
    <x v="10"/>
    <x v="0"/>
    <x v="274"/>
    <x v="2"/>
    <x v="0"/>
    <x v="2"/>
    <x v="374"/>
  </r>
  <r>
    <x v="10"/>
    <x v="0"/>
    <x v="275"/>
    <x v="2"/>
    <x v="0"/>
    <x v="1"/>
    <x v="375"/>
  </r>
  <r>
    <x v="10"/>
    <x v="0"/>
    <x v="237"/>
    <x v="1"/>
    <x v="0"/>
    <x v="3"/>
    <x v="376"/>
  </r>
  <r>
    <x v="10"/>
    <x v="0"/>
    <x v="104"/>
    <x v="2"/>
    <x v="0"/>
    <x v="1"/>
    <x v="377"/>
  </r>
  <r>
    <x v="10"/>
    <x v="1"/>
    <x v="178"/>
    <x v="2"/>
    <x v="0"/>
    <x v="3"/>
    <x v="378"/>
  </r>
  <r>
    <x v="10"/>
    <x v="0"/>
    <x v="276"/>
    <x v="2"/>
    <x v="0"/>
    <x v="1"/>
    <x v="379"/>
  </r>
  <r>
    <x v="10"/>
    <x v="1"/>
    <x v="162"/>
    <x v="1"/>
    <x v="0"/>
    <x v="2"/>
    <x v="380"/>
  </r>
  <r>
    <x v="10"/>
    <x v="0"/>
    <x v="5"/>
    <x v="1"/>
    <x v="1"/>
    <x v="0"/>
    <x v="381"/>
  </r>
  <r>
    <x v="10"/>
    <x v="1"/>
    <x v="2"/>
    <x v="3"/>
    <x v="0"/>
    <x v="3"/>
    <x v="382"/>
  </r>
  <r>
    <x v="10"/>
    <x v="0"/>
    <x v="277"/>
    <x v="1"/>
    <x v="0"/>
    <x v="3"/>
    <x v="383"/>
  </r>
  <r>
    <x v="10"/>
    <x v="1"/>
    <x v="96"/>
    <x v="1"/>
    <x v="0"/>
    <x v="0"/>
    <x v="384"/>
  </r>
  <r>
    <x v="10"/>
    <x v="0"/>
    <x v="169"/>
    <x v="5"/>
    <x v="0"/>
    <x v="2"/>
    <x v="385"/>
  </r>
  <r>
    <x v="10"/>
    <x v="0"/>
    <x v="186"/>
    <x v="0"/>
    <x v="0"/>
    <x v="2"/>
    <x v="386"/>
  </r>
  <r>
    <x v="10"/>
    <x v="1"/>
    <x v="14"/>
    <x v="1"/>
    <x v="0"/>
    <x v="1"/>
    <x v="387"/>
  </r>
  <r>
    <x v="10"/>
    <x v="1"/>
    <x v="185"/>
    <x v="2"/>
    <x v="0"/>
    <x v="0"/>
    <x v="388"/>
  </r>
  <r>
    <x v="11"/>
    <x v="1"/>
    <x v="278"/>
    <x v="0"/>
    <x v="0"/>
    <x v="0"/>
    <x v="389"/>
  </r>
  <r>
    <x v="11"/>
    <x v="0"/>
    <x v="279"/>
    <x v="1"/>
    <x v="0"/>
    <x v="0"/>
    <x v="390"/>
  </r>
  <r>
    <x v="11"/>
    <x v="1"/>
    <x v="279"/>
    <x v="0"/>
    <x v="1"/>
    <x v="0"/>
    <x v="391"/>
  </r>
  <r>
    <x v="11"/>
    <x v="0"/>
    <x v="129"/>
    <x v="2"/>
    <x v="0"/>
    <x v="3"/>
    <x v="392"/>
  </r>
  <r>
    <x v="11"/>
    <x v="1"/>
    <x v="280"/>
    <x v="3"/>
    <x v="0"/>
    <x v="0"/>
    <x v="393"/>
  </r>
  <r>
    <x v="11"/>
    <x v="1"/>
    <x v="73"/>
    <x v="2"/>
    <x v="0"/>
    <x v="3"/>
    <x v="394"/>
  </r>
  <r>
    <x v="11"/>
    <x v="0"/>
    <x v="124"/>
    <x v="0"/>
    <x v="0"/>
    <x v="1"/>
    <x v="395"/>
  </r>
  <r>
    <x v="11"/>
    <x v="0"/>
    <x v="239"/>
    <x v="0"/>
    <x v="0"/>
    <x v="1"/>
    <x v="396"/>
  </r>
  <r>
    <x v="11"/>
    <x v="0"/>
    <x v="200"/>
    <x v="2"/>
    <x v="0"/>
    <x v="3"/>
    <x v="397"/>
  </r>
  <r>
    <x v="11"/>
    <x v="0"/>
    <x v="281"/>
    <x v="1"/>
    <x v="0"/>
    <x v="2"/>
    <x v="398"/>
  </r>
  <r>
    <x v="11"/>
    <x v="1"/>
    <x v="151"/>
    <x v="2"/>
    <x v="0"/>
    <x v="3"/>
    <x v="399"/>
  </r>
  <r>
    <x v="11"/>
    <x v="0"/>
    <x v="84"/>
    <x v="1"/>
    <x v="1"/>
    <x v="2"/>
    <x v="400"/>
  </r>
  <r>
    <x v="11"/>
    <x v="1"/>
    <x v="110"/>
    <x v="1"/>
    <x v="0"/>
    <x v="3"/>
    <x v="401"/>
  </r>
  <r>
    <x v="11"/>
    <x v="1"/>
    <x v="93"/>
    <x v="1"/>
    <x v="0"/>
    <x v="0"/>
    <x v="402"/>
  </r>
  <r>
    <x v="11"/>
    <x v="1"/>
    <x v="282"/>
    <x v="1"/>
    <x v="0"/>
    <x v="1"/>
    <x v="403"/>
  </r>
  <r>
    <x v="11"/>
    <x v="1"/>
    <x v="100"/>
    <x v="0"/>
    <x v="1"/>
    <x v="1"/>
    <x v="404"/>
  </r>
  <r>
    <x v="11"/>
    <x v="0"/>
    <x v="283"/>
    <x v="2"/>
    <x v="1"/>
    <x v="2"/>
    <x v="405"/>
  </r>
  <r>
    <x v="11"/>
    <x v="0"/>
    <x v="104"/>
    <x v="3"/>
    <x v="0"/>
    <x v="1"/>
    <x v="406"/>
  </r>
  <r>
    <x v="11"/>
    <x v="1"/>
    <x v="284"/>
    <x v="1"/>
    <x v="0"/>
    <x v="2"/>
    <x v="407"/>
  </r>
  <r>
    <x v="11"/>
    <x v="0"/>
    <x v="285"/>
    <x v="1"/>
    <x v="1"/>
    <x v="1"/>
    <x v="408"/>
  </r>
  <r>
    <x v="11"/>
    <x v="0"/>
    <x v="41"/>
    <x v="2"/>
    <x v="0"/>
    <x v="3"/>
    <x v="409"/>
  </r>
  <r>
    <x v="11"/>
    <x v="1"/>
    <x v="286"/>
    <x v="4"/>
    <x v="0"/>
    <x v="2"/>
    <x v="410"/>
  </r>
  <r>
    <x v="11"/>
    <x v="0"/>
    <x v="287"/>
    <x v="0"/>
    <x v="0"/>
    <x v="0"/>
    <x v="411"/>
  </r>
  <r>
    <x v="11"/>
    <x v="1"/>
    <x v="64"/>
    <x v="2"/>
    <x v="0"/>
    <x v="2"/>
    <x v="412"/>
  </r>
  <r>
    <x v="11"/>
    <x v="0"/>
    <x v="73"/>
    <x v="2"/>
    <x v="0"/>
    <x v="3"/>
    <x v="413"/>
  </r>
  <r>
    <x v="11"/>
    <x v="0"/>
    <x v="28"/>
    <x v="2"/>
    <x v="0"/>
    <x v="0"/>
    <x v="414"/>
  </r>
  <r>
    <x v="11"/>
    <x v="1"/>
    <x v="152"/>
    <x v="1"/>
    <x v="1"/>
    <x v="1"/>
    <x v="415"/>
  </r>
  <r>
    <x v="12"/>
    <x v="0"/>
    <x v="288"/>
    <x v="1"/>
    <x v="1"/>
    <x v="2"/>
    <x v="416"/>
  </r>
  <r>
    <x v="12"/>
    <x v="1"/>
    <x v="289"/>
    <x v="0"/>
    <x v="0"/>
    <x v="2"/>
    <x v="417"/>
  </r>
  <r>
    <x v="12"/>
    <x v="0"/>
    <x v="26"/>
    <x v="1"/>
    <x v="0"/>
    <x v="1"/>
    <x v="418"/>
  </r>
  <r>
    <x v="12"/>
    <x v="0"/>
    <x v="290"/>
    <x v="3"/>
    <x v="1"/>
    <x v="3"/>
    <x v="419"/>
  </r>
  <r>
    <x v="12"/>
    <x v="0"/>
    <x v="93"/>
    <x v="1"/>
    <x v="1"/>
    <x v="0"/>
    <x v="420"/>
  </r>
  <r>
    <x v="12"/>
    <x v="1"/>
    <x v="291"/>
    <x v="3"/>
    <x v="0"/>
    <x v="2"/>
    <x v="421"/>
  </r>
  <r>
    <x v="12"/>
    <x v="0"/>
    <x v="292"/>
    <x v="0"/>
    <x v="0"/>
    <x v="1"/>
    <x v="422"/>
  </r>
  <r>
    <x v="12"/>
    <x v="1"/>
    <x v="55"/>
    <x v="0"/>
    <x v="0"/>
    <x v="0"/>
    <x v="423"/>
  </r>
  <r>
    <x v="12"/>
    <x v="1"/>
    <x v="80"/>
    <x v="1"/>
    <x v="0"/>
    <x v="2"/>
    <x v="424"/>
  </r>
  <r>
    <x v="12"/>
    <x v="0"/>
    <x v="227"/>
    <x v="0"/>
    <x v="0"/>
    <x v="3"/>
    <x v="425"/>
  </r>
  <r>
    <x v="12"/>
    <x v="1"/>
    <x v="293"/>
    <x v="0"/>
    <x v="1"/>
    <x v="0"/>
    <x v="426"/>
  </r>
  <r>
    <x v="12"/>
    <x v="1"/>
    <x v="294"/>
    <x v="2"/>
    <x v="0"/>
    <x v="0"/>
    <x v="427"/>
  </r>
  <r>
    <x v="12"/>
    <x v="0"/>
    <x v="295"/>
    <x v="2"/>
    <x v="1"/>
    <x v="2"/>
    <x v="428"/>
  </r>
  <r>
    <x v="12"/>
    <x v="0"/>
    <x v="192"/>
    <x v="0"/>
    <x v="0"/>
    <x v="2"/>
    <x v="429"/>
  </r>
  <r>
    <x v="12"/>
    <x v="0"/>
    <x v="296"/>
    <x v="3"/>
    <x v="0"/>
    <x v="0"/>
    <x v="430"/>
  </r>
  <r>
    <x v="12"/>
    <x v="1"/>
    <x v="297"/>
    <x v="3"/>
    <x v="1"/>
    <x v="0"/>
    <x v="431"/>
  </r>
  <r>
    <x v="12"/>
    <x v="0"/>
    <x v="85"/>
    <x v="3"/>
    <x v="0"/>
    <x v="1"/>
    <x v="432"/>
  </r>
  <r>
    <x v="12"/>
    <x v="0"/>
    <x v="298"/>
    <x v="3"/>
    <x v="1"/>
    <x v="2"/>
    <x v="433"/>
  </r>
  <r>
    <x v="12"/>
    <x v="0"/>
    <x v="299"/>
    <x v="2"/>
    <x v="0"/>
    <x v="0"/>
    <x v="434"/>
  </r>
  <r>
    <x v="12"/>
    <x v="1"/>
    <x v="285"/>
    <x v="0"/>
    <x v="0"/>
    <x v="1"/>
    <x v="435"/>
  </r>
  <r>
    <x v="12"/>
    <x v="1"/>
    <x v="300"/>
    <x v="0"/>
    <x v="0"/>
    <x v="3"/>
    <x v="436"/>
  </r>
  <r>
    <x v="12"/>
    <x v="0"/>
    <x v="16"/>
    <x v="2"/>
    <x v="1"/>
    <x v="3"/>
    <x v="437"/>
  </r>
  <r>
    <x v="12"/>
    <x v="1"/>
    <x v="115"/>
    <x v="1"/>
    <x v="0"/>
    <x v="1"/>
    <x v="438"/>
  </r>
  <r>
    <x v="12"/>
    <x v="1"/>
    <x v="168"/>
    <x v="3"/>
    <x v="0"/>
    <x v="3"/>
    <x v="439"/>
  </r>
  <r>
    <x v="12"/>
    <x v="0"/>
    <x v="280"/>
    <x v="0"/>
    <x v="0"/>
    <x v="0"/>
    <x v="440"/>
  </r>
  <r>
    <x v="12"/>
    <x v="1"/>
    <x v="301"/>
    <x v="0"/>
    <x v="0"/>
    <x v="1"/>
    <x v="441"/>
  </r>
  <r>
    <x v="12"/>
    <x v="1"/>
    <x v="206"/>
    <x v="3"/>
    <x v="1"/>
    <x v="3"/>
    <x v="442"/>
  </r>
  <r>
    <x v="13"/>
    <x v="1"/>
    <x v="218"/>
    <x v="1"/>
    <x v="0"/>
    <x v="0"/>
    <x v="443"/>
  </r>
  <r>
    <x v="13"/>
    <x v="0"/>
    <x v="302"/>
    <x v="2"/>
    <x v="1"/>
    <x v="2"/>
    <x v="444"/>
  </r>
  <r>
    <x v="13"/>
    <x v="1"/>
    <x v="303"/>
    <x v="2"/>
    <x v="0"/>
    <x v="0"/>
    <x v="445"/>
  </r>
  <r>
    <x v="13"/>
    <x v="0"/>
    <x v="32"/>
    <x v="5"/>
    <x v="0"/>
    <x v="1"/>
    <x v="446"/>
  </r>
  <r>
    <x v="13"/>
    <x v="0"/>
    <x v="304"/>
    <x v="0"/>
    <x v="0"/>
    <x v="1"/>
    <x v="447"/>
  </r>
  <r>
    <x v="13"/>
    <x v="0"/>
    <x v="305"/>
    <x v="2"/>
    <x v="0"/>
    <x v="0"/>
    <x v="448"/>
  </r>
  <r>
    <x v="13"/>
    <x v="0"/>
    <x v="306"/>
    <x v="3"/>
    <x v="1"/>
    <x v="3"/>
    <x v="449"/>
  </r>
  <r>
    <x v="13"/>
    <x v="0"/>
    <x v="307"/>
    <x v="1"/>
    <x v="0"/>
    <x v="2"/>
    <x v="450"/>
  </r>
  <r>
    <x v="13"/>
    <x v="0"/>
    <x v="223"/>
    <x v="0"/>
    <x v="0"/>
    <x v="3"/>
    <x v="451"/>
  </r>
  <r>
    <x v="13"/>
    <x v="1"/>
    <x v="159"/>
    <x v="0"/>
    <x v="0"/>
    <x v="3"/>
    <x v="452"/>
  </r>
  <r>
    <x v="13"/>
    <x v="1"/>
    <x v="215"/>
    <x v="1"/>
    <x v="0"/>
    <x v="1"/>
    <x v="453"/>
  </r>
  <r>
    <x v="13"/>
    <x v="1"/>
    <x v="308"/>
    <x v="2"/>
    <x v="0"/>
    <x v="2"/>
    <x v="454"/>
  </r>
  <r>
    <x v="13"/>
    <x v="0"/>
    <x v="237"/>
    <x v="1"/>
    <x v="0"/>
    <x v="1"/>
    <x v="455"/>
  </r>
  <r>
    <x v="13"/>
    <x v="1"/>
    <x v="309"/>
    <x v="1"/>
    <x v="0"/>
    <x v="2"/>
    <x v="456"/>
  </r>
  <r>
    <x v="13"/>
    <x v="1"/>
    <x v="310"/>
    <x v="0"/>
    <x v="1"/>
    <x v="1"/>
    <x v="457"/>
  </r>
  <r>
    <x v="13"/>
    <x v="1"/>
    <x v="94"/>
    <x v="3"/>
    <x v="0"/>
    <x v="1"/>
    <x v="458"/>
  </r>
  <r>
    <x v="13"/>
    <x v="1"/>
    <x v="311"/>
    <x v="1"/>
    <x v="0"/>
    <x v="0"/>
    <x v="459"/>
  </r>
  <r>
    <x v="13"/>
    <x v="0"/>
    <x v="292"/>
    <x v="2"/>
    <x v="0"/>
    <x v="1"/>
    <x v="460"/>
  </r>
  <r>
    <x v="13"/>
    <x v="1"/>
    <x v="276"/>
    <x v="0"/>
    <x v="0"/>
    <x v="0"/>
    <x v="461"/>
  </r>
  <r>
    <x v="13"/>
    <x v="0"/>
    <x v="144"/>
    <x v="0"/>
    <x v="0"/>
    <x v="0"/>
    <x v="462"/>
  </r>
  <r>
    <x v="13"/>
    <x v="0"/>
    <x v="284"/>
    <x v="3"/>
    <x v="1"/>
    <x v="2"/>
    <x v="463"/>
  </r>
  <r>
    <x v="13"/>
    <x v="0"/>
    <x v="312"/>
    <x v="1"/>
    <x v="1"/>
    <x v="0"/>
    <x v="464"/>
  </r>
  <r>
    <x v="13"/>
    <x v="1"/>
    <x v="313"/>
    <x v="2"/>
    <x v="0"/>
    <x v="3"/>
    <x v="465"/>
  </r>
  <r>
    <x v="13"/>
    <x v="1"/>
    <x v="100"/>
    <x v="1"/>
    <x v="0"/>
    <x v="3"/>
    <x v="466"/>
  </r>
  <r>
    <x v="13"/>
    <x v="1"/>
    <x v="162"/>
    <x v="2"/>
    <x v="0"/>
    <x v="2"/>
    <x v="467"/>
  </r>
  <r>
    <x v="13"/>
    <x v="0"/>
    <x v="215"/>
    <x v="3"/>
    <x v="0"/>
    <x v="3"/>
    <x v="468"/>
  </r>
  <r>
    <x v="13"/>
    <x v="0"/>
    <x v="268"/>
    <x v="0"/>
    <x v="0"/>
    <x v="3"/>
    <x v="469"/>
  </r>
  <r>
    <x v="14"/>
    <x v="0"/>
    <x v="101"/>
    <x v="1"/>
    <x v="0"/>
    <x v="3"/>
    <x v="470"/>
  </r>
  <r>
    <x v="14"/>
    <x v="1"/>
    <x v="314"/>
    <x v="2"/>
    <x v="1"/>
    <x v="3"/>
    <x v="471"/>
  </r>
  <r>
    <x v="14"/>
    <x v="1"/>
    <x v="315"/>
    <x v="3"/>
    <x v="0"/>
    <x v="1"/>
    <x v="472"/>
  </r>
  <r>
    <x v="14"/>
    <x v="1"/>
    <x v="89"/>
    <x v="2"/>
    <x v="0"/>
    <x v="2"/>
    <x v="473"/>
  </r>
  <r>
    <x v="14"/>
    <x v="1"/>
    <x v="30"/>
    <x v="3"/>
    <x v="0"/>
    <x v="3"/>
    <x v="474"/>
  </r>
  <r>
    <x v="14"/>
    <x v="0"/>
    <x v="316"/>
    <x v="3"/>
    <x v="0"/>
    <x v="2"/>
    <x v="475"/>
  </r>
  <r>
    <x v="14"/>
    <x v="0"/>
    <x v="317"/>
    <x v="0"/>
    <x v="0"/>
    <x v="1"/>
    <x v="476"/>
  </r>
  <r>
    <x v="14"/>
    <x v="0"/>
    <x v="58"/>
    <x v="0"/>
    <x v="0"/>
    <x v="0"/>
    <x v="477"/>
  </r>
  <r>
    <x v="14"/>
    <x v="0"/>
    <x v="247"/>
    <x v="2"/>
    <x v="0"/>
    <x v="0"/>
    <x v="478"/>
  </r>
  <r>
    <x v="14"/>
    <x v="1"/>
    <x v="299"/>
    <x v="1"/>
    <x v="0"/>
    <x v="0"/>
    <x v="479"/>
  </r>
  <r>
    <x v="14"/>
    <x v="1"/>
    <x v="318"/>
    <x v="1"/>
    <x v="0"/>
    <x v="0"/>
    <x v="480"/>
  </r>
  <r>
    <x v="14"/>
    <x v="1"/>
    <x v="319"/>
    <x v="0"/>
    <x v="0"/>
    <x v="0"/>
    <x v="481"/>
  </r>
  <r>
    <x v="14"/>
    <x v="1"/>
    <x v="320"/>
    <x v="0"/>
    <x v="0"/>
    <x v="1"/>
    <x v="482"/>
  </r>
  <r>
    <x v="14"/>
    <x v="0"/>
    <x v="318"/>
    <x v="0"/>
    <x v="1"/>
    <x v="0"/>
    <x v="483"/>
  </r>
  <r>
    <x v="14"/>
    <x v="1"/>
    <x v="64"/>
    <x v="1"/>
    <x v="1"/>
    <x v="2"/>
    <x v="484"/>
  </r>
  <r>
    <x v="14"/>
    <x v="0"/>
    <x v="321"/>
    <x v="2"/>
    <x v="0"/>
    <x v="0"/>
    <x v="485"/>
  </r>
  <r>
    <x v="14"/>
    <x v="0"/>
    <x v="277"/>
    <x v="0"/>
    <x v="0"/>
    <x v="3"/>
    <x v="486"/>
  </r>
  <r>
    <x v="14"/>
    <x v="1"/>
    <x v="278"/>
    <x v="0"/>
    <x v="0"/>
    <x v="0"/>
    <x v="487"/>
  </r>
  <r>
    <x v="14"/>
    <x v="0"/>
    <x v="82"/>
    <x v="0"/>
    <x v="0"/>
    <x v="3"/>
    <x v="488"/>
  </r>
  <r>
    <x v="14"/>
    <x v="0"/>
    <x v="322"/>
    <x v="0"/>
    <x v="0"/>
    <x v="2"/>
    <x v="489"/>
  </r>
  <r>
    <x v="14"/>
    <x v="1"/>
    <x v="323"/>
    <x v="1"/>
    <x v="0"/>
    <x v="2"/>
    <x v="490"/>
  </r>
  <r>
    <x v="14"/>
    <x v="0"/>
    <x v="34"/>
    <x v="2"/>
    <x v="0"/>
    <x v="2"/>
    <x v="491"/>
  </r>
  <r>
    <x v="14"/>
    <x v="0"/>
    <x v="143"/>
    <x v="0"/>
    <x v="1"/>
    <x v="1"/>
    <x v="492"/>
  </r>
  <r>
    <x v="14"/>
    <x v="1"/>
    <x v="211"/>
    <x v="1"/>
    <x v="0"/>
    <x v="1"/>
    <x v="493"/>
  </r>
  <r>
    <x v="14"/>
    <x v="1"/>
    <x v="129"/>
    <x v="1"/>
    <x v="0"/>
    <x v="3"/>
    <x v="494"/>
  </r>
  <r>
    <x v="14"/>
    <x v="0"/>
    <x v="189"/>
    <x v="4"/>
    <x v="1"/>
    <x v="3"/>
    <x v="495"/>
  </r>
  <r>
    <x v="15"/>
    <x v="0"/>
    <x v="324"/>
    <x v="1"/>
    <x v="0"/>
    <x v="3"/>
    <x v="496"/>
  </r>
  <r>
    <x v="15"/>
    <x v="1"/>
    <x v="158"/>
    <x v="0"/>
    <x v="0"/>
    <x v="1"/>
    <x v="497"/>
  </r>
  <r>
    <x v="15"/>
    <x v="0"/>
    <x v="325"/>
    <x v="2"/>
    <x v="0"/>
    <x v="0"/>
    <x v="498"/>
  </r>
  <r>
    <x v="15"/>
    <x v="0"/>
    <x v="326"/>
    <x v="1"/>
    <x v="0"/>
    <x v="1"/>
    <x v="499"/>
  </r>
  <r>
    <x v="15"/>
    <x v="1"/>
    <x v="327"/>
    <x v="1"/>
    <x v="0"/>
    <x v="0"/>
    <x v="500"/>
  </r>
  <r>
    <x v="15"/>
    <x v="1"/>
    <x v="328"/>
    <x v="1"/>
    <x v="1"/>
    <x v="2"/>
    <x v="501"/>
  </r>
  <r>
    <x v="15"/>
    <x v="1"/>
    <x v="329"/>
    <x v="3"/>
    <x v="0"/>
    <x v="2"/>
    <x v="502"/>
  </r>
  <r>
    <x v="15"/>
    <x v="1"/>
    <x v="330"/>
    <x v="0"/>
    <x v="0"/>
    <x v="0"/>
    <x v="503"/>
  </r>
  <r>
    <x v="15"/>
    <x v="0"/>
    <x v="331"/>
    <x v="0"/>
    <x v="0"/>
    <x v="0"/>
    <x v="504"/>
  </r>
  <r>
    <x v="15"/>
    <x v="0"/>
    <x v="242"/>
    <x v="5"/>
    <x v="0"/>
    <x v="2"/>
    <x v="505"/>
  </r>
  <r>
    <x v="15"/>
    <x v="1"/>
    <x v="332"/>
    <x v="0"/>
    <x v="0"/>
    <x v="2"/>
    <x v="506"/>
  </r>
  <r>
    <x v="15"/>
    <x v="1"/>
    <x v="91"/>
    <x v="2"/>
    <x v="0"/>
    <x v="2"/>
    <x v="507"/>
  </r>
  <r>
    <x v="15"/>
    <x v="0"/>
    <x v="176"/>
    <x v="0"/>
    <x v="1"/>
    <x v="2"/>
    <x v="508"/>
  </r>
  <r>
    <x v="15"/>
    <x v="0"/>
    <x v="333"/>
    <x v="1"/>
    <x v="1"/>
    <x v="1"/>
    <x v="509"/>
  </r>
  <r>
    <x v="15"/>
    <x v="1"/>
    <x v="334"/>
    <x v="3"/>
    <x v="0"/>
    <x v="3"/>
    <x v="510"/>
  </r>
  <r>
    <x v="15"/>
    <x v="1"/>
    <x v="93"/>
    <x v="1"/>
    <x v="1"/>
    <x v="3"/>
    <x v="511"/>
  </r>
  <r>
    <x v="15"/>
    <x v="0"/>
    <x v="335"/>
    <x v="5"/>
    <x v="0"/>
    <x v="0"/>
    <x v="512"/>
  </r>
  <r>
    <x v="15"/>
    <x v="0"/>
    <x v="109"/>
    <x v="2"/>
    <x v="0"/>
    <x v="3"/>
    <x v="513"/>
  </r>
  <r>
    <x v="15"/>
    <x v="1"/>
    <x v="336"/>
    <x v="3"/>
    <x v="0"/>
    <x v="1"/>
    <x v="514"/>
  </r>
  <r>
    <x v="15"/>
    <x v="1"/>
    <x v="337"/>
    <x v="2"/>
    <x v="1"/>
    <x v="1"/>
    <x v="515"/>
  </r>
  <r>
    <x v="15"/>
    <x v="0"/>
    <x v="325"/>
    <x v="0"/>
    <x v="1"/>
    <x v="0"/>
    <x v="516"/>
  </r>
  <r>
    <x v="15"/>
    <x v="0"/>
    <x v="92"/>
    <x v="1"/>
    <x v="0"/>
    <x v="0"/>
    <x v="517"/>
  </r>
  <r>
    <x v="15"/>
    <x v="1"/>
    <x v="56"/>
    <x v="0"/>
    <x v="0"/>
    <x v="0"/>
    <x v="518"/>
  </r>
  <r>
    <x v="15"/>
    <x v="0"/>
    <x v="338"/>
    <x v="4"/>
    <x v="0"/>
    <x v="2"/>
    <x v="519"/>
  </r>
  <r>
    <x v="15"/>
    <x v="0"/>
    <x v="339"/>
    <x v="2"/>
    <x v="0"/>
    <x v="3"/>
    <x v="520"/>
  </r>
  <r>
    <x v="15"/>
    <x v="1"/>
    <x v="229"/>
    <x v="1"/>
    <x v="0"/>
    <x v="3"/>
    <x v="521"/>
  </r>
  <r>
    <x v="16"/>
    <x v="1"/>
    <x v="62"/>
    <x v="0"/>
    <x v="1"/>
    <x v="1"/>
    <x v="522"/>
  </r>
  <r>
    <x v="16"/>
    <x v="1"/>
    <x v="317"/>
    <x v="2"/>
    <x v="0"/>
    <x v="3"/>
    <x v="523"/>
  </r>
  <r>
    <x v="16"/>
    <x v="1"/>
    <x v="271"/>
    <x v="0"/>
    <x v="0"/>
    <x v="2"/>
    <x v="524"/>
  </r>
  <r>
    <x v="16"/>
    <x v="0"/>
    <x v="122"/>
    <x v="2"/>
    <x v="0"/>
    <x v="1"/>
    <x v="525"/>
  </r>
  <r>
    <x v="16"/>
    <x v="0"/>
    <x v="340"/>
    <x v="2"/>
    <x v="1"/>
    <x v="0"/>
    <x v="526"/>
  </r>
  <r>
    <x v="16"/>
    <x v="1"/>
    <x v="13"/>
    <x v="0"/>
    <x v="0"/>
    <x v="0"/>
    <x v="527"/>
  </r>
  <r>
    <x v="16"/>
    <x v="1"/>
    <x v="341"/>
    <x v="0"/>
    <x v="0"/>
    <x v="2"/>
    <x v="528"/>
  </r>
  <r>
    <x v="16"/>
    <x v="0"/>
    <x v="204"/>
    <x v="0"/>
    <x v="0"/>
    <x v="3"/>
    <x v="529"/>
  </r>
  <r>
    <x v="16"/>
    <x v="0"/>
    <x v="316"/>
    <x v="1"/>
    <x v="1"/>
    <x v="2"/>
    <x v="530"/>
  </r>
  <r>
    <x v="16"/>
    <x v="1"/>
    <x v="276"/>
    <x v="3"/>
    <x v="0"/>
    <x v="0"/>
    <x v="531"/>
  </r>
  <r>
    <x v="16"/>
    <x v="1"/>
    <x v="342"/>
    <x v="3"/>
    <x v="0"/>
    <x v="2"/>
    <x v="532"/>
  </r>
  <r>
    <x v="16"/>
    <x v="0"/>
    <x v="343"/>
    <x v="1"/>
    <x v="0"/>
    <x v="0"/>
    <x v="533"/>
  </r>
  <r>
    <x v="16"/>
    <x v="1"/>
    <x v="203"/>
    <x v="0"/>
    <x v="1"/>
    <x v="3"/>
    <x v="534"/>
  </r>
  <r>
    <x v="16"/>
    <x v="1"/>
    <x v="344"/>
    <x v="0"/>
    <x v="0"/>
    <x v="1"/>
    <x v="535"/>
  </r>
  <r>
    <x v="16"/>
    <x v="1"/>
    <x v="345"/>
    <x v="3"/>
    <x v="0"/>
    <x v="1"/>
    <x v="536"/>
  </r>
  <r>
    <x v="16"/>
    <x v="1"/>
    <x v="346"/>
    <x v="0"/>
    <x v="0"/>
    <x v="3"/>
    <x v="537"/>
  </r>
  <r>
    <x v="16"/>
    <x v="0"/>
    <x v="347"/>
    <x v="2"/>
    <x v="0"/>
    <x v="2"/>
    <x v="538"/>
  </r>
  <r>
    <x v="16"/>
    <x v="0"/>
    <x v="348"/>
    <x v="1"/>
    <x v="0"/>
    <x v="3"/>
    <x v="539"/>
  </r>
  <r>
    <x v="16"/>
    <x v="0"/>
    <x v="82"/>
    <x v="0"/>
    <x v="1"/>
    <x v="3"/>
    <x v="540"/>
  </r>
  <r>
    <x v="16"/>
    <x v="1"/>
    <x v="349"/>
    <x v="1"/>
    <x v="0"/>
    <x v="1"/>
    <x v="541"/>
  </r>
  <r>
    <x v="16"/>
    <x v="0"/>
    <x v="350"/>
    <x v="1"/>
    <x v="0"/>
    <x v="1"/>
    <x v="542"/>
  </r>
  <r>
    <x v="16"/>
    <x v="0"/>
    <x v="351"/>
    <x v="1"/>
    <x v="0"/>
    <x v="1"/>
    <x v="543"/>
  </r>
  <r>
    <x v="16"/>
    <x v="0"/>
    <x v="352"/>
    <x v="0"/>
    <x v="0"/>
    <x v="2"/>
    <x v="544"/>
  </r>
  <r>
    <x v="16"/>
    <x v="0"/>
    <x v="233"/>
    <x v="2"/>
    <x v="0"/>
    <x v="0"/>
    <x v="545"/>
  </r>
  <r>
    <x v="16"/>
    <x v="1"/>
    <x v="216"/>
    <x v="1"/>
    <x v="0"/>
    <x v="0"/>
    <x v="546"/>
  </r>
  <r>
    <x v="16"/>
    <x v="0"/>
    <x v="353"/>
    <x v="0"/>
    <x v="0"/>
    <x v="2"/>
    <x v="547"/>
  </r>
  <r>
    <x v="17"/>
    <x v="0"/>
    <x v="180"/>
    <x v="0"/>
    <x v="1"/>
    <x v="1"/>
    <x v="548"/>
  </r>
  <r>
    <x v="17"/>
    <x v="0"/>
    <x v="267"/>
    <x v="2"/>
    <x v="0"/>
    <x v="3"/>
    <x v="549"/>
  </r>
  <r>
    <x v="17"/>
    <x v="0"/>
    <x v="227"/>
    <x v="0"/>
    <x v="0"/>
    <x v="3"/>
    <x v="550"/>
  </r>
  <r>
    <x v="17"/>
    <x v="1"/>
    <x v="74"/>
    <x v="0"/>
    <x v="0"/>
    <x v="2"/>
    <x v="551"/>
  </r>
  <r>
    <x v="17"/>
    <x v="0"/>
    <x v="354"/>
    <x v="2"/>
    <x v="1"/>
    <x v="1"/>
    <x v="552"/>
  </r>
  <r>
    <x v="17"/>
    <x v="0"/>
    <x v="261"/>
    <x v="0"/>
    <x v="0"/>
    <x v="2"/>
    <x v="553"/>
  </r>
  <r>
    <x v="17"/>
    <x v="1"/>
    <x v="355"/>
    <x v="2"/>
    <x v="0"/>
    <x v="0"/>
    <x v="554"/>
  </r>
  <r>
    <x v="17"/>
    <x v="0"/>
    <x v="67"/>
    <x v="3"/>
    <x v="0"/>
    <x v="2"/>
    <x v="555"/>
  </r>
  <r>
    <x v="17"/>
    <x v="0"/>
    <x v="356"/>
    <x v="0"/>
    <x v="0"/>
    <x v="2"/>
    <x v="556"/>
  </r>
  <r>
    <x v="17"/>
    <x v="1"/>
    <x v="357"/>
    <x v="0"/>
    <x v="0"/>
    <x v="2"/>
    <x v="557"/>
  </r>
  <r>
    <x v="17"/>
    <x v="1"/>
    <x v="358"/>
    <x v="3"/>
    <x v="1"/>
    <x v="3"/>
    <x v="558"/>
  </r>
  <r>
    <x v="17"/>
    <x v="1"/>
    <x v="310"/>
    <x v="2"/>
    <x v="0"/>
    <x v="1"/>
    <x v="559"/>
  </r>
  <r>
    <x v="17"/>
    <x v="0"/>
    <x v="137"/>
    <x v="3"/>
    <x v="1"/>
    <x v="0"/>
    <x v="560"/>
  </r>
  <r>
    <x v="17"/>
    <x v="0"/>
    <x v="359"/>
    <x v="3"/>
    <x v="0"/>
    <x v="0"/>
    <x v="561"/>
  </r>
  <r>
    <x v="17"/>
    <x v="1"/>
    <x v="80"/>
    <x v="3"/>
    <x v="0"/>
    <x v="2"/>
    <x v="562"/>
  </r>
  <r>
    <x v="17"/>
    <x v="1"/>
    <x v="225"/>
    <x v="2"/>
    <x v="0"/>
    <x v="1"/>
    <x v="563"/>
  </r>
  <r>
    <x v="17"/>
    <x v="1"/>
    <x v="343"/>
    <x v="0"/>
    <x v="0"/>
    <x v="0"/>
    <x v="564"/>
  </r>
  <r>
    <x v="17"/>
    <x v="0"/>
    <x v="176"/>
    <x v="0"/>
    <x v="0"/>
    <x v="2"/>
    <x v="565"/>
  </r>
  <r>
    <x v="17"/>
    <x v="1"/>
    <x v="123"/>
    <x v="1"/>
    <x v="1"/>
    <x v="3"/>
    <x v="566"/>
  </r>
  <r>
    <x v="17"/>
    <x v="1"/>
    <x v="201"/>
    <x v="2"/>
    <x v="0"/>
    <x v="0"/>
    <x v="567"/>
  </r>
  <r>
    <x v="17"/>
    <x v="1"/>
    <x v="348"/>
    <x v="0"/>
    <x v="0"/>
    <x v="3"/>
    <x v="568"/>
  </r>
  <r>
    <x v="17"/>
    <x v="1"/>
    <x v="59"/>
    <x v="1"/>
    <x v="0"/>
    <x v="1"/>
    <x v="569"/>
  </r>
  <r>
    <x v="17"/>
    <x v="0"/>
    <x v="360"/>
    <x v="0"/>
    <x v="0"/>
    <x v="3"/>
    <x v="570"/>
  </r>
  <r>
    <x v="17"/>
    <x v="0"/>
    <x v="361"/>
    <x v="0"/>
    <x v="0"/>
    <x v="0"/>
    <x v="571"/>
  </r>
  <r>
    <x v="17"/>
    <x v="0"/>
    <x v="362"/>
    <x v="4"/>
    <x v="0"/>
    <x v="1"/>
    <x v="572"/>
  </r>
  <r>
    <x v="18"/>
    <x v="0"/>
    <x v="34"/>
    <x v="0"/>
    <x v="1"/>
    <x v="0"/>
    <x v="573"/>
  </r>
  <r>
    <x v="18"/>
    <x v="0"/>
    <x v="12"/>
    <x v="1"/>
    <x v="1"/>
    <x v="0"/>
    <x v="574"/>
  </r>
  <r>
    <x v="18"/>
    <x v="0"/>
    <x v="363"/>
    <x v="3"/>
    <x v="1"/>
    <x v="1"/>
    <x v="575"/>
  </r>
  <r>
    <x v="18"/>
    <x v="1"/>
    <x v="364"/>
    <x v="1"/>
    <x v="0"/>
    <x v="2"/>
    <x v="576"/>
  </r>
  <r>
    <x v="18"/>
    <x v="0"/>
    <x v="219"/>
    <x v="3"/>
    <x v="0"/>
    <x v="1"/>
    <x v="577"/>
  </r>
  <r>
    <x v="18"/>
    <x v="1"/>
    <x v="238"/>
    <x v="0"/>
    <x v="0"/>
    <x v="0"/>
    <x v="578"/>
  </r>
  <r>
    <x v="18"/>
    <x v="1"/>
    <x v="207"/>
    <x v="2"/>
    <x v="1"/>
    <x v="2"/>
    <x v="579"/>
  </r>
  <r>
    <x v="18"/>
    <x v="0"/>
    <x v="101"/>
    <x v="3"/>
    <x v="0"/>
    <x v="1"/>
    <x v="580"/>
  </r>
  <r>
    <x v="18"/>
    <x v="0"/>
    <x v="230"/>
    <x v="1"/>
    <x v="0"/>
    <x v="0"/>
    <x v="581"/>
  </r>
  <r>
    <x v="18"/>
    <x v="1"/>
    <x v="354"/>
    <x v="1"/>
    <x v="0"/>
    <x v="1"/>
    <x v="582"/>
  </r>
  <r>
    <x v="18"/>
    <x v="0"/>
    <x v="12"/>
    <x v="2"/>
    <x v="0"/>
    <x v="0"/>
    <x v="583"/>
  </r>
  <r>
    <x v="18"/>
    <x v="0"/>
    <x v="123"/>
    <x v="0"/>
    <x v="1"/>
    <x v="1"/>
    <x v="584"/>
  </r>
  <r>
    <x v="18"/>
    <x v="1"/>
    <x v="226"/>
    <x v="1"/>
    <x v="0"/>
    <x v="3"/>
    <x v="585"/>
  </r>
  <r>
    <x v="18"/>
    <x v="0"/>
    <x v="277"/>
    <x v="0"/>
    <x v="0"/>
    <x v="3"/>
    <x v="586"/>
  </r>
  <r>
    <x v="18"/>
    <x v="0"/>
    <x v="322"/>
    <x v="1"/>
    <x v="0"/>
    <x v="2"/>
    <x v="587"/>
  </r>
  <r>
    <x v="18"/>
    <x v="1"/>
    <x v="365"/>
    <x v="1"/>
    <x v="0"/>
    <x v="1"/>
    <x v="588"/>
  </r>
  <r>
    <x v="18"/>
    <x v="1"/>
    <x v="116"/>
    <x v="1"/>
    <x v="0"/>
    <x v="3"/>
    <x v="589"/>
  </r>
  <r>
    <x v="18"/>
    <x v="1"/>
    <x v="366"/>
    <x v="4"/>
    <x v="0"/>
    <x v="0"/>
    <x v="590"/>
  </r>
  <r>
    <x v="18"/>
    <x v="1"/>
    <x v="238"/>
    <x v="1"/>
    <x v="0"/>
    <x v="0"/>
    <x v="591"/>
  </r>
  <r>
    <x v="18"/>
    <x v="1"/>
    <x v="304"/>
    <x v="1"/>
    <x v="0"/>
    <x v="3"/>
    <x v="592"/>
  </r>
  <r>
    <x v="18"/>
    <x v="0"/>
    <x v="223"/>
    <x v="3"/>
    <x v="0"/>
    <x v="3"/>
    <x v="593"/>
  </r>
  <r>
    <x v="18"/>
    <x v="1"/>
    <x v="158"/>
    <x v="3"/>
    <x v="0"/>
    <x v="1"/>
    <x v="594"/>
  </r>
  <r>
    <x v="18"/>
    <x v="0"/>
    <x v="198"/>
    <x v="2"/>
    <x v="1"/>
    <x v="2"/>
    <x v="595"/>
  </r>
  <r>
    <x v="18"/>
    <x v="0"/>
    <x v="237"/>
    <x v="0"/>
    <x v="0"/>
    <x v="3"/>
    <x v="596"/>
  </r>
  <r>
    <x v="18"/>
    <x v="1"/>
    <x v="284"/>
    <x v="0"/>
    <x v="0"/>
    <x v="2"/>
    <x v="597"/>
  </r>
  <r>
    <x v="19"/>
    <x v="1"/>
    <x v="354"/>
    <x v="3"/>
    <x v="0"/>
    <x v="3"/>
    <x v="598"/>
  </r>
  <r>
    <x v="19"/>
    <x v="0"/>
    <x v="214"/>
    <x v="2"/>
    <x v="0"/>
    <x v="1"/>
    <x v="599"/>
  </r>
  <r>
    <x v="19"/>
    <x v="0"/>
    <x v="123"/>
    <x v="2"/>
    <x v="0"/>
    <x v="3"/>
    <x v="600"/>
  </r>
  <r>
    <x v="19"/>
    <x v="1"/>
    <x v="316"/>
    <x v="2"/>
    <x v="0"/>
    <x v="0"/>
    <x v="601"/>
  </r>
  <r>
    <x v="19"/>
    <x v="1"/>
    <x v="74"/>
    <x v="2"/>
    <x v="1"/>
    <x v="2"/>
    <x v="602"/>
  </r>
  <r>
    <x v="19"/>
    <x v="0"/>
    <x v="316"/>
    <x v="1"/>
    <x v="0"/>
    <x v="2"/>
    <x v="603"/>
  </r>
  <r>
    <x v="19"/>
    <x v="1"/>
    <x v="367"/>
    <x v="2"/>
    <x v="0"/>
    <x v="3"/>
    <x v="604"/>
  </r>
  <r>
    <x v="19"/>
    <x v="0"/>
    <x v="239"/>
    <x v="1"/>
    <x v="0"/>
    <x v="3"/>
    <x v="605"/>
  </r>
  <r>
    <x v="19"/>
    <x v="0"/>
    <x v="237"/>
    <x v="3"/>
    <x v="0"/>
    <x v="3"/>
    <x v="606"/>
  </r>
  <r>
    <x v="19"/>
    <x v="0"/>
    <x v="368"/>
    <x v="1"/>
    <x v="0"/>
    <x v="0"/>
    <x v="607"/>
  </r>
  <r>
    <x v="19"/>
    <x v="0"/>
    <x v="1"/>
    <x v="4"/>
    <x v="1"/>
    <x v="2"/>
    <x v="608"/>
  </r>
  <r>
    <x v="19"/>
    <x v="0"/>
    <x v="247"/>
    <x v="3"/>
    <x v="0"/>
    <x v="0"/>
    <x v="609"/>
  </r>
  <r>
    <x v="19"/>
    <x v="1"/>
    <x v="305"/>
    <x v="1"/>
    <x v="1"/>
    <x v="0"/>
    <x v="610"/>
  </r>
  <r>
    <x v="19"/>
    <x v="1"/>
    <x v="146"/>
    <x v="1"/>
    <x v="1"/>
    <x v="0"/>
    <x v="611"/>
  </r>
  <r>
    <x v="19"/>
    <x v="1"/>
    <x v="369"/>
    <x v="1"/>
    <x v="1"/>
    <x v="1"/>
    <x v="612"/>
  </r>
  <r>
    <x v="19"/>
    <x v="1"/>
    <x v="370"/>
    <x v="2"/>
    <x v="1"/>
    <x v="2"/>
    <x v="613"/>
  </r>
  <r>
    <x v="19"/>
    <x v="1"/>
    <x v="371"/>
    <x v="2"/>
    <x v="0"/>
    <x v="2"/>
    <x v="614"/>
  </r>
  <r>
    <x v="19"/>
    <x v="0"/>
    <x v="250"/>
    <x v="0"/>
    <x v="1"/>
    <x v="1"/>
    <x v="615"/>
  </r>
  <r>
    <x v="19"/>
    <x v="1"/>
    <x v="14"/>
    <x v="2"/>
    <x v="0"/>
    <x v="1"/>
    <x v="616"/>
  </r>
  <r>
    <x v="19"/>
    <x v="0"/>
    <x v="174"/>
    <x v="0"/>
    <x v="1"/>
    <x v="0"/>
    <x v="617"/>
  </r>
  <r>
    <x v="19"/>
    <x v="0"/>
    <x v="89"/>
    <x v="1"/>
    <x v="0"/>
    <x v="2"/>
    <x v="618"/>
  </r>
  <r>
    <x v="19"/>
    <x v="1"/>
    <x v="358"/>
    <x v="0"/>
    <x v="0"/>
    <x v="3"/>
    <x v="619"/>
  </r>
  <r>
    <x v="19"/>
    <x v="0"/>
    <x v="272"/>
    <x v="2"/>
    <x v="0"/>
    <x v="3"/>
    <x v="620"/>
  </r>
  <r>
    <x v="19"/>
    <x v="1"/>
    <x v="70"/>
    <x v="0"/>
    <x v="1"/>
    <x v="1"/>
    <x v="621"/>
  </r>
  <r>
    <x v="19"/>
    <x v="0"/>
    <x v="324"/>
    <x v="3"/>
    <x v="0"/>
    <x v="1"/>
    <x v="622"/>
  </r>
  <r>
    <x v="20"/>
    <x v="0"/>
    <x v="372"/>
    <x v="0"/>
    <x v="0"/>
    <x v="1"/>
    <x v="623"/>
  </r>
  <r>
    <x v="20"/>
    <x v="0"/>
    <x v="373"/>
    <x v="1"/>
    <x v="1"/>
    <x v="2"/>
    <x v="624"/>
  </r>
  <r>
    <x v="20"/>
    <x v="0"/>
    <x v="120"/>
    <x v="2"/>
    <x v="0"/>
    <x v="2"/>
    <x v="625"/>
  </r>
  <r>
    <x v="20"/>
    <x v="0"/>
    <x v="82"/>
    <x v="2"/>
    <x v="0"/>
    <x v="3"/>
    <x v="626"/>
  </r>
  <r>
    <x v="20"/>
    <x v="1"/>
    <x v="202"/>
    <x v="1"/>
    <x v="0"/>
    <x v="0"/>
    <x v="627"/>
  </r>
  <r>
    <x v="20"/>
    <x v="0"/>
    <x v="374"/>
    <x v="3"/>
    <x v="0"/>
    <x v="0"/>
    <x v="628"/>
  </r>
  <r>
    <x v="20"/>
    <x v="1"/>
    <x v="111"/>
    <x v="0"/>
    <x v="0"/>
    <x v="1"/>
    <x v="629"/>
  </r>
  <r>
    <x v="20"/>
    <x v="1"/>
    <x v="318"/>
    <x v="0"/>
    <x v="0"/>
    <x v="0"/>
    <x v="630"/>
  </r>
  <r>
    <x v="20"/>
    <x v="1"/>
    <x v="375"/>
    <x v="1"/>
    <x v="0"/>
    <x v="0"/>
    <x v="631"/>
  </r>
  <r>
    <x v="20"/>
    <x v="0"/>
    <x v="123"/>
    <x v="0"/>
    <x v="0"/>
    <x v="1"/>
    <x v="632"/>
  </r>
  <r>
    <x v="20"/>
    <x v="1"/>
    <x v="376"/>
    <x v="0"/>
    <x v="0"/>
    <x v="3"/>
    <x v="633"/>
  </r>
  <r>
    <x v="20"/>
    <x v="1"/>
    <x v="377"/>
    <x v="0"/>
    <x v="0"/>
    <x v="0"/>
    <x v="634"/>
  </r>
  <r>
    <x v="20"/>
    <x v="1"/>
    <x v="74"/>
    <x v="2"/>
    <x v="0"/>
    <x v="2"/>
    <x v="635"/>
  </r>
  <r>
    <x v="20"/>
    <x v="1"/>
    <x v="378"/>
    <x v="2"/>
    <x v="0"/>
    <x v="3"/>
    <x v="636"/>
  </r>
  <r>
    <x v="20"/>
    <x v="1"/>
    <x v="196"/>
    <x v="3"/>
    <x v="0"/>
    <x v="2"/>
    <x v="637"/>
  </r>
  <r>
    <x v="20"/>
    <x v="0"/>
    <x v="357"/>
    <x v="0"/>
    <x v="0"/>
    <x v="2"/>
    <x v="638"/>
  </r>
  <r>
    <x v="20"/>
    <x v="1"/>
    <x v="82"/>
    <x v="2"/>
    <x v="0"/>
    <x v="1"/>
    <x v="639"/>
  </r>
  <r>
    <x v="20"/>
    <x v="0"/>
    <x v="330"/>
    <x v="0"/>
    <x v="0"/>
    <x v="0"/>
    <x v="640"/>
  </r>
  <r>
    <x v="20"/>
    <x v="1"/>
    <x v="102"/>
    <x v="1"/>
    <x v="0"/>
    <x v="2"/>
    <x v="641"/>
  </r>
  <r>
    <x v="20"/>
    <x v="0"/>
    <x v="168"/>
    <x v="0"/>
    <x v="0"/>
    <x v="3"/>
    <x v="642"/>
  </r>
  <r>
    <x v="20"/>
    <x v="0"/>
    <x v="305"/>
    <x v="3"/>
    <x v="1"/>
    <x v="0"/>
    <x v="643"/>
  </r>
  <r>
    <x v="20"/>
    <x v="0"/>
    <x v="276"/>
    <x v="2"/>
    <x v="0"/>
    <x v="3"/>
    <x v="644"/>
  </r>
  <r>
    <x v="20"/>
    <x v="1"/>
    <x v="203"/>
    <x v="3"/>
    <x v="0"/>
    <x v="3"/>
    <x v="645"/>
  </r>
  <r>
    <x v="20"/>
    <x v="0"/>
    <x v="149"/>
    <x v="2"/>
    <x v="0"/>
    <x v="1"/>
    <x v="646"/>
  </r>
  <r>
    <x v="20"/>
    <x v="1"/>
    <x v="168"/>
    <x v="2"/>
    <x v="0"/>
    <x v="1"/>
    <x v="647"/>
  </r>
  <r>
    <x v="21"/>
    <x v="1"/>
    <x v="352"/>
    <x v="1"/>
    <x v="0"/>
    <x v="2"/>
    <x v="648"/>
  </r>
  <r>
    <x v="21"/>
    <x v="0"/>
    <x v="97"/>
    <x v="2"/>
    <x v="0"/>
    <x v="3"/>
    <x v="649"/>
  </r>
  <r>
    <x v="21"/>
    <x v="1"/>
    <x v="379"/>
    <x v="3"/>
    <x v="1"/>
    <x v="1"/>
    <x v="650"/>
  </r>
  <r>
    <x v="21"/>
    <x v="0"/>
    <x v="135"/>
    <x v="4"/>
    <x v="0"/>
    <x v="2"/>
    <x v="651"/>
  </r>
  <r>
    <x v="21"/>
    <x v="0"/>
    <x v="69"/>
    <x v="0"/>
    <x v="1"/>
    <x v="2"/>
    <x v="652"/>
  </r>
  <r>
    <x v="21"/>
    <x v="0"/>
    <x v="380"/>
    <x v="2"/>
    <x v="0"/>
    <x v="0"/>
    <x v="653"/>
  </r>
  <r>
    <x v="21"/>
    <x v="0"/>
    <x v="346"/>
    <x v="1"/>
    <x v="1"/>
    <x v="1"/>
    <x v="654"/>
  </r>
  <r>
    <x v="21"/>
    <x v="0"/>
    <x v="217"/>
    <x v="0"/>
    <x v="0"/>
    <x v="3"/>
    <x v="655"/>
  </r>
  <r>
    <x v="21"/>
    <x v="0"/>
    <x v="288"/>
    <x v="2"/>
    <x v="1"/>
    <x v="2"/>
    <x v="656"/>
  </r>
  <r>
    <x v="21"/>
    <x v="1"/>
    <x v="381"/>
    <x v="3"/>
    <x v="0"/>
    <x v="1"/>
    <x v="657"/>
  </r>
  <r>
    <x v="21"/>
    <x v="1"/>
    <x v="382"/>
    <x v="1"/>
    <x v="0"/>
    <x v="0"/>
    <x v="658"/>
  </r>
  <r>
    <x v="21"/>
    <x v="1"/>
    <x v="62"/>
    <x v="2"/>
    <x v="0"/>
    <x v="3"/>
    <x v="659"/>
  </r>
  <r>
    <x v="21"/>
    <x v="0"/>
    <x v="152"/>
    <x v="0"/>
    <x v="0"/>
    <x v="3"/>
    <x v="660"/>
  </r>
  <r>
    <x v="21"/>
    <x v="1"/>
    <x v="383"/>
    <x v="0"/>
    <x v="0"/>
    <x v="2"/>
    <x v="661"/>
  </r>
  <r>
    <x v="21"/>
    <x v="1"/>
    <x v="197"/>
    <x v="5"/>
    <x v="0"/>
    <x v="3"/>
    <x v="662"/>
  </r>
  <r>
    <x v="21"/>
    <x v="1"/>
    <x v="359"/>
    <x v="5"/>
    <x v="0"/>
    <x v="0"/>
    <x v="663"/>
  </r>
  <r>
    <x v="21"/>
    <x v="1"/>
    <x v="384"/>
    <x v="3"/>
    <x v="0"/>
    <x v="1"/>
    <x v="664"/>
  </r>
  <r>
    <x v="21"/>
    <x v="1"/>
    <x v="1"/>
    <x v="3"/>
    <x v="0"/>
    <x v="2"/>
    <x v="665"/>
  </r>
  <r>
    <x v="21"/>
    <x v="0"/>
    <x v="385"/>
    <x v="1"/>
    <x v="0"/>
    <x v="1"/>
    <x v="666"/>
  </r>
  <r>
    <x v="21"/>
    <x v="1"/>
    <x v="386"/>
    <x v="5"/>
    <x v="1"/>
    <x v="2"/>
    <x v="667"/>
  </r>
  <r>
    <x v="21"/>
    <x v="1"/>
    <x v="387"/>
    <x v="5"/>
    <x v="0"/>
    <x v="0"/>
    <x v="668"/>
  </r>
  <r>
    <x v="21"/>
    <x v="0"/>
    <x v="388"/>
    <x v="2"/>
    <x v="0"/>
    <x v="0"/>
    <x v="669"/>
  </r>
  <r>
    <x v="21"/>
    <x v="0"/>
    <x v="1"/>
    <x v="2"/>
    <x v="0"/>
    <x v="0"/>
    <x v="670"/>
  </r>
  <r>
    <x v="21"/>
    <x v="0"/>
    <x v="213"/>
    <x v="0"/>
    <x v="1"/>
    <x v="1"/>
    <x v="671"/>
  </r>
  <r>
    <x v="21"/>
    <x v="1"/>
    <x v="2"/>
    <x v="2"/>
    <x v="0"/>
    <x v="3"/>
    <x v="672"/>
  </r>
  <r>
    <x v="22"/>
    <x v="1"/>
    <x v="290"/>
    <x v="3"/>
    <x v="0"/>
    <x v="3"/>
    <x v="673"/>
  </r>
  <r>
    <x v="22"/>
    <x v="0"/>
    <x v="2"/>
    <x v="0"/>
    <x v="0"/>
    <x v="3"/>
    <x v="674"/>
  </r>
  <r>
    <x v="22"/>
    <x v="1"/>
    <x v="368"/>
    <x v="1"/>
    <x v="0"/>
    <x v="0"/>
    <x v="675"/>
  </r>
  <r>
    <x v="22"/>
    <x v="1"/>
    <x v="26"/>
    <x v="0"/>
    <x v="0"/>
    <x v="1"/>
    <x v="676"/>
  </r>
  <r>
    <x v="22"/>
    <x v="0"/>
    <x v="389"/>
    <x v="0"/>
    <x v="0"/>
    <x v="1"/>
    <x v="677"/>
  </r>
  <r>
    <x v="22"/>
    <x v="0"/>
    <x v="237"/>
    <x v="4"/>
    <x v="0"/>
    <x v="3"/>
    <x v="678"/>
  </r>
  <r>
    <x v="22"/>
    <x v="1"/>
    <x v="390"/>
    <x v="2"/>
    <x v="1"/>
    <x v="0"/>
    <x v="679"/>
  </r>
  <r>
    <x v="22"/>
    <x v="0"/>
    <x v="288"/>
    <x v="3"/>
    <x v="0"/>
    <x v="2"/>
    <x v="680"/>
  </r>
  <r>
    <x v="22"/>
    <x v="0"/>
    <x v="117"/>
    <x v="0"/>
    <x v="1"/>
    <x v="0"/>
    <x v="681"/>
  </r>
  <r>
    <x v="22"/>
    <x v="1"/>
    <x v="189"/>
    <x v="0"/>
    <x v="1"/>
    <x v="1"/>
    <x v="682"/>
  </r>
  <r>
    <x v="22"/>
    <x v="0"/>
    <x v="358"/>
    <x v="0"/>
    <x v="0"/>
    <x v="1"/>
    <x v="683"/>
  </r>
  <r>
    <x v="22"/>
    <x v="0"/>
    <x v="313"/>
    <x v="0"/>
    <x v="1"/>
    <x v="1"/>
    <x v="684"/>
  </r>
  <r>
    <x v="22"/>
    <x v="1"/>
    <x v="135"/>
    <x v="1"/>
    <x v="0"/>
    <x v="2"/>
    <x v="685"/>
  </r>
  <r>
    <x v="22"/>
    <x v="1"/>
    <x v="127"/>
    <x v="3"/>
    <x v="0"/>
    <x v="0"/>
    <x v="686"/>
  </r>
  <r>
    <x v="22"/>
    <x v="0"/>
    <x v="324"/>
    <x v="2"/>
    <x v="0"/>
    <x v="1"/>
    <x v="687"/>
  </r>
  <r>
    <x v="22"/>
    <x v="1"/>
    <x v="367"/>
    <x v="3"/>
    <x v="0"/>
    <x v="1"/>
    <x v="688"/>
  </r>
  <r>
    <x v="22"/>
    <x v="1"/>
    <x v="313"/>
    <x v="2"/>
    <x v="1"/>
    <x v="3"/>
    <x v="689"/>
  </r>
  <r>
    <x v="22"/>
    <x v="1"/>
    <x v="312"/>
    <x v="0"/>
    <x v="0"/>
    <x v="0"/>
    <x v="690"/>
  </r>
  <r>
    <x v="22"/>
    <x v="0"/>
    <x v="391"/>
    <x v="1"/>
    <x v="0"/>
    <x v="0"/>
    <x v="691"/>
  </r>
  <r>
    <x v="22"/>
    <x v="0"/>
    <x v="392"/>
    <x v="2"/>
    <x v="0"/>
    <x v="3"/>
    <x v="692"/>
  </r>
  <r>
    <x v="22"/>
    <x v="1"/>
    <x v="393"/>
    <x v="0"/>
    <x v="0"/>
    <x v="3"/>
    <x v="693"/>
  </r>
  <r>
    <x v="22"/>
    <x v="0"/>
    <x v="394"/>
    <x v="2"/>
    <x v="0"/>
    <x v="2"/>
    <x v="694"/>
  </r>
  <r>
    <x v="22"/>
    <x v="1"/>
    <x v="395"/>
    <x v="0"/>
    <x v="0"/>
    <x v="2"/>
    <x v="695"/>
  </r>
  <r>
    <x v="22"/>
    <x v="0"/>
    <x v="246"/>
    <x v="0"/>
    <x v="0"/>
    <x v="3"/>
    <x v="696"/>
  </r>
  <r>
    <x v="22"/>
    <x v="0"/>
    <x v="24"/>
    <x v="1"/>
    <x v="0"/>
    <x v="0"/>
    <x v="697"/>
  </r>
  <r>
    <x v="22"/>
    <x v="0"/>
    <x v="396"/>
    <x v="2"/>
    <x v="0"/>
    <x v="0"/>
    <x v="698"/>
  </r>
  <r>
    <x v="22"/>
    <x v="1"/>
    <x v="205"/>
    <x v="4"/>
    <x v="0"/>
    <x v="2"/>
    <x v="699"/>
  </r>
  <r>
    <x v="23"/>
    <x v="0"/>
    <x v="48"/>
    <x v="0"/>
    <x v="0"/>
    <x v="0"/>
    <x v="700"/>
  </r>
  <r>
    <x v="23"/>
    <x v="1"/>
    <x v="397"/>
    <x v="1"/>
    <x v="0"/>
    <x v="3"/>
    <x v="701"/>
  </r>
  <r>
    <x v="23"/>
    <x v="1"/>
    <x v="398"/>
    <x v="1"/>
    <x v="0"/>
    <x v="2"/>
    <x v="702"/>
  </r>
  <r>
    <x v="23"/>
    <x v="1"/>
    <x v="30"/>
    <x v="3"/>
    <x v="0"/>
    <x v="1"/>
    <x v="703"/>
  </r>
  <r>
    <x v="23"/>
    <x v="1"/>
    <x v="399"/>
    <x v="0"/>
    <x v="0"/>
    <x v="2"/>
    <x v="704"/>
  </r>
  <r>
    <x v="23"/>
    <x v="1"/>
    <x v="186"/>
    <x v="2"/>
    <x v="0"/>
    <x v="2"/>
    <x v="705"/>
  </r>
  <r>
    <x v="23"/>
    <x v="1"/>
    <x v="400"/>
    <x v="0"/>
    <x v="0"/>
    <x v="1"/>
    <x v="706"/>
  </r>
  <r>
    <x v="23"/>
    <x v="0"/>
    <x v="372"/>
    <x v="2"/>
    <x v="0"/>
    <x v="3"/>
    <x v="707"/>
  </r>
  <r>
    <x v="23"/>
    <x v="1"/>
    <x v="401"/>
    <x v="2"/>
    <x v="0"/>
    <x v="3"/>
    <x v="708"/>
  </r>
  <r>
    <x v="23"/>
    <x v="0"/>
    <x v="72"/>
    <x v="2"/>
    <x v="0"/>
    <x v="3"/>
    <x v="709"/>
  </r>
  <r>
    <x v="23"/>
    <x v="0"/>
    <x v="40"/>
    <x v="1"/>
    <x v="0"/>
    <x v="0"/>
    <x v="710"/>
  </r>
  <r>
    <x v="23"/>
    <x v="1"/>
    <x v="148"/>
    <x v="1"/>
    <x v="0"/>
    <x v="0"/>
    <x v="711"/>
  </r>
  <r>
    <x v="23"/>
    <x v="0"/>
    <x v="325"/>
    <x v="0"/>
    <x v="1"/>
    <x v="0"/>
    <x v="712"/>
  </r>
  <r>
    <x v="23"/>
    <x v="0"/>
    <x v="300"/>
    <x v="0"/>
    <x v="0"/>
    <x v="3"/>
    <x v="713"/>
  </r>
  <r>
    <x v="23"/>
    <x v="1"/>
    <x v="257"/>
    <x v="0"/>
    <x v="0"/>
    <x v="0"/>
    <x v="714"/>
  </r>
  <r>
    <x v="23"/>
    <x v="0"/>
    <x v="250"/>
    <x v="2"/>
    <x v="0"/>
    <x v="3"/>
    <x v="715"/>
  </r>
  <r>
    <x v="23"/>
    <x v="0"/>
    <x v="369"/>
    <x v="3"/>
    <x v="1"/>
    <x v="1"/>
    <x v="716"/>
  </r>
  <r>
    <x v="23"/>
    <x v="0"/>
    <x v="402"/>
    <x v="0"/>
    <x v="0"/>
    <x v="2"/>
    <x v="717"/>
  </r>
  <r>
    <x v="23"/>
    <x v="0"/>
    <x v="343"/>
    <x v="0"/>
    <x v="0"/>
    <x v="0"/>
    <x v="718"/>
  </r>
  <r>
    <x v="23"/>
    <x v="0"/>
    <x v="239"/>
    <x v="5"/>
    <x v="0"/>
    <x v="1"/>
    <x v="719"/>
  </r>
  <r>
    <x v="23"/>
    <x v="1"/>
    <x v="403"/>
    <x v="3"/>
    <x v="0"/>
    <x v="2"/>
    <x v="720"/>
  </r>
  <r>
    <x v="23"/>
    <x v="1"/>
    <x v="60"/>
    <x v="0"/>
    <x v="0"/>
    <x v="3"/>
    <x v="721"/>
  </r>
  <r>
    <x v="23"/>
    <x v="1"/>
    <x v="100"/>
    <x v="0"/>
    <x v="0"/>
    <x v="1"/>
    <x v="722"/>
  </r>
  <r>
    <x v="23"/>
    <x v="0"/>
    <x v="404"/>
    <x v="1"/>
    <x v="0"/>
    <x v="0"/>
    <x v="723"/>
  </r>
  <r>
    <x v="23"/>
    <x v="0"/>
    <x v="405"/>
    <x v="0"/>
    <x v="0"/>
    <x v="1"/>
    <x v="724"/>
  </r>
  <r>
    <x v="23"/>
    <x v="1"/>
    <x v="166"/>
    <x v="0"/>
    <x v="0"/>
    <x v="0"/>
    <x v="725"/>
  </r>
  <r>
    <x v="23"/>
    <x v="0"/>
    <x v="399"/>
    <x v="2"/>
    <x v="0"/>
    <x v="2"/>
    <x v="726"/>
  </r>
  <r>
    <x v="24"/>
    <x v="1"/>
    <x v="367"/>
    <x v="1"/>
    <x v="1"/>
    <x v="1"/>
    <x v="727"/>
  </r>
  <r>
    <x v="24"/>
    <x v="1"/>
    <x v="199"/>
    <x v="1"/>
    <x v="1"/>
    <x v="3"/>
    <x v="728"/>
  </r>
  <r>
    <x v="24"/>
    <x v="0"/>
    <x v="406"/>
    <x v="1"/>
    <x v="1"/>
    <x v="0"/>
    <x v="729"/>
  </r>
  <r>
    <x v="24"/>
    <x v="1"/>
    <x v="407"/>
    <x v="0"/>
    <x v="0"/>
    <x v="3"/>
    <x v="730"/>
  </r>
  <r>
    <x v="24"/>
    <x v="1"/>
    <x v="231"/>
    <x v="2"/>
    <x v="0"/>
    <x v="3"/>
    <x v="731"/>
  </r>
  <r>
    <x v="24"/>
    <x v="1"/>
    <x v="30"/>
    <x v="0"/>
    <x v="0"/>
    <x v="1"/>
    <x v="732"/>
  </r>
  <r>
    <x v="24"/>
    <x v="0"/>
    <x v="408"/>
    <x v="1"/>
    <x v="0"/>
    <x v="2"/>
    <x v="733"/>
  </r>
  <r>
    <x v="24"/>
    <x v="0"/>
    <x v="251"/>
    <x v="1"/>
    <x v="1"/>
    <x v="2"/>
    <x v="734"/>
  </r>
  <r>
    <x v="24"/>
    <x v="0"/>
    <x v="409"/>
    <x v="0"/>
    <x v="1"/>
    <x v="0"/>
    <x v="735"/>
  </r>
  <r>
    <x v="24"/>
    <x v="1"/>
    <x v="245"/>
    <x v="2"/>
    <x v="0"/>
    <x v="0"/>
    <x v="736"/>
  </r>
  <r>
    <x v="24"/>
    <x v="0"/>
    <x v="60"/>
    <x v="3"/>
    <x v="1"/>
    <x v="3"/>
    <x v="737"/>
  </r>
  <r>
    <x v="24"/>
    <x v="0"/>
    <x v="59"/>
    <x v="2"/>
    <x v="0"/>
    <x v="1"/>
    <x v="738"/>
  </r>
  <r>
    <x v="24"/>
    <x v="1"/>
    <x v="410"/>
    <x v="0"/>
    <x v="0"/>
    <x v="2"/>
    <x v="739"/>
  </r>
  <r>
    <x v="24"/>
    <x v="1"/>
    <x v="42"/>
    <x v="0"/>
    <x v="0"/>
    <x v="0"/>
    <x v="740"/>
  </r>
  <r>
    <x v="24"/>
    <x v="0"/>
    <x v="411"/>
    <x v="2"/>
    <x v="0"/>
    <x v="0"/>
    <x v="741"/>
  </r>
  <r>
    <x v="24"/>
    <x v="0"/>
    <x v="412"/>
    <x v="1"/>
    <x v="0"/>
    <x v="0"/>
    <x v="742"/>
  </r>
  <r>
    <x v="24"/>
    <x v="0"/>
    <x v="413"/>
    <x v="2"/>
    <x v="0"/>
    <x v="2"/>
    <x v="743"/>
  </r>
  <r>
    <x v="24"/>
    <x v="0"/>
    <x v="161"/>
    <x v="1"/>
    <x v="0"/>
    <x v="3"/>
    <x v="744"/>
  </r>
  <r>
    <x v="24"/>
    <x v="1"/>
    <x v="340"/>
    <x v="0"/>
    <x v="0"/>
    <x v="2"/>
    <x v="745"/>
  </r>
  <r>
    <x v="24"/>
    <x v="0"/>
    <x v="1"/>
    <x v="1"/>
    <x v="0"/>
    <x v="2"/>
    <x v="746"/>
  </r>
  <r>
    <x v="24"/>
    <x v="1"/>
    <x v="224"/>
    <x v="0"/>
    <x v="0"/>
    <x v="1"/>
    <x v="747"/>
  </r>
  <r>
    <x v="24"/>
    <x v="0"/>
    <x v="321"/>
    <x v="2"/>
    <x v="0"/>
    <x v="0"/>
    <x v="748"/>
  </r>
  <r>
    <x v="24"/>
    <x v="1"/>
    <x v="414"/>
    <x v="1"/>
    <x v="0"/>
    <x v="2"/>
    <x v="749"/>
  </r>
  <r>
    <x v="24"/>
    <x v="0"/>
    <x v="109"/>
    <x v="2"/>
    <x v="1"/>
    <x v="1"/>
    <x v="750"/>
  </r>
  <r>
    <x v="24"/>
    <x v="0"/>
    <x v="2"/>
    <x v="0"/>
    <x v="0"/>
    <x v="3"/>
    <x v="751"/>
  </r>
  <r>
    <x v="24"/>
    <x v="1"/>
    <x v="415"/>
    <x v="2"/>
    <x v="1"/>
    <x v="0"/>
    <x v="752"/>
  </r>
  <r>
    <x v="24"/>
    <x v="1"/>
    <x v="416"/>
    <x v="1"/>
    <x v="0"/>
    <x v="1"/>
    <x v="753"/>
  </r>
  <r>
    <x v="25"/>
    <x v="0"/>
    <x v="51"/>
    <x v="3"/>
    <x v="0"/>
    <x v="1"/>
    <x v="754"/>
  </r>
  <r>
    <x v="25"/>
    <x v="0"/>
    <x v="411"/>
    <x v="3"/>
    <x v="1"/>
    <x v="0"/>
    <x v="755"/>
  </r>
  <r>
    <x v="25"/>
    <x v="1"/>
    <x v="145"/>
    <x v="2"/>
    <x v="0"/>
    <x v="1"/>
    <x v="756"/>
  </r>
  <r>
    <x v="25"/>
    <x v="1"/>
    <x v="84"/>
    <x v="3"/>
    <x v="0"/>
    <x v="2"/>
    <x v="757"/>
  </r>
  <r>
    <x v="25"/>
    <x v="1"/>
    <x v="417"/>
    <x v="0"/>
    <x v="0"/>
    <x v="0"/>
    <x v="758"/>
  </r>
  <r>
    <x v="25"/>
    <x v="0"/>
    <x v="110"/>
    <x v="1"/>
    <x v="0"/>
    <x v="1"/>
    <x v="759"/>
  </r>
  <r>
    <x v="25"/>
    <x v="1"/>
    <x v="418"/>
    <x v="1"/>
    <x v="1"/>
    <x v="0"/>
    <x v="760"/>
  </r>
  <r>
    <x v="25"/>
    <x v="0"/>
    <x v="403"/>
    <x v="2"/>
    <x v="0"/>
    <x v="2"/>
    <x v="761"/>
  </r>
  <r>
    <x v="25"/>
    <x v="0"/>
    <x v="130"/>
    <x v="2"/>
    <x v="0"/>
    <x v="0"/>
    <x v="762"/>
  </r>
  <r>
    <x v="25"/>
    <x v="0"/>
    <x v="270"/>
    <x v="2"/>
    <x v="1"/>
    <x v="0"/>
    <x v="763"/>
  </r>
  <r>
    <x v="25"/>
    <x v="1"/>
    <x v="136"/>
    <x v="2"/>
    <x v="0"/>
    <x v="3"/>
    <x v="764"/>
  </r>
  <r>
    <x v="25"/>
    <x v="0"/>
    <x v="208"/>
    <x v="0"/>
    <x v="0"/>
    <x v="2"/>
    <x v="765"/>
  </r>
  <r>
    <x v="25"/>
    <x v="1"/>
    <x v="264"/>
    <x v="2"/>
    <x v="1"/>
    <x v="1"/>
    <x v="766"/>
  </r>
  <r>
    <x v="25"/>
    <x v="1"/>
    <x v="304"/>
    <x v="1"/>
    <x v="1"/>
    <x v="3"/>
    <x v="767"/>
  </r>
  <r>
    <x v="25"/>
    <x v="0"/>
    <x v="419"/>
    <x v="1"/>
    <x v="0"/>
    <x v="2"/>
    <x v="768"/>
  </r>
  <r>
    <x v="25"/>
    <x v="0"/>
    <x v="183"/>
    <x v="0"/>
    <x v="1"/>
    <x v="1"/>
    <x v="769"/>
  </r>
  <r>
    <x v="25"/>
    <x v="0"/>
    <x v="6"/>
    <x v="3"/>
    <x v="0"/>
    <x v="3"/>
    <x v="770"/>
  </r>
  <r>
    <x v="25"/>
    <x v="0"/>
    <x v="420"/>
    <x v="2"/>
    <x v="1"/>
    <x v="0"/>
    <x v="771"/>
  </r>
  <r>
    <x v="25"/>
    <x v="1"/>
    <x v="81"/>
    <x v="2"/>
    <x v="1"/>
    <x v="3"/>
    <x v="772"/>
  </r>
  <r>
    <x v="25"/>
    <x v="1"/>
    <x v="24"/>
    <x v="1"/>
    <x v="0"/>
    <x v="1"/>
    <x v="773"/>
  </r>
  <r>
    <x v="25"/>
    <x v="1"/>
    <x v="182"/>
    <x v="3"/>
    <x v="1"/>
    <x v="0"/>
    <x v="774"/>
  </r>
  <r>
    <x v="25"/>
    <x v="1"/>
    <x v="171"/>
    <x v="0"/>
    <x v="0"/>
    <x v="3"/>
    <x v="775"/>
  </r>
  <r>
    <x v="25"/>
    <x v="1"/>
    <x v="421"/>
    <x v="2"/>
    <x v="1"/>
    <x v="2"/>
    <x v="776"/>
  </r>
  <r>
    <x v="25"/>
    <x v="1"/>
    <x v="204"/>
    <x v="0"/>
    <x v="1"/>
    <x v="1"/>
    <x v="777"/>
  </r>
  <r>
    <x v="25"/>
    <x v="1"/>
    <x v="394"/>
    <x v="0"/>
    <x v="0"/>
    <x v="2"/>
    <x v="778"/>
  </r>
  <r>
    <x v="25"/>
    <x v="0"/>
    <x v="422"/>
    <x v="5"/>
    <x v="0"/>
    <x v="0"/>
    <x v="779"/>
  </r>
  <r>
    <x v="25"/>
    <x v="0"/>
    <x v="423"/>
    <x v="1"/>
    <x v="1"/>
    <x v="2"/>
    <x v="780"/>
  </r>
  <r>
    <x v="26"/>
    <x v="0"/>
    <x v="395"/>
    <x v="2"/>
    <x v="0"/>
    <x v="2"/>
    <x v="781"/>
  </r>
  <r>
    <x v="26"/>
    <x v="0"/>
    <x v="186"/>
    <x v="2"/>
    <x v="0"/>
    <x v="2"/>
    <x v="782"/>
  </r>
  <r>
    <x v="26"/>
    <x v="0"/>
    <x v="23"/>
    <x v="0"/>
    <x v="1"/>
    <x v="1"/>
    <x v="783"/>
  </r>
  <r>
    <x v="26"/>
    <x v="0"/>
    <x v="424"/>
    <x v="1"/>
    <x v="0"/>
    <x v="3"/>
    <x v="784"/>
  </r>
  <r>
    <x v="26"/>
    <x v="1"/>
    <x v="346"/>
    <x v="1"/>
    <x v="0"/>
    <x v="3"/>
    <x v="785"/>
  </r>
  <r>
    <x v="26"/>
    <x v="0"/>
    <x v="377"/>
    <x v="2"/>
    <x v="0"/>
    <x v="0"/>
    <x v="786"/>
  </r>
  <r>
    <x v="26"/>
    <x v="0"/>
    <x v="270"/>
    <x v="0"/>
    <x v="0"/>
    <x v="0"/>
    <x v="787"/>
  </r>
  <r>
    <x v="26"/>
    <x v="1"/>
    <x v="292"/>
    <x v="1"/>
    <x v="0"/>
    <x v="3"/>
    <x v="788"/>
  </r>
  <r>
    <x v="26"/>
    <x v="0"/>
    <x v="425"/>
    <x v="2"/>
    <x v="0"/>
    <x v="3"/>
    <x v="789"/>
  </r>
  <r>
    <x v="26"/>
    <x v="0"/>
    <x v="158"/>
    <x v="2"/>
    <x v="0"/>
    <x v="1"/>
    <x v="790"/>
  </r>
  <r>
    <x v="26"/>
    <x v="1"/>
    <x v="151"/>
    <x v="0"/>
    <x v="1"/>
    <x v="1"/>
    <x v="791"/>
  </r>
  <r>
    <x v="26"/>
    <x v="1"/>
    <x v="270"/>
    <x v="1"/>
    <x v="1"/>
    <x v="0"/>
    <x v="792"/>
  </r>
  <r>
    <x v="26"/>
    <x v="1"/>
    <x v="269"/>
    <x v="2"/>
    <x v="0"/>
    <x v="0"/>
    <x v="793"/>
  </r>
  <r>
    <x v="26"/>
    <x v="1"/>
    <x v="426"/>
    <x v="1"/>
    <x v="1"/>
    <x v="3"/>
    <x v="794"/>
  </r>
  <r>
    <x v="26"/>
    <x v="1"/>
    <x v="427"/>
    <x v="2"/>
    <x v="1"/>
    <x v="0"/>
    <x v="795"/>
  </r>
  <r>
    <x v="26"/>
    <x v="1"/>
    <x v="428"/>
    <x v="1"/>
    <x v="0"/>
    <x v="1"/>
    <x v="796"/>
  </r>
  <r>
    <x v="26"/>
    <x v="1"/>
    <x v="312"/>
    <x v="2"/>
    <x v="0"/>
    <x v="0"/>
    <x v="797"/>
  </r>
  <r>
    <x v="26"/>
    <x v="0"/>
    <x v="152"/>
    <x v="3"/>
    <x v="0"/>
    <x v="1"/>
    <x v="798"/>
  </r>
  <r>
    <x v="26"/>
    <x v="1"/>
    <x v="388"/>
    <x v="0"/>
    <x v="0"/>
    <x v="0"/>
    <x v="799"/>
  </r>
  <r>
    <x v="26"/>
    <x v="1"/>
    <x v="271"/>
    <x v="0"/>
    <x v="0"/>
    <x v="2"/>
    <x v="800"/>
  </r>
  <r>
    <x v="26"/>
    <x v="0"/>
    <x v="129"/>
    <x v="2"/>
    <x v="0"/>
    <x v="1"/>
    <x v="801"/>
  </r>
  <r>
    <x v="26"/>
    <x v="0"/>
    <x v="236"/>
    <x v="2"/>
    <x v="1"/>
    <x v="2"/>
    <x v="802"/>
  </r>
  <r>
    <x v="26"/>
    <x v="0"/>
    <x v="429"/>
    <x v="0"/>
    <x v="0"/>
    <x v="3"/>
    <x v="803"/>
  </r>
  <r>
    <x v="26"/>
    <x v="1"/>
    <x v="162"/>
    <x v="0"/>
    <x v="0"/>
    <x v="2"/>
    <x v="804"/>
  </r>
  <r>
    <x v="26"/>
    <x v="1"/>
    <x v="78"/>
    <x v="0"/>
    <x v="0"/>
    <x v="3"/>
    <x v="805"/>
  </r>
  <r>
    <x v="26"/>
    <x v="1"/>
    <x v="430"/>
    <x v="0"/>
    <x v="0"/>
    <x v="2"/>
    <x v="806"/>
  </r>
  <r>
    <x v="26"/>
    <x v="0"/>
    <x v="359"/>
    <x v="0"/>
    <x v="0"/>
    <x v="0"/>
    <x v="807"/>
  </r>
  <r>
    <x v="27"/>
    <x v="1"/>
    <x v="431"/>
    <x v="1"/>
    <x v="0"/>
    <x v="1"/>
    <x v="808"/>
  </r>
  <r>
    <x v="27"/>
    <x v="0"/>
    <x v="285"/>
    <x v="2"/>
    <x v="1"/>
    <x v="3"/>
    <x v="809"/>
  </r>
  <r>
    <x v="27"/>
    <x v="1"/>
    <x v="65"/>
    <x v="2"/>
    <x v="0"/>
    <x v="0"/>
    <x v="810"/>
  </r>
  <r>
    <x v="27"/>
    <x v="1"/>
    <x v="291"/>
    <x v="2"/>
    <x v="0"/>
    <x v="2"/>
    <x v="811"/>
  </r>
  <r>
    <x v="27"/>
    <x v="0"/>
    <x v="236"/>
    <x v="0"/>
    <x v="0"/>
    <x v="2"/>
    <x v="812"/>
  </r>
  <r>
    <x v="27"/>
    <x v="0"/>
    <x v="428"/>
    <x v="2"/>
    <x v="1"/>
    <x v="3"/>
    <x v="813"/>
  </r>
  <r>
    <x v="27"/>
    <x v="0"/>
    <x v="327"/>
    <x v="5"/>
    <x v="0"/>
    <x v="0"/>
    <x v="814"/>
  </r>
  <r>
    <x v="27"/>
    <x v="1"/>
    <x v="88"/>
    <x v="1"/>
    <x v="0"/>
    <x v="2"/>
    <x v="815"/>
  </r>
  <r>
    <x v="27"/>
    <x v="0"/>
    <x v="90"/>
    <x v="2"/>
    <x v="0"/>
    <x v="2"/>
    <x v="816"/>
  </r>
  <r>
    <x v="27"/>
    <x v="0"/>
    <x v="94"/>
    <x v="2"/>
    <x v="0"/>
    <x v="3"/>
    <x v="817"/>
  </r>
  <r>
    <x v="27"/>
    <x v="1"/>
    <x v="302"/>
    <x v="2"/>
    <x v="0"/>
    <x v="0"/>
    <x v="818"/>
  </r>
  <r>
    <x v="27"/>
    <x v="0"/>
    <x v="350"/>
    <x v="1"/>
    <x v="0"/>
    <x v="3"/>
    <x v="819"/>
  </r>
  <r>
    <x v="27"/>
    <x v="0"/>
    <x v="432"/>
    <x v="2"/>
    <x v="0"/>
    <x v="1"/>
    <x v="820"/>
  </r>
  <r>
    <x v="27"/>
    <x v="1"/>
    <x v="8"/>
    <x v="2"/>
    <x v="0"/>
    <x v="1"/>
    <x v="821"/>
  </r>
  <r>
    <x v="27"/>
    <x v="0"/>
    <x v="164"/>
    <x v="1"/>
    <x v="0"/>
    <x v="1"/>
    <x v="822"/>
  </r>
  <r>
    <x v="27"/>
    <x v="1"/>
    <x v="348"/>
    <x v="1"/>
    <x v="0"/>
    <x v="3"/>
    <x v="823"/>
  </r>
  <r>
    <x v="27"/>
    <x v="0"/>
    <x v="341"/>
    <x v="0"/>
    <x v="0"/>
    <x v="2"/>
    <x v="824"/>
  </r>
  <r>
    <x v="27"/>
    <x v="0"/>
    <x v="285"/>
    <x v="1"/>
    <x v="1"/>
    <x v="1"/>
    <x v="825"/>
  </r>
  <r>
    <x v="27"/>
    <x v="1"/>
    <x v="288"/>
    <x v="1"/>
    <x v="0"/>
    <x v="2"/>
    <x v="826"/>
  </r>
  <r>
    <x v="27"/>
    <x v="1"/>
    <x v="433"/>
    <x v="3"/>
    <x v="0"/>
    <x v="1"/>
    <x v="827"/>
  </r>
  <r>
    <x v="27"/>
    <x v="1"/>
    <x v="292"/>
    <x v="0"/>
    <x v="0"/>
    <x v="3"/>
    <x v="828"/>
  </r>
  <r>
    <x v="27"/>
    <x v="1"/>
    <x v="94"/>
    <x v="0"/>
    <x v="1"/>
    <x v="3"/>
    <x v="829"/>
  </r>
  <r>
    <x v="27"/>
    <x v="1"/>
    <x v="131"/>
    <x v="1"/>
    <x v="0"/>
    <x v="0"/>
    <x v="830"/>
  </r>
  <r>
    <x v="27"/>
    <x v="0"/>
    <x v="434"/>
    <x v="3"/>
    <x v="0"/>
    <x v="0"/>
    <x v="831"/>
  </r>
  <r>
    <x v="27"/>
    <x v="0"/>
    <x v="349"/>
    <x v="2"/>
    <x v="0"/>
    <x v="1"/>
    <x v="832"/>
  </r>
  <r>
    <x v="27"/>
    <x v="1"/>
    <x v="435"/>
    <x v="2"/>
    <x v="0"/>
    <x v="0"/>
    <x v="833"/>
  </r>
  <r>
    <x v="27"/>
    <x v="1"/>
    <x v="150"/>
    <x v="3"/>
    <x v="0"/>
    <x v="2"/>
    <x v="834"/>
  </r>
  <r>
    <x v="27"/>
    <x v="0"/>
    <x v="271"/>
    <x v="3"/>
    <x v="0"/>
    <x v="2"/>
    <x v="835"/>
  </r>
  <r>
    <x v="27"/>
    <x v="0"/>
    <x v="436"/>
    <x v="1"/>
    <x v="1"/>
    <x v="0"/>
    <x v="836"/>
  </r>
  <r>
    <x v="28"/>
    <x v="1"/>
    <x v="335"/>
    <x v="0"/>
    <x v="0"/>
    <x v="0"/>
    <x v="837"/>
  </r>
  <r>
    <x v="28"/>
    <x v="1"/>
    <x v="354"/>
    <x v="1"/>
    <x v="0"/>
    <x v="3"/>
    <x v="838"/>
  </r>
  <r>
    <x v="28"/>
    <x v="0"/>
    <x v="94"/>
    <x v="3"/>
    <x v="1"/>
    <x v="3"/>
    <x v="839"/>
  </r>
  <r>
    <x v="28"/>
    <x v="1"/>
    <x v="67"/>
    <x v="2"/>
    <x v="0"/>
    <x v="2"/>
    <x v="840"/>
  </r>
  <r>
    <x v="28"/>
    <x v="0"/>
    <x v="156"/>
    <x v="1"/>
    <x v="0"/>
    <x v="2"/>
    <x v="841"/>
  </r>
  <r>
    <x v="28"/>
    <x v="0"/>
    <x v="437"/>
    <x v="3"/>
    <x v="1"/>
    <x v="0"/>
    <x v="842"/>
  </r>
  <r>
    <x v="28"/>
    <x v="0"/>
    <x v="311"/>
    <x v="0"/>
    <x v="0"/>
    <x v="0"/>
    <x v="843"/>
  </r>
  <r>
    <x v="28"/>
    <x v="1"/>
    <x v="438"/>
    <x v="2"/>
    <x v="0"/>
    <x v="1"/>
    <x v="844"/>
  </r>
  <r>
    <x v="28"/>
    <x v="1"/>
    <x v="216"/>
    <x v="0"/>
    <x v="0"/>
    <x v="0"/>
    <x v="845"/>
  </r>
  <r>
    <x v="28"/>
    <x v="0"/>
    <x v="200"/>
    <x v="0"/>
    <x v="0"/>
    <x v="1"/>
    <x v="846"/>
  </r>
  <r>
    <x v="28"/>
    <x v="0"/>
    <x v="102"/>
    <x v="1"/>
    <x v="0"/>
    <x v="2"/>
    <x v="847"/>
  </r>
  <r>
    <x v="28"/>
    <x v="0"/>
    <x v="427"/>
    <x v="3"/>
    <x v="0"/>
    <x v="0"/>
    <x v="848"/>
  </r>
  <r>
    <x v="28"/>
    <x v="1"/>
    <x v="392"/>
    <x v="2"/>
    <x v="0"/>
    <x v="1"/>
    <x v="849"/>
  </r>
  <r>
    <x v="28"/>
    <x v="0"/>
    <x v="365"/>
    <x v="1"/>
    <x v="0"/>
    <x v="3"/>
    <x v="850"/>
  </r>
  <r>
    <x v="28"/>
    <x v="0"/>
    <x v="439"/>
    <x v="0"/>
    <x v="0"/>
    <x v="1"/>
    <x v="851"/>
  </r>
  <r>
    <x v="28"/>
    <x v="1"/>
    <x v="236"/>
    <x v="2"/>
    <x v="0"/>
    <x v="2"/>
    <x v="852"/>
  </r>
  <r>
    <x v="28"/>
    <x v="1"/>
    <x v="166"/>
    <x v="0"/>
    <x v="0"/>
    <x v="0"/>
    <x v="853"/>
  </r>
  <r>
    <x v="28"/>
    <x v="0"/>
    <x v="335"/>
    <x v="0"/>
    <x v="0"/>
    <x v="1"/>
    <x v="854"/>
  </r>
  <r>
    <x v="28"/>
    <x v="1"/>
    <x v="168"/>
    <x v="2"/>
    <x v="0"/>
    <x v="3"/>
    <x v="855"/>
  </r>
  <r>
    <x v="28"/>
    <x v="1"/>
    <x v="440"/>
    <x v="0"/>
    <x v="0"/>
    <x v="1"/>
    <x v="856"/>
  </r>
  <r>
    <x v="28"/>
    <x v="1"/>
    <x v="316"/>
    <x v="3"/>
    <x v="0"/>
    <x v="2"/>
    <x v="857"/>
  </r>
  <r>
    <x v="28"/>
    <x v="1"/>
    <x v="93"/>
    <x v="1"/>
    <x v="1"/>
    <x v="1"/>
    <x v="858"/>
  </r>
  <r>
    <x v="28"/>
    <x v="0"/>
    <x v="162"/>
    <x v="5"/>
    <x v="0"/>
    <x v="2"/>
    <x v="859"/>
  </r>
  <r>
    <x v="28"/>
    <x v="0"/>
    <x v="333"/>
    <x v="3"/>
    <x v="0"/>
    <x v="1"/>
    <x v="860"/>
  </r>
  <r>
    <x v="28"/>
    <x v="1"/>
    <x v="206"/>
    <x v="0"/>
    <x v="1"/>
    <x v="3"/>
    <x v="861"/>
  </r>
  <r>
    <x v="28"/>
    <x v="0"/>
    <x v="19"/>
    <x v="2"/>
    <x v="0"/>
    <x v="0"/>
    <x v="862"/>
  </r>
  <r>
    <x v="28"/>
    <x v="0"/>
    <x v="441"/>
    <x v="2"/>
    <x v="0"/>
    <x v="3"/>
    <x v="863"/>
  </r>
  <r>
    <x v="28"/>
    <x v="1"/>
    <x v="160"/>
    <x v="0"/>
    <x v="1"/>
    <x v="2"/>
    <x v="864"/>
  </r>
  <r>
    <x v="28"/>
    <x v="0"/>
    <x v="119"/>
    <x v="3"/>
    <x v="0"/>
    <x v="3"/>
    <x v="865"/>
  </r>
  <r>
    <x v="29"/>
    <x v="1"/>
    <x v="253"/>
    <x v="3"/>
    <x v="0"/>
    <x v="3"/>
    <x v="866"/>
  </r>
  <r>
    <x v="29"/>
    <x v="0"/>
    <x v="50"/>
    <x v="4"/>
    <x v="0"/>
    <x v="1"/>
    <x v="867"/>
  </r>
  <r>
    <x v="29"/>
    <x v="0"/>
    <x v="26"/>
    <x v="2"/>
    <x v="0"/>
    <x v="1"/>
    <x v="868"/>
  </r>
  <r>
    <x v="29"/>
    <x v="1"/>
    <x v="199"/>
    <x v="2"/>
    <x v="0"/>
    <x v="1"/>
    <x v="869"/>
  </r>
  <r>
    <x v="29"/>
    <x v="0"/>
    <x v="442"/>
    <x v="0"/>
    <x v="1"/>
    <x v="0"/>
    <x v="870"/>
  </r>
  <r>
    <x v="29"/>
    <x v="0"/>
    <x v="214"/>
    <x v="3"/>
    <x v="0"/>
    <x v="3"/>
    <x v="871"/>
  </r>
  <r>
    <x v="29"/>
    <x v="0"/>
    <x v="443"/>
    <x v="0"/>
    <x v="0"/>
    <x v="0"/>
    <x v="872"/>
  </r>
  <r>
    <x v="29"/>
    <x v="1"/>
    <x v="308"/>
    <x v="0"/>
    <x v="0"/>
    <x v="2"/>
    <x v="873"/>
  </r>
  <r>
    <x v="29"/>
    <x v="1"/>
    <x v="200"/>
    <x v="1"/>
    <x v="0"/>
    <x v="1"/>
    <x v="874"/>
  </r>
  <r>
    <x v="29"/>
    <x v="0"/>
    <x v="444"/>
    <x v="0"/>
    <x v="0"/>
    <x v="3"/>
    <x v="875"/>
  </r>
  <r>
    <x v="29"/>
    <x v="1"/>
    <x v="15"/>
    <x v="0"/>
    <x v="0"/>
    <x v="0"/>
    <x v="876"/>
  </r>
  <r>
    <x v="29"/>
    <x v="1"/>
    <x v="303"/>
    <x v="0"/>
    <x v="1"/>
    <x v="0"/>
    <x v="877"/>
  </r>
  <r>
    <x v="29"/>
    <x v="1"/>
    <x v="262"/>
    <x v="0"/>
    <x v="0"/>
    <x v="2"/>
    <x v="878"/>
  </r>
  <r>
    <x v="29"/>
    <x v="0"/>
    <x v="445"/>
    <x v="0"/>
    <x v="0"/>
    <x v="2"/>
    <x v="879"/>
  </r>
  <r>
    <x v="29"/>
    <x v="1"/>
    <x v="446"/>
    <x v="0"/>
    <x v="0"/>
    <x v="3"/>
    <x v="880"/>
  </r>
  <r>
    <x v="29"/>
    <x v="1"/>
    <x v="167"/>
    <x v="0"/>
    <x v="0"/>
    <x v="2"/>
    <x v="881"/>
  </r>
  <r>
    <x v="29"/>
    <x v="1"/>
    <x v="435"/>
    <x v="1"/>
    <x v="1"/>
    <x v="0"/>
    <x v="882"/>
  </r>
  <r>
    <x v="29"/>
    <x v="0"/>
    <x v="392"/>
    <x v="0"/>
    <x v="0"/>
    <x v="2"/>
    <x v="883"/>
  </r>
  <r>
    <x v="29"/>
    <x v="1"/>
    <x v="59"/>
    <x v="0"/>
    <x v="1"/>
    <x v="1"/>
    <x v="884"/>
  </r>
  <r>
    <x v="29"/>
    <x v="0"/>
    <x v="287"/>
    <x v="2"/>
    <x v="1"/>
    <x v="0"/>
    <x v="885"/>
  </r>
  <r>
    <x v="29"/>
    <x v="0"/>
    <x v="447"/>
    <x v="0"/>
    <x v="0"/>
    <x v="1"/>
    <x v="886"/>
  </r>
  <r>
    <x v="29"/>
    <x v="0"/>
    <x v="50"/>
    <x v="3"/>
    <x v="1"/>
    <x v="3"/>
    <x v="887"/>
  </r>
  <r>
    <x v="29"/>
    <x v="0"/>
    <x v="257"/>
    <x v="0"/>
    <x v="1"/>
    <x v="0"/>
    <x v="888"/>
  </r>
  <r>
    <x v="29"/>
    <x v="1"/>
    <x v="448"/>
    <x v="0"/>
    <x v="0"/>
    <x v="0"/>
    <x v="889"/>
  </r>
  <r>
    <x v="29"/>
    <x v="0"/>
    <x v="89"/>
    <x v="3"/>
    <x v="1"/>
    <x v="2"/>
    <x v="890"/>
  </r>
  <r>
    <x v="29"/>
    <x v="1"/>
    <x v="449"/>
    <x v="0"/>
    <x v="0"/>
    <x v="2"/>
    <x v="891"/>
  </r>
  <r>
    <x v="29"/>
    <x v="0"/>
    <x v="368"/>
    <x v="1"/>
    <x v="1"/>
    <x v="0"/>
    <x v="892"/>
  </r>
  <r>
    <x v="29"/>
    <x v="1"/>
    <x v="292"/>
    <x v="2"/>
    <x v="1"/>
    <x v="3"/>
    <x v="893"/>
  </r>
  <r>
    <x v="29"/>
    <x v="1"/>
    <x v="272"/>
    <x v="1"/>
    <x v="0"/>
    <x v="1"/>
    <x v="894"/>
  </r>
  <r>
    <x v="30"/>
    <x v="0"/>
    <x v="196"/>
    <x v="0"/>
    <x v="1"/>
    <x v="2"/>
    <x v="895"/>
  </r>
  <r>
    <x v="30"/>
    <x v="1"/>
    <x v="389"/>
    <x v="4"/>
    <x v="0"/>
    <x v="3"/>
    <x v="896"/>
  </r>
  <r>
    <x v="30"/>
    <x v="0"/>
    <x v="230"/>
    <x v="1"/>
    <x v="0"/>
    <x v="0"/>
    <x v="897"/>
  </r>
  <r>
    <x v="30"/>
    <x v="0"/>
    <x v="137"/>
    <x v="1"/>
    <x v="1"/>
    <x v="0"/>
    <x v="898"/>
  </r>
  <r>
    <x v="30"/>
    <x v="1"/>
    <x v="228"/>
    <x v="0"/>
    <x v="0"/>
    <x v="0"/>
    <x v="899"/>
  </r>
  <r>
    <x v="30"/>
    <x v="1"/>
    <x v="101"/>
    <x v="0"/>
    <x v="0"/>
    <x v="3"/>
    <x v="900"/>
  </r>
  <r>
    <x v="30"/>
    <x v="1"/>
    <x v="392"/>
    <x v="2"/>
    <x v="0"/>
    <x v="1"/>
    <x v="901"/>
  </r>
  <r>
    <x v="30"/>
    <x v="0"/>
    <x v="4"/>
    <x v="4"/>
    <x v="0"/>
    <x v="1"/>
    <x v="902"/>
  </r>
  <r>
    <x v="30"/>
    <x v="0"/>
    <x v="450"/>
    <x v="0"/>
    <x v="0"/>
    <x v="1"/>
    <x v="903"/>
  </r>
  <r>
    <x v="30"/>
    <x v="0"/>
    <x v="236"/>
    <x v="2"/>
    <x v="0"/>
    <x v="2"/>
    <x v="904"/>
  </r>
  <r>
    <x v="30"/>
    <x v="0"/>
    <x v="451"/>
    <x v="3"/>
    <x v="0"/>
    <x v="2"/>
    <x v="905"/>
  </r>
  <r>
    <x v="30"/>
    <x v="0"/>
    <x v="376"/>
    <x v="2"/>
    <x v="1"/>
    <x v="3"/>
    <x v="906"/>
  </r>
  <r>
    <x v="30"/>
    <x v="0"/>
    <x v="369"/>
    <x v="3"/>
    <x v="0"/>
    <x v="1"/>
    <x v="907"/>
  </r>
  <r>
    <x v="30"/>
    <x v="1"/>
    <x v="39"/>
    <x v="1"/>
    <x v="0"/>
    <x v="0"/>
    <x v="908"/>
  </r>
  <r>
    <x v="30"/>
    <x v="1"/>
    <x v="452"/>
    <x v="0"/>
    <x v="0"/>
    <x v="1"/>
    <x v="909"/>
  </r>
  <r>
    <x v="30"/>
    <x v="1"/>
    <x v="111"/>
    <x v="0"/>
    <x v="0"/>
    <x v="1"/>
    <x v="910"/>
  </r>
  <r>
    <x v="30"/>
    <x v="1"/>
    <x v="96"/>
    <x v="1"/>
    <x v="1"/>
    <x v="0"/>
    <x v="911"/>
  </r>
  <r>
    <x v="30"/>
    <x v="0"/>
    <x v="180"/>
    <x v="0"/>
    <x v="0"/>
    <x v="3"/>
    <x v="912"/>
  </r>
  <r>
    <x v="30"/>
    <x v="0"/>
    <x v="202"/>
    <x v="1"/>
    <x v="0"/>
    <x v="0"/>
    <x v="913"/>
  </r>
  <r>
    <x v="30"/>
    <x v="0"/>
    <x v="135"/>
    <x v="1"/>
    <x v="0"/>
    <x v="2"/>
    <x v="914"/>
  </r>
  <r>
    <x v="30"/>
    <x v="1"/>
    <x v="381"/>
    <x v="1"/>
    <x v="0"/>
    <x v="2"/>
    <x v="915"/>
  </r>
  <r>
    <x v="30"/>
    <x v="0"/>
    <x v="392"/>
    <x v="0"/>
    <x v="0"/>
    <x v="3"/>
    <x v="916"/>
  </r>
  <r>
    <x v="30"/>
    <x v="1"/>
    <x v="67"/>
    <x v="1"/>
    <x v="0"/>
    <x v="2"/>
    <x v="917"/>
  </r>
  <r>
    <x v="30"/>
    <x v="0"/>
    <x v="28"/>
    <x v="2"/>
    <x v="0"/>
    <x v="0"/>
    <x v="918"/>
  </r>
  <r>
    <x v="30"/>
    <x v="1"/>
    <x v="453"/>
    <x v="3"/>
    <x v="1"/>
    <x v="0"/>
    <x v="919"/>
  </r>
  <r>
    <x v="30"/>
    <x v="1"/>
    <x v="115"/>
    <x v="4"/>
    <x v="0"/>
    <x v="3"/>
    <x v="920"/>
  </r>
  <r>
    <x v="30"/>
    <x v="1"/>
    <x v="51"/>
    <x v="0"/>
    <x v="0"/>
    <x v="1"/>
    <x v="921"/>
  </r>
  <r>
    <x v="30"/>
    <x v="1"/>
    <x v="103"/>
    <x v="1"/>
    <x v="0"/>
    <x v="3"/>
    <x v="922"/>
  </r>
  <r>
    <x v="30"/>
    <x v="1"/>
    <x v="55"/>
    <x v="1"/>
    <x v="0"/>
    <x v="0"/>
    <x v="923"/>
  </r>
  <r>
    <x v="31"/>
    <x v="1"/>
    <x v="454"/>
    <x v="1"/>
    <x v="0"/>
    <x v="0"/>
    <x v="924"/>
  </r>
  <r>
    <x v="31"/>
    <x v="0"/>
    <x v="232"/>
    <x v="1"/>
    <x v="0"/>
    <x v="2"/>
    <x v="925"/>
  </r>
  <r>
    <x v="31"/>
    <x v="0"/>
    <x v="226"/>
    <x v="0"/>
    <x v="0"/>
    <x v="1"/>
    <x v="926"/>
  </r>
  <r>
    <x v="31"/>
    <x v="0"/>
    <x v="201"/>
    <x v="1"/>
    <x v="0"/>
    <x v="0"/>
    <x v="927"/>
  </r>
  <r>
    <x v="31"/>
    <x v="1"/>
    <x v="455"/>
    <x v="4"/>
    <x v="0"/>
    <x v="0"/>
    <x v="928"/>
  </r>
  <r>
    <x v="31"/>
    <x v="1"/>
    <x v="369"/>
    <x v="0"/>
    <x v="0"/>
    <x v="1"/>
    <x v="929"/>
  </r>
  <r>
    <x v="31"/>
    <x v="0"/>
    <x v="23"/>
    <x v="0"/>
    <x v="0"/>
    <x v="1"/>
    <x v="930"/>
  </r>
  <r>
    <x v="31"/>
    <x v="0"/>
    <x v="392"/>
    <x v="3"/>
    <x v="0"/>
    <x v="3"/>
    <x v="931"/>
  </r>
  <r>
    <x v="31"/>
    <x v="1"/>
    <x v="303"/>
    <x v="3"/>
    <x v="0"/>
    <x v="0"/>
    <x v="932"/>
  </r>
  <r>
    <x v="31"/>
    <x v="0"/>
    <x v="456"/>
    <x v="2"/>
    <x v="0"/>
    <x v="0"/>
    <x v="933"/>
  </r>
  <r>
    <x v="31"/>
    <x v="0"/>
    <x v="226"/>
    <x v="2"/>
    <x v="1"/>
    <x v="3"/>
    <x v="934"/>
  </r>
  <r>
    <x v="31"/>
    <x v="1"/>
    <x v="457"/>
    <x v="5"/>
    <x v="0"/>
    <x v="2"/>
    <x v="935"/>
  </r>
  <r>
    <x v="31"/>
    <x v="0"/>
    <x v="286"/>
    <x v="2"/>
    <x v="1"/>
    <x v="2"/>
    <x v="936"/>
  </r>
  <r>
    <x v="31"/>
    <x v="1"/>
    <x v="458"/>
    <x v="0"/>
    <x v="0"/>
    <x v="2"/>
    <x v="937"/>
  </r>
  <r>
    <x v="31"/>
    <x v="1"/>
    <x v="459"/>
    <x v="2"/>
    <x v="0"/>
    <x v="0"/>
    <x v="938"/>
  </r>
  <r>
    <x v="31"/>
    <x v="0"/>
    <x v="90"/>
    <x v="0"/>
    <x v="0"/>
    <x v="2"/>
    <x v="939"/>
  </r>
  <r>
    <x v="31"/>
    <x v="1"/>
    <x v="172"/>
    <x v="2"/>
    <x v="0"/>
    <x v="3"/>
    <x v="940"/>
  </r>
  <r>
    <x v="31"/>
    <x v="0"/>
    <x v="290"/>
    <x v="3"/>
    <x v="0"/>
    <x v="3"/>
    <x v="941"/>
  </r>
  <r>
    <x v="31"/>
    <x v="1"/>
    <x v="106"/>
    <x v="0"/>
    <x v="0"/>
    <x v="3"/>
    <x v="942"/>
  </r>
  <r>
    <x v="31"/>
    <x v="1"/>
    <x v="267"/>
    <x v="0"/>
    <x v="0"/>
    <x v="3"/>
    <x v="943"/>
  </r>
  <r>
    <x v="31"/>
    <x v="1"/>
    <x v="178"/>
    <x v="3"/>
    <x v="1"/>
    <x v="1"/>
    <x v="944"/>
  </r>
  <r>
    <x v="31"/>
    <x v="1"/>
    <x v="176"/>
    <x v="0"/>
    <x v="0"/>
    <x v="2"/>
    <x v="945"/>
  </r>
  <r>
    <x v="31"/>
    <x v="0"/>
    <x v="104"/>
    <x v="1"/>
    <x v="0"/>
    <x v="1"/>
    <x v="946"/>
  </r>
  <r>
    <x v="31"/>
    <x v="0"/>
    <x v="9"/>
    <x v="1"/>
    <x v="0"/>
    <x v="0"/>
    <x v="947"/>
  </r>
  <r>
    <x v="31"/>
    <x v="0"/>
    <x v="291"/>
    <x v="1"/>
    <x v="1"/>
    <x v="2"/>
    <x v="948"/>
  </r>
  <r>
    <x v="31"/>
    <x v="0"/>
    <x v="214"/>
    <x v="0"/>
    <x v="0"/>
    <x v="1"/>
    <x v="949"/>
  </r>
  <r>
    <x v="31"/>
    <x v="1"/>
    <x v="213"/>
    <x v="1"/>
    <x v="0"/>
    <x v="3"/>
    <x v="950"/>
  </r>
  <r>
    <x v="31"/>
    <x v="1"/>
    <x v="200"/>
    <x v="2"/>
    <x v="0"/>
    <x v="1"/>
    <x v="951"/>
  </r>
  <r>
    <x v="32"/>
    <x v="1"/>
    <x v="435"/>
    <x v="3"/>
    <x v="0"/>
    <x v="0"/>
    <x v="952"/>
  </r>
  <r>
    <x v="32"/>
    <x v="0"/>
    <x v="71"/>
    <x v="1"/>
    <x v="1"/>
    <x v="1"/>
    <x v="953"/>
  </r>
  <r>
    <x v="32"/>
    <x v="0"/>
    <x v="250"/>
    <x v="2"/>
    <x v="1"/>
    <x v="2"/>
    <x v="954"/>
  </r>
  <r>
    <x v="32"/>
    <x v="0"/>
    <x v="339"/>
    <x v="0"/>
    <x v="0"/>
    <x v="1"/>
    <x v="955"/>
  </r>
  <r>
    <x v="32"/>
    <x v="0"/>
    <x v="199"/>
    <x v="1"/>
    <x v="0"/>
    <x v="2"/>
    <x v="956"/>
  </r>
  <r>
    <x v="32"/>
    <x v="0"/>
    <x v="460"/>
    <x v="1"/>
    <x v="0"/>
    <x v="3"/>
    <x v="957"/>
  </r>
  <r>
    <x v="32"/>
    <x v="0"/>
    <x v="392"/>
    <x v="0"/>
    <x v="1"/>
    <x v="1"/>
    <x v="958"/>
  </r>
  <r>
    <x v="32"/>
    <x v="1"/>
    <x v="286"/>
    <x v="1"/>
    <x v="0"/>
    <x v="2"/>
    <x v="959"/>
  </r>
  <r>
    <x v="32"/>
    <x v="0"/>
    <x v="429"/>
    <x v="2"/>
    <x v="0"/>
    <x v="3"/>
    <x v="960"/>
  </r>
  <r>
    <x v="32"/>
    <x v="1"/>
    <x v="51"/>
    <x v="1"/>
    <x v="0"/>
    <x v="1"/>
    <x v="961"/>
  </r>
  <r>
    <x v="32"/>
    <x v="0"/>
    <x v="461"/>
    <x v="0"/>
    <x v="0"/>
    <x v="0"/>
    <x v="962"/>
  </r>
  <r>
    <x v="32"/>
    <x v="1"/>
    <x v="462"/>
    <x v="1"/>
    <x v="0"/>
    <x v="1"/>
    <x v="963"/>
  </r>
  <r>
    <x v="32"/>
    <x v="1"/>
    <x v="463"/>
    <x v="2"/>
    <x v="0"/>
    <x v="0"/>
    <x v="964"/>
  </r>
  <r>
    <x v="32"/>
    <x v="1"/>
    <x v="464"/>
    <x v="0"/>
    <x v="0"/>
    <x v="1"/>
    <x v="965"/>
  </r>
  <r>
    <x v="32"/>
    <x v="0"/>
    <x v="346"/>
    <x v="1"/>
    <x v="0"/>
    <x v="3"/>
    <x v="966"/>
  </r>
  <r>
    <x v="32"/>
    <x v="1"/>
    <x v="6"/>
    <x v="0"/>
    <x v="0"/>
    <x v="3"/>
    <x v="967"/>
  </r>
  <r>
    <x v="32"/>
    <x v="1"/>
    <x v="102"/>
    <x v="0"/>
    <x v="1"/>
    <x v="2"/>
    <x v="968"/>
  </r>
  <r>
    <x v="32"/>
    <x v="0"/>
    <x v="445"/>
    <x v="1"/>
    <x v="0"/>
    <x v="2"/>
    <x v="969"/>
  </r>
  <r>
    <x v="32"/>
    <x v="0"/>
    <x v="73"/>
    <x v="2"/>
    <x v="0"/>
    <x v="1"/>
    <x v="970"/>
  </r>
  <r>
    <x v="32"/>
    <x v="1"/>
    <x v="465"/>
    <x v="0"/>
    <x v="0"/>
    <x v="0"/>
    <x v="971"/>
  </r>
  <r>
    <x v="32"/>
    <x v="1"/>
    <x v="466"/>
    <x v="3"/>
    <x v="0"/>
    <x v="0"/>
    <x v="972"/>
  </r>
  <r>
    <x v="32"/>
    <x v="1"/>
    <x v="398"/>
    <x v="2"/>
    <x v="0"/>
    <x v="2"/>
    <x v="973"/>
  </r>
  <r>
    <x v="32"/>
    <x v="1"/>
    <x v="341"/>
    <x v="4"/>
    <x v="0"/>
    <x v="2"/>
    <x v="974"/>
  </r>
  <r>
    <x v="32"/>
    <x v="1"/>
    <x v="217"/>
    <x v="2"/>
    <x v="0"/>
    <x v="3"/>
    <x v="975"/>
  </r>
  <r>
    <x v="32"/>
    <x v="1"/>
    <x v="189"/>
    <x v="3"/>
    <x v="0"/>
    <x v="3"/>
    <x v="976"/>
  </r>
  <r>
    <x v="32"/>
    <x v="0"/>
    <x v="174"/>
    <x v="0"/>
    <x v="0"/>
    <x v="0"/>
    <x v="977"/>
  </r>
  <r>
    <x v="32"/>
    <x v="0"/>
    <x v="392"/>
    <x v="2"/>
    <x v="0"/>
    <x v="2"/>
    <x v="978"/>
  </r>
  <r>
    <x v="32"/>
    <x v="0"/>
    <x v="340"/>
    <x v="1"/>
    <x v="0"/>
    <x v="0"/>
    <x v="979"/>
  </r>
  <r>
    <x v="32"/>
    <x v="0"/>
    <x v="467"/>
    <x v="3"/>
    <x v="0"/>
    <x v="3"/>
    <x v="980"/>
  </r>
  <r>
    <x v="33"/>
    <x v="1"/>
    <x v="375"/>
    <x v="0"/>
    <x v="0"/>
    <x v="0"/>
    <x v="981"/>
  </r>
  <r>
    <x v="33"/>
    <x v="1"/>
    <x v="468"/>
    <x v="1"/>
    <x v="0"/>
    <x v="3"/>
    <x v="982"/>
  </r>
  <r>
    <x v="33"/>
    <x v="0"/>
    <x v="469"/>
    <x v="4"/>
    <x v="0"/>
    <x v="3"/>
    <x v="983"/>
  </r>
  <r>
    <x v="33"/>
    <x v="1"/>
    <x v="470"/>
    <x v="0"/>
    <x v="0"/>
    <x v="0"/>
    <x v="984"/>
  </r>
  <r>
    <x v="33"/>
    <x v="1"/>
    <x v="121"/>
    <x v="1"/>
    <x v="0"/>
    <x v="2"/>
    <x v="985"/>
  </r>
  <r>
    <x v="33"/>
    <x v="1"/>
    <x v="173"/>
    <x v="0"/>
    <x v="0"/>
    <x v="2"/>
    <x v="986"/>
  </r>
  <r>
    <x v="33"/>
    <x v="0"/>
    <x v="43"/>
    <x v="0"/>
    <x v="1"/>
    <x v="0"/>
    <x v="987"/>
  </r>
  <r>
    <x v="33"/>
    <x v="0"/>
    <x v="122"/>
    <x v="1"/>
    <x v="0"/>
    <x v="1"/>
    <x v="988"/>
  </r>
  <r>
    <x v="33"/>
    <x v="1"/>
    <x v="253"/>
    <x v="1"/>
    <x v="0"/>
    <x v="1"/>
    <x v="989"/>
  </r>
  <r>
    <x v="33"/>
    <x v="1"/>
    <x v="162"/>
    <x v="0"/>
    <x v="0"/>
    <x v="2"/>
    <x v="990"/>
  </r>
  <r>
    <x v="33"/>
    <x v="0"/>
    <x v="400"/>
    <x v="1"/>
    <x v="0"/>
    <x v="3"/>
    <x v="991"/>
  </r>
  <r>
    <x v="33"/>
    <x v="1"/>
    <x v="1"/>
    <x v="1"/>
    <x v="0"/>
    <x v="0"/>
    <x v="992"/>
  </r>
  <r>
    <x v="33"/>
    <x v="0"/>
    <x v="471"/>
    <x v="0"/>
    <x v="0"/>
    <x v="2"/>
    <x v="993"/>
  </r>
  <r>
    <x v="33"/>
    <x v="1"/>
    <x v="270"/>
    <x v="1"/>
    <x v="1"/>
    <x v="0"/>
    <x v="994"/>
  </r>
  <r>
    <x v="33"/>
    <x v="1"/>
    <x v="180"/>
    <x v="2"/>
    <x v="0"/>
    <x v="3"/>
    <x v="995"/>
  </r>
  <r>
    <x v="33"/>
    <x v="1"/>
    <x v="472"/>
    <x v="1"/>
    <x v="0"/>
    <x v="1"/>
    <x v="996"/>
  </r>
  <r>
    <x v="33"/>
    <x v="0"/>
    <x v="55"/>
    <x v="3"/>
    <x v="0"/>
    <x v="0"/>
    <x v="997"/>
  </r>
  <r>
    <x v="33"/>
    <x v="0"/>
    <x v="411"/>
    <x v="0"/>
    <x v="0"/>
    <x v="0"/>
    <x v="998"/>
  </r>
  <r>
    <x v="33"/>
    <x v="1"/>
    <x v="250"/>
    <x v="0"/>
    <x v="0"/>
    <x v="2"/>
    <x v="999"/>
  </r>
  <r>
    <x v="33"/>
    <x v="0"/>
    <x v="473"/>
    <x v="1"/>
    <x v="0"/>
    <x v="2"/>
    <x v="1000"/>
  </r>
  <r>
    <x v="33"/>
    <x v="1"/>
    <x v="372"/>
    <x v="3"/>
    <x v="1"/>
    <x v="1"/>
    <x v="1001"/>
  </r>
  <r>
    <x v="33"/>
    <x v="0"/>
    <x v="353"/>
    <x v="2"/>
    <x v="1"/>
    <x v="0"/>
    <x v="1002"/>
  </r>
  <r>
    <x v="33"/>
    <x v="0"/>
    <x v="333"/>
    <x v="2"/>
    <x v="1"/>
    <x v="3"/>
    <x v="1003"/>
  </r>
  <r>
    <x v="33"/>
    <x v="0"/>
    <x v="354"/>
    <x v="0"/>
    <x v="0"/>
    <x v="1"/>
    <x v="1004"/>
  </r>
  <r>
    <x v="33"/>
    <x v="0"/>
    <x v="126"/>
    <x v="1"/>
    <x v="0"/>
    <x v="2"/>
    <x v="1005"/>
  </r>
  <r>
    <x v="33"/>
    <x v="1"/>
    <x v="183"/>
    <x v="2"/>
    <x v="1"/>
    <x v="1"/>
    <x v="1006"/>
  </r>
  <r>
    <x v="33"/>
    <x v="0"/>
    <x v="392"/>
    <x v="0"/>
    <x v="0"/>
    <x v="1"/>
    <x v="1007"/>
  </r>
  <r>
    <x v="33"/>
    <x v="1"/>
    <x v="474"/>
    <x v="3"/>
    <x v="0"/>
    <x v="3"/>
    <x v="1008"/>
  </r>
  <r>
    <x v="33"/>
    <x v="0"/>
    <x v="58"/>
    <x v="0"/>
    <x v="0"/>
    <x v="0"/>
    <x v="1009"/>
  </r>
  <r>
    <x v="34"/>
    <x v="1"/>
    <x v="369"/>
    <x v="0"/>
    <x v="0"/>
    <x v="1"/>
    <x v="1010"/>
  </r>
  <r>
    <x v="34"/>
    <x v="0"/>
    <x v="460"/>
    <x v="3"/>
    <x v="0"/>
    <x v="1"/>
    <x v="1011"/>
  </r>
  <r>
    <x v="34"/>
    <x v="1"/>
    <x v="475"/>
    <x v="1"/>
    <x v="0"/>
    <x v="2"/>
    <x v="1012"/>
  </r>
  <r>
    <x v="34"/>
    <x v="0"/>
    <x v="272"/>
    <x v="3"/>
    <x v="1"/>
    <x v="1"/>
    <x v="1013"/>
  </r>
  <r>
    <x v="34"/>
    <x v="1"/>
    <x v="476"/>
    <x v="1"/>
    <x v="0"/>
    <x v="2"/>
    <x v="1014"/>
  </r>
  <r>
    <x v="34"/>
    <x v="0"/>
    <x v="146"/>
    <x v="3"/>
    <x v="0"/>
    <x v="0"/>
    <x v="1015"/>
  </r>
  <r>
    <x v="34"/>
    <x v="0"/>
    <x v="344"/>
    <x v="1"/>
    <x v="0"/>
    <x v="1"/>
    <x v="1016"/>
  </r>
  <r>
    <x v="34"/>
    <x v="0"/>
    <x v="477"/>
    <x v="1"/>
    <x v="0"/>
    <x v="2"/>
    <x v="1017"/>
  </r>
  <r>
    <x v="34"/>
    <x v="0"/>
    <x v="51"/>
    <x v="1"/>
    <x v="1"/>
    <x v="3"/>
    <x v="1018"/>
  </r>
  <r>
    <x v="34"/>
    <x v="1"/>
    <x v="478"/>
    <x v="2"/>
    <x v="0"/>
    <x v="1"/>
    <x v="1019"/>
  </r>
  <r>
    <x v="34"/>
    <x v="0"/>
    <x v="1"/>
    <x v="1"/>
    <x v="0"/>
    <x v="0"/>
    <x v="1020"/>
  </r>
  <r>
    <x v="34"/>
    <x v="1"/>
    <x v="479"/>
    <x v="5"/>
    <x v="0"/>
    <x v="0"/>
    <x v="1021"/>
  </r>
  <r>
    <x v="34"/>
    <x v="1"/>
    <x v="41"/>
    <x v="2"/>
    <x v="0"/>
    <x v="3"/>
    <x v="1022"/>
  </r>
  <r>
    <x v="34"/>
    <x v="0"/>
    <x v="236"/>
    <x v="0"/>
    <x v="0"/>
    <x v="2"/>
    <x v="1023"/>
  </r>
  <r>
    <x v="34"/>
    <x v="1"/>
    <x v="480"/>
    <x v="2"/>
    <x v="0"/>
    <x v="3"/>
    <x v="1024"/>
  </r>
  <r>
    <x v="34"/>
    <x v="1"/>
    <x v="340"/>
    <x v="2"/>
    <x v="1"/>
    <x v="0"/>
    <x v="1025"/>
  </r>
  <r>
    <x v="34"/>
    <x v="0"/>
    <x v="481"/>
    <x v="2"/>
    <x v="0"/>
    <x v="3"/>
    <x v="1026"/>
  </r>
  <r>
    <x v="34"/>
    <x v="0"/>
    <x v="482"/>
    <x v="0"/>
    <x v="0"/>
    <x v="0"/>
    <x v="1027"/>
  </r>
  <r>
    <x v="34"/>
    <x v="1"/>
    <x v="237"/>
    <x v="1"/>
    <x v="0"/>
    <x v="1"/>
    <x v="1028"/>
  </r>
  <r>
    <x v="34"/>
    <x v="1"/>
    <x v="483"/>
    <x v="1"/>
    <x v="0"/>
    <x v="3"/>
    <x v="1029"/>
  </r>
  <r>
    <x v="34"/>
    <x v="1"/>
    <x v="412"/>
    <x v="1"/>
    <x v="0"/>
    <x v="0"/>
    <x v="1030"/>
  </r>
  <r>
    <x v="34"/>
    <x v="0"/>
    <x v="313"/>
    <x v="3"/>
    <x v="0"/>
    <x v="3"/>
    <x v="1031"/>
  </r>
  <r>
    <x v="34"/>
    <x v="1"/>
    <x v="227"/>
    <x v="0"/>
    <x v="1"/>
    <x v="3"/>
    <x v="1032"/>
  </r>
  <r>
    <x v="34"/>
    <x v="1"/>
    <x v="140"/>
    <x v="2"/>
    <x v="0"/>
    <x v="2"/>
    <x v="1033"/>
  </r>
  <r>
    <x v="34"/>
    <x v="0"/>
    <x v="234"/>
    <x v="3"/>
    <x v="1"/>
    <x v="3"/>
    <x v="1034"/>
  </r>
  <r>
    <x v="34"/>
    <x v="0"/>
    <x v="382"/>
    <x v="2"/>
    <x v="1"/>
    <x v="0"/>
    <x v="1035"/>
  </r>
  <r>
    <x v="34"/>
    <x v="1"/>
    <x v="172"/>
    <x v="1"/>
    <x v="0"/>
    <x v="1"/>
    <x v="1036"/>
  </r>
  <r>
    <x v="34"/>
    <x v="0"/>
    <x v="356"/>
    <x v="2"/>
    <x v="0"/>
    <x v="2"/>
    <x v="1037"/>
  </r>
  <r>
    <x v="34"/>
    <x v="1"/>
    <x v="484"/>
    <x v="3"/>
    <x v="0"/>
    <x v="2"/>
    <x v="1038"/>
  </r>
  <r>
    <x v="35"/>
    <x v="1"/>
    <x v="485"/>
    <x v="0"/>
    <x v="1"/>
    <x v="0"/>
    <x v="1039"/>
  </r>
  <r>
    <x v="35"/>
    <x v="1"/>
    <x v="486"/>
    <x v="3"/>
    <x v="0"/>
    <x v="2"/>
    <x v="1040"/>
  </r>
  <r>
    <x v="35"/>
    <x v="1"/>
    <x v="333"/>
    <x v="0"/>
    <x v="0"/>
    <x v="3"/>
    <x v="1041"/>
  </r>
  <r>
    <x v="35"/>
    <x v="1"/>
    <x v="487"/>
    <x v="2"/>
    <x v="0"/>
    <x v="2"/>
    <x v="1042"/>
  </r>
  <r>
    <x v="35"/>
    <x v="1"/>
    <x v="85"/>
    <x v="0"/>
    <x v="0"/>
    <x v="3"/>
    <x v="1043"/>
  </r>
  <r>
    <x v="35"/>
    <x v="1"/>
    <x v="199"/>
    <x v="1"/>
    <x v="0"/>
    <x v="3"/>
    <x v="1044"/>
  </r>
  <r>
    <x v="35"/>
    <x v="1"/>
    <x v="344"/>
    <x v="1"/>
    <x v="0"/>
    <x v="1"/>
    <x v="1045"/>
  </r>
  <r>
    <x v="35"/>
    <x v="1"/>
    <x v="270"/>
    <x v="3"/>
    <x v="0"/>
    <x v="0"/>
    <x v="1046"/>
  </r>
  <r>
    <x v="35"/>
    <x v="1"/>
    <x v="106"/>
    <x v="3"/>
    <x v="1"/>
    <x v="1"/>
    <x v="1047"/>
  </r>
  <r>
    <x v="35"/>
    <x v="0"/>
    <x v="282"/>
    <x v="0"/>
    <x v="0"/>
    <x v="3"/>
    <x v="1048"/>
  </r>
  <r>
    <x v="35"/>
    <x v="0"/>
    <x v="23"/>
    <x v="1"/>
    <x v="0"/>
    <x v="0"/>
    <x v="1049"/>
  </r>
  <r>
    <x v="35"/>
    <x v="0"/>
    <x v="488"/>
    <x v="0"/>
    <x v="0"/>
    <x v="2"/>
    <x v="1050"/>
  </r>
  <r>
    <x v="35"/>
    <x v="1"/>
    <x v="489"/>
    <x v="0"/>
    <x v="0"/>
    <x v="0"/>
    <x v="1051"/>
  </r>
  <r>
    <x v="35"/>
    <x v="0"/>
    <x v="272"/>
    <x v="1"/>
    <x v="0"/>
    <x v="3"/>
    <x v="1052"/>
  </r>
  <r>
    <x v="35"/>
    <x v="0"/>
    <x v="346"/>
    <x v="2"/>
    <x v="0"/>
    <x v="1"/>
    <x v="1053"/>
  </r>
  <r>
    <x v="35"/>
    <x v="1"/>
    <x v="392"/>
    <x v="2"/>
    <x v="0"/>
    <x v="1"/>
    <x v="1054"/>
  </r>
  <r>
    <x v="35"/>
    <x v="0"/>
    <x v="455"/>
    <x v="1"/>
    <x v="0"/>
    <x v="0"/>
    <x v="1055"/>
  </r>
  <r>
    <x v="35"/>
    <x v="0"/>
    <x v="490"/>
    <x v="3"/>
    <x v="0"/>
    <x v="2"/>
    <x v="1056"/>
  </r>
  <r>
    <x v="35"/>
    <x v="0"/>
    <x v="491"/>
    <x v="0"/>
    <x v="0"/>
    <x v="2"/>
    <x v="1057"/>
  </r>
  <r>
    <x v="35"/>
    <x v="0"/>
    <x v="358"/>
    <x v="1"/>
    <x v="1"/>
    <x v="1"/>
    <x v="1058"/>
  </r>
  <r>
    <x v="35"/>
    <x v="1"/>
    <x v="421"/>
    <x v="2"/>
    <x v="0"/>
    <x v="2"/>
    <x v="1059"/>
  </r>
  <r>
    <x v="35"/>
    <x v="0"/>
    <x v="101"/>
    <x v="1"/>
    <x v="0"/>
    <x v="3"/>
    <x v="1060"/>
  </r>
  <r>
    <x v="35"/>
    <x v="0"/>
    <x v="77"/>
    <x v="1"/>
    <x v="1"/>
    <x v="0"/>
    <x v="1061"/>
  </r>
  <r>
    <x v="35"/>
    <x v="0"/>
    <x v="94"/>
    <x v="1"/>
    <x v="0"/>
    <x v="1"/>
    <x v="1062"/>
  </r>
  <r>
    <x v="35"/>
    <x v="1"/>
    <x v="7"/>
    <x v="2"/>
    <x v="0"/>
    <x v="1"/>
    <x v="1063"/>
  </r>
  <r>
    <x v="35"/>
    <x v="0"/>
    <x v="245"/>
    <x v="1"/>
    <x v="0"/>
    <x v="0"/>
    <x v="1064"/>
  </r>
  <r>
    <x v="35"/>
    <x v="0"/>
    <x v="65"/>
    <x v="3"/>
    <x v="0"/>
    <x v="2"/>
    <x v="1065"/>
  </r>
  <r>
    <x v="35"/>
    <x v="1"/>
    <x v="155"/>
    <x v="3"/>
    <x v="1"/>
    <x v="3"/>
    <x v="1066"/>
  </r>
  <r>
    <x v="36"/>
    <x v="1"/>
    <x v="316"/>
    <x v="3"/>
    <x v="0"/>
    <x v="2"/>
    <x v="1067"/>
  </r>
  <r>
    <x v="36"/>
    <x v="0"/>
    <x v="143"/>
    <x v="0"/>
    <x v="0"/>
    <x v="3"/>
    <x v="1068"/>
  </r>
  <r>
    <x v="36"/>
    <x v="1"/>
    <x v="457"/>
    <x v="3"/>
    <x v="0"/>
    <x v="0"/>
    <x v="1069"/>
  </r>
  <r>
    <x v="36"/>
    <x v="0"/>
    <x v="489"/>
    <x v="0"/>
    <x v="0"/>
    <x v="2"/>
    <x v="1070"/>
  </r>
  <r>
    <x v="36"/>
    <x v="0"/>
    <x v="492"/>
    <x v="0"/>
    <x v="0"/>
    <x v="2"/>
    <x v="1071"/>
  </r>
  <r>
    <x v="36"/>
    <x v="0"/>
    <x v="116"/>
    <x v="1"/>
    <x v="0"/>
    <x v="3"/>
    <x v="1072"/>
  </r>
  <r>
    <x v="36"/>
    <x v="0"/>
    <x v="343"/>
    <x v="2"/>
    <x v="1"/>
    <x v="0"/>
    <x v="1073"/>
  </r>
  <r>
    <x v="36"/>
    <x v="0"/>
    <x v="376"/>
    <x v="3"/>
    <x v="1"/>
    <x v="1"/>
    <x v="1074"/>
  </r>
  <r>
    <x v="36"/>
    <x v="0"/>
    <x v="313"/>
    <x v="1"/>
    <x v="0"/>
    <x v="1"/>
    <x v="1075"/>
  </r>
  <r>
    <x v="36"/>
    <x v="0"/>
    <x v="493"/>
    <x v="3"/>
    <x v="1"/>
    <x v="2"/>
    <x v="1076"/>
  </r>
  <r>
    <x v="36"/>
    <x v="1"/>
    <x v="53"/>
    <x v="3"/>
    <x v="0"/>
    <x v="3"/>
    <x v="1077"/>
  </r>
  <r>
    <x v="36"/>
    <x v="1"/>
    <x v="494"/>
    <x v="1"/>
    <x v="1"/>
    <x v="0"/>
    <x v="1078"/>
  </r>
  <r>
    <x v="36"/>
    <x v="0"/>
    <x v="203"/>
    <x v="1"/>
    <x v="0"/>
    <x v="3"/>
    <x v="1079"/>
  </r>
  <r>
    <x v="36"/>
    <x v="1"/>
    <x v="495"/>
    <x v="2"/>
    <x v="0"/>
    <x v="2"/>
    <x v="1080"/>
  </r>
  <r>
    <x v="36"/>
    <x v="1"/>
    <x v="159"/>
    <x v="1"/>
    <x v="0"/>
    <x v="1"/>
    <x v="1081"/>
  </r>
  <r>
    <x v="36"/>
    <x v="0"/>
    <x v="496"/>
    <x v="2"/>
    <x v="0"/>
    <x v="0"/>
    <x v="1082"/>
  </r>
  <r>
    <x v="36"/>
    <x v="0"/>
    <x v="432"/>
    <x v="1"/>
    <x v="0"/>
    <x v="1"/>
    <x v="1083"/>
  </r>
  <r>
    <x v="36"/>
    <x v="0"/>
    <x v="316"/>
    <x v="0"/>
    <x v="1"/>
    <x v="0"/>
    <x v="1084"/>
  </r>
  <r>
    <x v="36"/>
    <x v="0"/>
    <x v="26"/>
    <x v="0"/>
    <x v="0"/>
    <x v="1"/>
    <x v="1085"/>
  </r>
  <r>
    <x v="36"/>
    <x v="1"/>
    <x v="348"/>
    <x v="3"/>
    <x v="0"/>
    <x v="3"/>
    <x v="1086"/>
  </r>
  <r>
    <x v="36"/>
    <x v="0"/>
    <x v="398"/>
    <x v="1"/>
    <x v="0"/>
    <x v="2"/>
    <x v="1087"/>
  </r>
  <r>
    <x v="36"/>
    <x v="1"/>
    <x v="497"/>
    <x v="3"/>
    <x v="0"/>
    <x v="2"/>
    <x v="1088"/>
  </r>
  <r>
    <x v="36"/>
    <x v="1"/>
    <x v="457"/>
    <x v="0"/>
    <x v="0"/>
    <x v="0"/>
    <x v="1089"/>
  </r>
  <r>
    <x v="36"/>
    <x v="1"/>
    <x v="101"/>
    <x v="2"/>
    <x v="0"/>
    <x v="1"/>
    <x v="1090"/>
  </r>
  <r>
    <x v="36"/>
    <x v="1"/>
    <x v="498"/>
    <x v="1"/>
    <x v="0"/>
    <x v="0"/>
    <x v="1091"/>
  </r>
  <r>
    <x v="36"/>
    <x v="1"/>
    <x v="392"/>
    <x v="0"/>
    <x v="0"/>
    <x v="1"/>
    <x v="1092"/>
  </r>
  <r>
    <x v="36"/>
    <x v="1"/>
    <x v="109"/>
    <x v="3"/>
    <x v="0"/>
    <x v="3"/>
    <x v="1093"/>
  </r>
  <r>
    <x v="36"/>
    <x v="1"/>
    <x v="292"/>
    <x v="0"/>
    <x v="0"/>
    <x v="3"/>
    <x v="1094"/>
  </r>
  <r>
    <x v="37"/>
    <x v="1"/>
    <x v="313"/>
    <x v="2"/>
    <x v="0"/>
    <x v="3"/>
    <x v="1095"/>
  </r>
  <r>
    <x v="37"/>
    <x v="0"/>
    <x v="499"/>
    <x v="1"/>
    <x v="0"/>
    <x v="2"/>
    <x v="1096"/>
  </r>
  <r>
    <x v="37"/>
    <x v="1"/>
    <x v="275"/>
    <x v="1"/>
    <x v="0"/>
    <x v="3"/>
    <x v="1097"/>
  </r>
  <r>
    <x v="37"/>
    <x v="0"/>
    <x v="11"/>
    <x v="1"/>
    <x v="0"/>
    <x v="0"/>
    <x v="1098"/>
  </r>
  <r>
    <x v="37"/>
    <x v="1"/>
    <x v="230"/>
    <x v="2"/>
    <x v="0"/>
    <x v="2"/>
    <x v="1099"/>
  </r>
  <r>
    <x v="37"/>
    <x v="0"/>
    <x v="25"/>
    <x v="3"/>
    <x v="0"/>
    <x v="0"/>
    <x v="1100"/>
  </r>
  <r>
    <x v="37"/>
    <x v="1"/>
    <x v="221"/>
    <x v="0"/>
    <x v="0"/>
    <x v="2"/>
    <x v="1101"/>
  </r>
  <r>
    <x v="37"/>
    <x v="1"/>
    <x v="429"/>
    <x v="3"/>
    <x v="0"/>
    <x v="1"/>
    <x v="1102"/>
  </r>
  <r>
    <x v="37"/>
    <x v="1"/>
    <x v="132"/>
    <x v="0"/>
    <x v="0"/>
    <x v="1"/>
    <x v="1103"/>
  </r>
  <r>
    <x v="37"/>
    <x v="0"/>
    <x v="136"/>
    <x v="1"/>
    <x v="1"/>
    <x v="1"/>
    <x v="1104"/>
  </r>
  <r>
    <x v="37"/>
    <x v="0"/>
    <x v="127"/>
    <x v="1"/>
    <x v="0"/>
    <x v="0"/>
    <x v="1105"/>
  </r>
  <r>
    <x v="37"/>
    <x v="1"/>
    <x v="38"/>
    <x v="2"/>
    <x v="0"/>
    <x v="0"/>
    <x v="1106"/>
  </r>
  <r>
    <x v="37"/>
    <x v="1"/>
    <x v="186"/>
    <x v="1"/>
    <x v="0"/>
    <x v="2"/>
    <x v="1107"/>
  </r>
  <r>
    <x v="37"/>
    <x v="1"/>
    <x v="500"/>
    <x v="3"/>
    <x v="0"/>
    <x v="0"/>
    <x v="1108"/>
  </r>
  <r>
    <x v="37"/>
    <x v="0"/>
    <x v="313"/>
    <x v="1"/>
    <x v="0"/>
    <x v="3"/>
    <x v="1109"/>
  </r>
  <r>
    <x v="37"/>
    <x v="1"/>
    <x v="31"/>
    <x v="2"/>
    <x v="0"/>
    <x v="3"/>
    <x v="1110"/>
  </r>
  <r>
    <x v="37"/>
    <x v="1"/>
    <x v="34"/>
    <x v="1"/>
    <x v="1"/>
    <x v="0"/>
    <x v="1111"/>
  </r>
  <r>
    <x v="37"/>
    <x v="0"/>
    <x v="326"/>
    <x v="0"/>
    <x v="0"/>
    <x v="1"/>
    <x v="1112"/>
  </r>
  <r>
    <x v="37"/>
    <x v="0"/>
    <x v="292"/>
    <x v="1"/>
    <x v="0"/>
    <x v="3"/>
    <x v="1113"/>
  </r>
  <r>
    <x v="37"/>
    <x v="0"/>
    <x v="124"/>
    <x v="1"/>
    <x v="0"/>
    <x v="1"/>
    <x v="1114"/>
  </r>
  <r>
    <x v="37"/>
    <x v="1"/>
    <x v="214"/>
    <x v="1"/>
    <x v="0"/>
    <x v="1"/>
    <x v="1115"/>
  </r>
  <r>
    <x v="37"/>
    <x v="0"/>
    <x v="260"/>
    <x v="0"/>
    <x v="0"/>
    <x v="0"/>
    <x v="1116"/>
  </r>
  <r>
    <x v="37"/>
    <x v="0"/>
    <x v="394"/>
    <x v="1"/>
    <x v="0"/>
    <x v="2"/>
    <x v="1117"/>
  </r>
  <r>
    <x v="37"/>
    <x v="0"/>
    <x v="501"/>
    <x v="0"/>
    <x v="0"/>
    <x v="2"/>
    <x v="1118"/>
  </r>
  <r>
    <x v="37"/>
    <x v="0"/>
    <x v="502"/>
    <x v="3"/>
    <x v="0"/>
    <x v="3"/>
    <x v="1119"/>
  </r>
  <r>
    <x v="37"/>
    <x v="1"/>
    <x v="261"/>
    <x v="1"/>
    <x v="0"/>
    <x v="2"/>
    <x v="1120"/>
  </r>
  <r>
    <x v="38"/>
    <x v="1"/>
    <x v="56"/>
    <x v="1"/>
    <x v="0"/>
    <x v="0"/>
    <x v="1121"/>
  </r>
  <r>
    <x v="38"/>
    <x v="0"/>
    <x v="503"/>
    <x v="1"/>
    <x v="0"/>
    <x v="2"/>
    <x v="1122"/>
  </r>
  <r>
    <x v="38"/>
    <x v="1"/>
    <x v="281"/>
    <x v="1"/>
    <x v="0"/>
    <x v="2"/>
    <x v="1123"/>
  </r>
  <r>
    <x v="38"/>
    <x v="0"/>
    <x v="168"/>
    <x v="1"/>
    <x v="1"/>
    <x v="1"/>
    <x v="1124"/>
  </r>
  <r>
    <x v="38"/>
    <x v="1"/>
    <x v="199"/>
    <x v="0"/>
    <x v="0"/>
    <x v="3"/>
    <x v="1125"/>
  </r>
  <r>
    <x v="38"/>
    <x v="0"/>
    <x v="143"/>
    <x v="1"/>
    <x v="1"/>
    <x v="3"/>
    <x v="1126"/>
  </r>
  <r>
    <x v="38"/>
    <x v="1"/>
    <x v="456"/>
    <x v="2"/>
    <x v="0"/>
    <x v="0"/>
    <x v="1127"/>
  </r>
  <r>
    <x v="38"/>
    <x v="1"/>
    <x v="125"/>
    <x v="1"/>
    <x v="0"/>
    <x v="1"/>
    <x v="1128"/>
  </r>
  <r>
    <x v="38"/>
    <x v="1"/>
    <x v="392"/>
    <x v="3"/>
    <x v="0"/>
    <x v="1"/>
    <x v="1129"/>
  </r>
  <r>
    <x v="38"/>
    <x v="0"/>
    <x v="229"/>
    <x v="0"/>
    <x v="1"/>
    <x v="3"/>
    <x v="1130"/>
  </r>
  <r>
    <x v="38"/>
    <x v="1"/>
    <x v="504"/>
    <x v="1"/>
    <x v="0"/>
    <x v="3"/>
    <x v="1131"/>
  </r>
  <r>
    <x v="38"/>
    <x v="0"/>
    <x v="489"/>
    <x v="1"/>
    <x v="0"/>
    <x v="2"/>
    <x v="1132"/>
  </r>
  <r>
    <x v="38"/>
    <x v="0"/>
    <x v="268"/>
    <x v="1"/>
    <x v="0"/>
    <x v="1"/>
    <x v="1133"/>
  </r>
  <r>
    <x v="38"/>
    <x v="1"/>
    <x v="277"/>
    <x v="2"/>
    <x v="0"/>
    <x v="3"/>
    <x v="1134"/>
  </r>
  <r>
    <x v="38"/>
    <x v="0"/>
    <x v="73"/>
    <x v="0"/>
    <x v="0"/>
    <x v="1"/>
    <x v="1135"/>
  </r>
  <r>
    <x v="38"/>
    <x v="1"/>
    <x v="340"/>
    <x v="1"/>
    <x v="0"/>
    <x v="2"/>
    <x v="1136"/>
  </r>
  <r>
    <x v="38"/>
    <x v="1"/>
    <x v="223"/>
    <x v="1"/>
    <x v="0"/>
    <x v="1"/>
    <x v="1137"/>
  </r>
  <r>
    <x v="38"/>
    <x v="0"/>
    <x v="33"/>
    <x v="4"/>
    <x v="0"/>
    <x v="0"/>
    <x v="1138"/>
  </r>
  <r>
    <x v="38"/>
    <x v="0"/>
    <x v="488"/>
    <x v="3"/>
    <x v="0"/>
    <x v="2"/>
    <x v="1139"/>
  </r>
  <r>
    <x v="38"/>
    <x v="0"/>
    <x v="440"/>
    <x v="1"/>
    <x v="0"/>
    <x v="3"/>
    <x v="1140"/>
  </r>
  <r>
    <x v="38"/>
    <x v="0"/>
    <x v="131"/>
    <x v="2"/>
    <x v="1"/>
    <x v="0"/>
    <x v="1141"/>
  </r>
  <r>
    <x v="38"/>
    <x v="1"/>
    <x v="60"/>
    <x v="1"/>
    <x v="0"/>
    <x v="1"/>
    <x v="1142"/>
  </r>
  <r>
    <x v="38"/>
    <x v="1"/>
    <x v="413"/>
    <x v="0"/>
    <x v="0"/>
    <x v="2"/>
    <x v="1143"/>
  </r>
  <r>
    <x v="38"/>
    <x v="0"/>
    <x v="505"/>
    <x v="1"/>
    <x v="0"/>
    <x v="2"/>
    <x v="1144"/>
  </r>
  <r>
    <x v="38"/>
    <x v="1"/>
    <x v="181"/>
    <x v="1"/>
    <x v="0"/>
    <x v="0"/>
    <x v="1145"/>
  </r>
  <r>
    <x v="38"/>
    <x v="0"/>
    <x v="12"/>
    <x v="1"/>
    <x v="0"/>
    <x v="0"/>
    <x v="1146"/>
  </r>
  <r>
    <x v="39"/>
    <x v="0"/>
    <x v="506"/>
    <x v="1"/>
    <x v="0"/>
    <x v="3"/>
    <x v="1147"/>
  </r>
  <r>
    <x v="39"/>
    <x v="1"/>
    <x v="282"/>
    <x v="1"/>
    <x v="1"/>
    <x v="3"/>
    <x v="1148"/>
  </r>
  <r>
    <x v="39"/>
    <x v="1"/>
    <x v="342"/>
    <x v="2"/>
    <x v="0"/>
    <x v="2"/>
    <x v="1149"/>
  </r>
  <r>
    <x v="39"/>
    <x v="0"/>
    <x v="507"/>
    <x v="1"/>
    <x v="0"/>
    <x v="1"/>
    <x v="1150"/>
  </r>
  <r>
    <x v="39"/>
    <x v="1"/>
    <x v="172"/>
    <x v="1"/>
    <x v="0"/>
    <x v="3"/>
    <x v="1151"/>
  </r>
  <r>
    <x v="39"/>
    <x v="1"/>
    <x v="252"/>
    <x v="1"/>
    <x v="0"/>
    <x v="1"/>
    <x v="1152"/>
  </r>
  <r>
    <x v="39"/>
    <x v="1"/>
    <x v="94"/>
    <x v="1"/>
    <x v="0"/>
    <x v="3"/>
    <x v="1153"/>
  </r>
  <r>
    <x v="39"/>
    <x v="1"/>
    <x v="90"/>
    <x v="1"/>
    <x v="0"/>
    <x v="2"/>
    <x v="1154"/>
  </r>
  <r>
    <x v="39"/>
    <x v="0"/>
    <x v="233"/>
    <x v="0"/>
    <x v="1"/>
    <x v="0"/>
    <x v="1155"/>
  </r>
  <r>
    <x v="39"/>
    <x v="1"/>
    <x v="508"/>
    <x v="2"/>
    <x v="0"/>
    <x v="1"/>
    <x v="1156"/>
  </r>
  <r>
    <x v="39"/>
    <x v="1"/>
    <x v="125"/>
    <x v="4"/>
    <x v="0"/>
    <x v="1"/>
    <x v="1157"/>
  </r>
  <r>
    <x v="39"/>
    <x v="1"/>
    <x v="269"/>
    <x v="0"/>
    <x v="0"/>
    <x v="0"/>
    <x v="1158"/>
  </r>
  <r>
    <x v="39"/>
    <x v="1"/>
    <x v="71"/>
    <x v="1"/>
    <x v="0"/>
    <x v="3"/>
    <x v="1159"/>
  </r>
  <r>
    <x v="39"/>
    <x v="1"/>
    <x v="312"/>
    <x v="1"/>
    <x v="1"/>
    <x v="0"/>
    <x v="1160"/>
  </r>
  <r>
    <x v="39"/>
    <x v="0"/>
    <x v="486"/>
    <x v="1"/>
    <x v="0"/>
    <x v="2"/>
    <x v="1161"/>
  </r>
  <r>
    <x v="39"/>
    <x v="0"/>
    <x v="509"/>
    <x v="0"/>
    <x v="0"/>
    <x v="2"/>
    <x v="1162"/>
  </r>
  <r>
    <x v="39"/>
    <x v="0"/>
    <x v="124"/>
    <x v="1"/>
    <x v="1"/>
    <x v="1"/>
    <x v="1163"/>
  </r>
  <r>
    <x v="39"/>
    <x v="0"/>
    <x v="143"/>
    <x v="0"/>
    <x v="0"/>
    <x v="3"/>
    <x v="1164"/>
  </r>
  <r>
    <x v="39"/>
    <x v="1"/>
    <x v="510"/>
    <x v="0"/>
    <x v="0"/>
    <x v="2"/>
    <x v="1165"/>
  </r>
  <r>
    <x v="39"/>
    <x v="0"/>
    <x v="483"/>
    <x v="1"/>
    <x v="0"/>
    <x v="1"/>
    <x v="1166"/>
  </r>
  <r>
    <x v="39"/>
    <x v="0"/>
    <x v="279"/>
    <x v="0"/>
    <x v="0"/>
    <x v="0"/>
    <x v="1167"/>
  </r>
  <r>
    <x v="39"/>
    <x v="0"/>
    <x v="320"/>
    <x v="1"/>
    <x v="0"/>
    <x v="3"/>
    <x v="1168"/>
  </r>
  <r>
    <x v="39"/>
    <x v="0"/>
    <x v="35"/>
    <x v="1"/>
    <x v="0"/>
    <x v="1"/>
    <x v="1169"/>
  </r>
  <r>
    <x v="39"/>
    <x v="0"/>
    <x v="415"/>
    <x v="1"/>
    <x v="0"/>
    <x v="0"/>
    <x v="1170"/>
  </r>
  <r>
    <x v="39"/>
    <x v="0"/>
    <x v="243"/>
    <x v="1"/>
    <x v="0"/>
    <x v="2"/>
    <x v="1171"/>
  </r>
  <r>
    <x v="39"/>
    <x v="1"/>
    <x v="218"/>
    <x v="2"/>
    <x v="0"/>
    <x v="0"/>
    <x v="1172"/>
  </r>
  <r>
    <x v="40"/>
    <x v="0"/>
    <x v="78"/>
    <x v="2"/>
    <x v="1"/>
    <x v="3"/>
    <x v="1173"/>
  </r>
  <r>
    <x v="40"/>
    <x v="1"/>
    <x v="71"/>
    <x v="2"/>
    <x v="0"/>
    <x v="1"/>
    <x v="1174"/>
  </r>
  <r>
    <x v="40"/>
    <x v="0"/>
    <x v="212"/>
    <x v="0"/>
    <x v="0"/>
    <x v="0"/>
    <x v="1175"/>
  </r>
  <r>
    <x v="40"/>
    <x v="0"/>
    <x v="511"/>
    <x v="1"/>
    <x v="0"/>
    <x v="0"/>
    <x v="1176"/>
  </r>
  <r>
    <x v="40"/>
    <x v="0"/>
    <x v="223"/>
    <x v="1"/>
    <x v="0"/>
    <x v="3"/>
    <x v="1177"/>
  </r>
  <r>
    <x v="40"/>
    <x v="1"/>
    <x v="181"/>
    <x v="1"/>
    <x v="0"/>
    <x v="0"/>
    <x v="1178"/>
  </r>
  <r>
    <x v="40"/>
    <x v="1"/>
    <x v="512"/>
    <x v="1"/>
    <x v="0"/>
    <x v="2"/>
    <x v="1179"/>
  </r>
  <r>
    <x v="40"/>
    <x v="0"/>
    <x v="194"/>
    <x v="1"/>
    <x v="0"/>
    <x v="1"/>
    <x v="1180"/>
  </r>
  <r>
    <x v="40"/>
    <x v="1"/>
    <x v="297"/>
    <x v="1"/>
    <x v="0"/>
    <x v="0"/>
    <x v="1181"/>
  </r>
  <r>
    <x v="40"/>
    <x v="0"/>
    <x v="513"/>
    <x v="1"/>
    <x v="0"/>
    <x v="2"/>
    <x v="1182"/>
  </r>
  <r>
    <x v="40"/>
    <x v="1"/>
    <x v="454"/>
    <x v="1"/>
    <x v="0"/>
    <x v="3"/>
    <x v="1183"/>
  </r>
  <r>
    <x v="40"/>
    <x v="1"/>
    <x v="410"/>
    <x v="1"/>
    <x v="0"/>
    <x v="2"/>
    <x v="1184"/>
  </r>
  <r>
    <x v="40"/>
    <x v="0"/>
    <x v="342"/>
    <x v="1"/>
    <x v="0"/>
    <x v="2"/>
    <x v="1185"/>
  </r>
  <r>
    <x v="40"/>
    <x v="1"/>
    <x v="397"/>
    <x v="1"/>
    <x v="0"/>
    <x v="1"/>
    <x v="1186"/>
  </r>
  <r>
    <x v="40"/>
    <x v="1"/>
    <x v="335"/>
    <x v="1"/>
    <x v="0"/>
    <x v="3"/>
    <x v="1187"/>
  </r>
  <r>
    <x v="40"/>
    <x v="1"/>
    <x v="514"/>
    <x v="1"/>
    <x v="0"/>
    <x v="0"/>
    <x v="1188"/>
  </r>
  <r>
    <x v="40"/>
    <x v="1"/>
    <x v="88"/>
    <x v="1"/>
    <x v="0"/>
    <x v="2"/>
    <x v="1189"/>
  </r>
  <r>
    <x v="40"/>
    <x v="0"/>
    <x v="306"/>
    <x v="1"/>
    <x v="0"/>
    <x v="3"/>
    <x v="1190"/>
  </r>
  <r>
    <x v="40"/>
    <x v="0"/>
    <x v="257"/>
    <x v="1"/>
    <x v="0"/>
    <x v="0"/>
    <x v="1191"/>
  </r>
  <r>
    <x v="40"/>
    <x v="1"/>
    <x v="428"/>
    <x v="1"/>
    <x v="0"/>
    <x v="3"/>
    <x v="1192"/>
  </r>
  <r>
    <x v="40"/>
    <x v="1"/>
    <x v="132"/>
    <x v="0"/>
    <x v="0"/>
    <x v="1"/>
    <x v="1193"/>
  </r>
  <r>
    <x v="40"/>
    <x v="0"/>
    <x v="49"/>
    <x v="1"/>
    <x v="0"/>
    <x v="1"/>
    <x v="1194"/>
  </r>
  <r>
    <x v="40"/>
    <x v="0"/>
    <x v="515"/>
    <x v="1"/>
    <x v="0"/>
    <x v="2"/>
    <x v="1195"/>
  </r>
  <r>
    <x v="40"/>
    <x v="1"/>
    <x v="50"/>
    <x v="1"/>
    <x v="0"/>
    <x v="3"/>
    <x v="1196"/>
  </r>
  <r>
    <x v="40"/>
    <x v="0"/>
    <x v="8"/>
    <x v="1"/>
    <x v="0"/>
    <x v="1"/>
    <x v="1197"/>
  </r>
  <r>
    <x v="41"/>
    <x v="1"/>
    <x v="216"/>
    <x v="3"/>
    <x v="0"/>
    <x v="0"/>
    <x v="1198"/>
  </r>
  <r>
    <x v="41"/>
    <x v="0"/>
    <x v="214"/>
    <x v="3"/>
    <x v="1"/>
    <x v="1"/>
    <x v="1199"/>
  </r>
  <r>
    <x v="41"/>
    <x v="1"/>
    <x v="516"/>
    <x v="1"/>
    <x v="0"/>
    <x v="1"/>
    <x v="1200"/>
  </r>
  <r>
    <x v="41"/>
    <x v="0"/>
    <x v="146"/>
    <x v="1"/>
    <x v="0"/>
    <x v="0"/>
    <x v="1201"/>
  </r>
  <r>
    <x v="41"/>
    <x v="1"/>
    <x v="435"/>
    <x v="3"/>
    <x v="0"/>
    <x v="0"/>
    <x v="1202"/>
  </r>
  <r>
    <x v="41"/>
    <x v="0"/>
    <x v="271"/>
    <x v="0"/>
    <x v="0"/>
    <x v="2"/>
    <x v="1203"/>
  </r>
  <r>
    <x v="41"/>
    <x v="1"/>
    <x v="132"/>
    <x v="3"/>
    <x v="0"/>
    <x v="1"/>
    <x v="1204"/>
  </r>
  <r>
    <x v="41"/>
    <x v="0"/>
    <x v="131"/>
    <x v="2"/>
    <x v="0"/>
    <x v="0"/>
    <x v="1205"/>
  </r>
  <r>
    <x v="41"/>
    <x v="1"/>
    <x v="481"/>
    <x v="0"/>
    <x v="1"/>
    <x v="1"/>
    <x v="1206"/>
  </r>
  <r>
    <x v="41"/>
    <x v="1"/>
    <x v="517"/>
    <x v="0"/>
    <x v="0"/>
    <x v="0"/>
    <x v="1207"/>
  </r>
  <r>
    <x v="41"/>
    <x v="0"/>
    <x v="475"/>
    <x v="1"/>
    <x v="0"/>
    <x v="2"/>
    <x v="1208"/>
  </r>
  <r>
    <x v="41"/>
    <x v="0"/>
    <x v="230"/>
    <x v="2"/>
    <x v="0"/>
    <x v="0"/>
    <x v="1209"/>
  </r>
  <r>
    <x v="41"/>
    <x v="0"/>
    <x v="26"/>
    <x v="0"/>
    <x v="0"/>
    <x v="1"/>
    <x v="1210"/>
  </r>
  <r>
    <x v="41"/>
    <x v="1"/>
    <x v="206"/>
    <x v="1"/>
    <x v="1"/>
    <x v="3"/>
    <x v="1211"/>
  </r>
  <r>
    <x v="41"/>
    <x v="0"/>
    <x v="125"/>
    <x v="1"/>
    <x v="0"/>
    <x v="3"/>
    <x v="1212"/>
  </r>
  <r>
    <x v="41"/>
    <x v="1"/>
    <x v="34"/>
    <x v="1"/>
    <x v="0"/>
    <x v="0"/>
    <x v="1213"/>
  </r>
  <r>
    <x v="41"/>
    <x v="1"/>
    <x v="518"/>
    <x v="3"/>
    <x v="0"/>
    <x v="2"/>
    <x v="1214"/>
  </r>
  <r>
    <x v="41"/>
    <x v="1"/>
    <x v="23"/>
    <x v="1"/>
    <x v="0"/>
    <x v="3"/>
    <x v="1215"/>
  </r>
  <r>
    <x v="41"/>
    <x v="0"/>
    <x v="81"/>
    <x v="1"/>
    <x v="0"/>
    <x v="1"/>
    <x v="1216"/>
  </r>
  <r>
    <x v="41"/>
    <x v="1"/>
    <x v="229"/>
    <x v="3"/>
    <x v="0"/>
    <x v="3"/>
    <x v="1217"/>
  </r>
  <r>
    <x v="41"/>
    <x v="1"/>
    <x v="271"/>
    <x v="1"/>
    <x v="0"/>
    <x v="2"/>
    <x v="1218"/>
  </r>
  <r>
    <x v="41"/>
    <x v="0"/>
    <x v="26"/>
    <x v="1"/>
    <x v="0"/>
    <x v="3"/>
    <x v="1219"/>
  </r>
  <r>
    <x v="41"/>
    <x v="0"/>
    <x v="36"/>
    <x v="0"/>
    <x v="1"/>
    <x v="0"/>
    <x v="1220"/>
  </r>
  <r>
    <x v="41"/>
    <x v="1"/>
    <x v="74"/>
    <x v="2"/>
    <x v="0"/>
    <x v="2"/>
    <x v="1221"/>
  </r>
  <r>
    <x v="41"/>
    <x v="0"/>
    <x v="186"/>
    <x v="0"/>
    <x v="0"/>
    <x v="2"/>
    <x v="1222"/>
  </r>
  <r>
    <x v="42"/>
    <x v="1"/>
    <x v="226"/>
    <x v="1"/>
    <x v="0"/>
    <x v="3"/>
    <x v="1223"/>
  </r>
  <r>
    <x v="42"/>
    <x v="1"/>
    <x v="519"/>
    <x v="1"/>
    <x v="0"/>
    <x v="1"/>
    <x v="1224"/>
  </r>
  <r>
    <x v="42"/>
    <x v="0"/>
    <x v="520"/>
    <x v="1"/>
    <x v="1"/>
    <x v="2"/>
    <x v="1225"/>
  </r>
  <r>
    <x v="42"/>
    <x v="1"/>
    <x v="521"/>
    <x v="1"/>
    <x v="0"/>
    <x v="0"/>
    <x v="1226"/>
  </r>
  <r>
    <x v="42"/>
    <x v="0"/>
    <x v="223"/>
    <x v="1"/>
    <x v="0"/>
    <x v="1"/>
    <x v="1227"/>
  </r>
  <r>
    <x v="42"/>
    <x v="1"/>
    <x v="432"/>
    <x v="1"/>
    <x v="0"/>
    <x v="3"/>
    <x v="1228"/>
  </r>
  <r>
    <x v="42"/>
    <x v="1"/>
    <x v="270"/>
    <x v="1"/>
    <x v="0"/>
    <x v="0"/>
    <x v="1229"/>
  </r>
  <r>
    <x v="42"/>
    <x v="0"/>
    <x v="218"/>
    <x v="1"/>
    <x v="0"/>
    <x v="0"/>
    <x v="1230"/>
  </r>
  <r>
    <x v="42"/>
    <x v="1"/>
    <x v="219"/>
    <x v="1"/>
    <x v="0"/>
    <x v="1"/>
    <x v="1231"/>
  </r>
  <r>
    <x v="42"/>
    <x v="1"/>
    <x v="261"/>
    <x v="1"/>
    <x v="0"/>
    <x v="2"/>
    <x v="1232"/>
  </r>
  <r>
    <x v="42"/>
    <x v="0"/>
    <x v="96"/>
    <x v="3"/>
    <x v="0"/>
    <x v="0"/>
    <x v="1233"/>
  </r>
  <r>
    <x v="42"/>
    <x v="0"/>
    <x v="239"/>
    <x v="1"/>
    <x v="0"/>
    <x v="1"/>
    <x v="1234"/>
  </r>
  <r>
    <x v="42"/>
    <x v="1"/>
    <x v="90"/>
    <x v="0"/>
    <x v="0"/>
    <x v="2"/>
    <x v="1235"/>
  </r>
  <r>
    <x v="42"/>
    <x v="0"/>
    <x v="23"/>
    <x v="3"/>
    <x v="1"/>
    <x v="3"/>
    <x v="1236"/>
  </r>
  <r>
    <x v="42"/>
    <x v="0"/>
    <x v="67"/>
    <x v="1"/>
    <x v="0"/>
    <x v="2"/>
    <x v="1237"/>
  </r>
  <r>
    <x v="42"/>
    <x v="0"/>
    <x v="272"/>
    <x v="0"/>
    <x v="0"/>
    <x v="3"/>
    <x v="1238"/>
  </r>
  <r>
    <x v="42"/>
    <x v="0"/>
    <x v="78"/>
    <x v="1"/>
    <x v="0"/>
    <x v="1"/>
    <x v="1239"/>
  </r>
  <r>
    <x v="42"/>
    <x v="0"/>
    <x v="272"/>
    <x v="1"/>
    <x v="0"/>
    <x v="3"/>
    <x v="1240"/>
  </r>
  <r>
    <x v="42"/>
    <x v="1"/>
    <x v="522"/>
    <x v="1"/>
    <x v="1"/>
    <x v="0"/>
    <x v="1241"/>
  </r>
  <r>
    <x v="42"/>
    <x v="0"/>
    <x v="523"/>
    <x v="1"/>
    <x v="1"/>
    <x v="0"/>
    <x v="1242"/>
  </r>
  <r>
    <x v="42"/>
    <x v="1"/>
    <x v="524"/>
    <x v="1"/>
    <x v="0"/>
    <x v="2"/>
    <x v="1243"/>
  </r>
  <r>
    <x v="42"/>
    <x v="1"/>
    <x v="483"/>
    <x v="1"/>
    <x v="0"/>
    <x v="1"/>
    <x v="1244"/>
  </r>
  <r>
    <x v="42"/>
    <x v="0"/>
    <x v="352"/>
    <x v="1"/>
    <x v="1"/>
    <x v="2"/>
    <x v="1245"/>
  </r>
  <r>
    <x v="43"/>
    <x v="1"/>
    <x v="525"/>
    <x v="2"/>
    <x v="0"/>
    <x v="2"/>
    <x v="1246"/>
  </r>
  <r>
    <x v="43"/>
    <x v="1"/>
    <x v="238"/>
    <x v="3"/>
    <x v="1"/>
    <x v="0"/>
    <x v="1247"/>
  </r>
  <r>
    <x v="43"/>
    <x v="1"/>
    <x v="526"/>
    <x v="1"/>
    <x v="0"/>
    <x v="1"/>
    <x v="1248"/>
  </r>
  <r>
    <x v="43"/>
    <x v="0"/>
    <x v="296"/>
    <x v="1"/>
    <x v="0"/>
    <x v="0"/>
    <x v="1249"/>
  </r>
  <r>
    <x v="43"/>
    <x v="1"/>
    <x v="474"/>
    <x v="0"/>
    <x v="1"/>
    <x v="1"/>
    <x v="1250"/>
  </r>
  <r>
    <x v="43"/>
    <x v="1"/>
    <x v="282"/>
    <x v="1"/>
    <x v="0"/>
    <x v="3"/>
    <x v="1251"/>
  </r>
  <r>
    <x v="43"/>
    <x v="1"/>
    <x v="527"/>
    <x v="1"/>
    <x v="0"/>
    <x v="3"/>
    <x v="1252"/>
  </r>
  <r>
    <x v="43"/>
    <x v="0"/>
    <x v="201"/>
    <x v="1"/>
    <x v="1"/>
    <x v="0"/>
    <x v="1253"/>
  </r>
  <r>
    <x v="43"/>
    <x v="0"/>
    <x v="60"/>
    <x v="0"/>
    <x v="1"/>
    <x v="3"/>
    <x v="1254"/>
  </r>
  <r>
    <x v="43"/>
    <x v="1"/>
    <x v="24"/>
    <x v="1"/>
    <x v="0"/>
    <x v="0"/>
    <x v="1255"/>
  </r>
  <r>
    <x v="43"/>
    <x v="0"/>
    <x v="528"/>
    <x v="1"/>
    <x v="0"/>
    <x v="2"/>
    <x v="1256"/>
  </r>
  <r>
    <x v="43"/>
    <x v="1"/>
    <x v="452"/>
    <x v="1"/>
    <x v="0"/>
    <x v="1"/>
    <x v="1257"/>
  </r>
  <r>
    <x v="43"/>
    <x v="0"/>
    <x v="253"/>
    <x v="1"/>
    <x v="0"/>
    <x v="1"/>
    <x v="1258"/>
  </r>
  <r>
    <x v="43"/>
    <x v="0"/>
    <x v="488"/>
    <x v="3"/>
    <x v="0"/>
    <x v="2"/>
    <x v="1259"/>
  </r>
  <r>
    <x v="43"/>
    <x v="0"/>
    <x v="392"/>
    <x v="2"/>
    <x v="0"/>
    <x v="3"/>
    <x v="1260"/>
  </r>
  <r>
    <x v="43"/>
    <x v="0"/>
    <x v="206"/>
    <x v="1"/>
    <x v="0"/>
    <x v="1"/>
    <x v="1261"/>
  </r>
  <r>
    <x v="43"/>
    <x v="1"/>
    <x v="529"/>
    <x v="1"/>
    <x v="0"/>
    <x v="2"/>
    <x v="1262"/>
  </r>
  <r>
    <x v="43"/>
    <x v="1"/>
    <x v="530"/>
    <x v="1"/>
    <x v="0"/>
    <x v="2"/>
    <x v="1263"/>
  </r>
  <r>
    <x v="43"/>
    <x v="1"/>
    <x v="55"/>
    <x v="4"/>
    <x v="0"/>
    <x v="0"/>
    <x v="1264"/>
  </r>
  <r>
    <x v="43"/>
    <x v="0"/>
    <x v="478"/>
    <x v="1"/>
    <x v="0"/>
    <x v="3"/>
    <x v="1265"/>
  </r>
  <r>
    <x v="43"/>
    <x v="0"/>
    <x v="302"/>
    <x v="0"/>
    <x v="1"/>
    <x v="2"/>
    <x v="1266"/>
  </r>
  <r>
    <x v="43"/>
    <x v="0"/>
    <x v="31"/>
    <x v="1"/>
    <x v="0"/>
    <x v="1"/>
    <x v="1267"/>
  </r>
  <r>
    <x v="43"/>
    <x v="1"/>
    <x v="76"/>
    <x v="1"/>
    <x v="1"/>
    <x v="3"/>
    <x v="1268"/>
  </r>
  <r>
    <x v="44"/>
    <x v="1"/>
    <x v="531"/>
    <x v="1"/>
    <x v="1"/>
    <x v="0"/>
    <x v="1269"/>
  </r>
  <r>
    <x v="44"/>
    <x v="1"/>
    <x v="397"/>
    <x v="3"/>
    <x v="0"/>
    <x v="3"/>
    <x v="1270"/>
  </r>
  <r>
    <x v="44"/>
    <x v="0"/>
    <x v="219"/>
    <x v="0"/>
    <x v="0"/>
    <x v="3"/>
    <x v="1271"/>
  </r>
  <r>
    <x v="44"/>
    <x v="0"/>
    <x v="116"/>
    <x v="1"/>
    <x v="0"/>
    <x v="3"/>
    <x v="1272"/>
  </r>
  <r>
    <x v="44"/>
    <x v="0"/>
    <x v="134"/>
    <x v="0"/>
    <x v="0"/>
    <x v="0"/>
    <x v="1273"/>
  </r>
  <r>
    <x v="44"/>
    <x v="1"/>
    <x v="310"/>
    <x v="2"/>
    <x v="0"/>
    <x v="1"/>
    <x v="1274"/>
  </r>
  <r>
    <x v="44"/>
    <x v="1"/>
    <x v="532"/>
    <x v="1"/>
    <x v="0"/>
    <x v="2"/>
    <x v="1275"/>
  </r>
  <r>
    <x v="44"/>
    <x v="1"/>
    <x v="41"/>
    <x v="1"/>
    <x v="0"/>
    <x v="1"/>
    <x v="1276"/>
  </r>
  <r>
    <x v="44"/>
    <x v="0"/>
    <x v="491"/>
    <x v="1"/>
    <x v="0"/>
    <x v="2"/>
    <x v="1277"/>
  </r>
  <r>
    <x v="44"/>
    <x v="1"/>
    <x v="155"/>
    <x v="0"/>
    <x v="0"/>
    <x v="1"/>
    <x v="1278"/>
  </r>
  <r>
    <x v="44"/>
    <x v="0"/>
    <x v="425"/>
    <x v="1"/>
    <x v="1"/>
    <x v="1"/>
    <x v="1279"/>
  </r>
  <r>
    <x v="44"/>
    <x v="0"/>
    <x v="475"/>
    <x v="1"/>
    <x v="0"/>
    <x v="2"/>
    <x v="1280"/>
  </r>
  <r>
    <x v="44"/>
    <x v="1"/>
    <x v="238"/>
    <x v="1"/>
    <x v="0"/>
    <x v="0"/>
    <x v="1281"/>
  </r>
  <r>
    <x v="44"/>
    <x v="0"/>
    <x v="73"/>
    <x v="1"/>
    <x v="0"/>
    <x v="1"/>
    <x v="1282"/>
  </r>
  <r>
    <x v="44"/>
    <x v="1"/>
    <x v="430"/>
    <x v="1"/>
    <x v="0"/>
    <x v="2"/>
    <x v="1283"/>
  </r>
  <r>
    <x v="44"/>
    <x v="1"/>
    <x v="533"/>
    <x v="1"/>
    <x v="0"/>
    <x v="2"/>
    <x v="1284"/>
  </r>
  <r>
    <x v="44"/>
    <x v="1"/>
    <x v="29"/>
    <x v="1"/>
    <x v="0"/>
    <x v="0"/>
    <x v="1285"/>
  </r>
  <r>
    <x v="44"/>
    <x v="0"/>
    <x v="534"/>
    <x v="1"/>
    <x v="0"/>
    <x v="0"/>
    <x v="1286"/>
  </r>
  <r>
    <x v="44"/>
    <x v="1"/>
    <x v="94"/>
    <x v="2"/>
    <x v="0"/>
    <x v="3"/>
    <x v="1287"/>
  </r>
  <r>
    <x v="44"/>
    <x v="1"/>
    <x v="159"/>
    <x v="1"/>
    <x v="0"/>
    <x v="3"/>
    <x v="1288"/>
  </r>
  <r>
    <x v="44"/>
    <x v="0"/>
    <x v="237"/>
    <x v="3"/>
    <x v="1"/>
    <x v="3"/>
    <x v="1289"/>
  </r>
  <r>
    <x v="44"/>
    <x v="0"/>
    <x v="229"/>
    <x v="1"/>
    <x v="1"/>
    <x v="1"/>
    <x v="1290"/>
  </r>
  <r>
    <x v="44"/>
    <x v="0"/>
    <x v="280"/>
    <x v="1"/>
    <x v="0"/>
    <x v="0"/>
    <x v="1291"/>
  </r>
  <r>
    <x v="45"/>
    <x v="1"/>
    <x v="47"/>
    <x v="1"/>
    <x v="0"/>
    <x v="1"/>
    <x v="1292"/>
  </r>
  <r>
    <x v="45"/>
    <x v="0"/>
    <x v="60"/>
    <x v="1"/>
    <x v="0"/>
    <x v="3"/>
    <x v="1293"/>
  </r>
  <r>
    <x v="45"/>
    <x v="0"/>
    <x v="535"/>
    <x v="1"/>
    <x v="1"/>
    <x v="0"/>
    <x v="1294"/>
  </r>
  <r>
    <x v="45"/>
    <x v="0"/>
    <x v="455"/>
    <x v="1"/>
    <x v="0"/>
    <x v="0"/>
    <x v="1295"/>
  </r>
  <r>
    <x v="45"/>
    <x v="1"/>
    <x v="536"/>
    <x v="1"/>
    <x v="1"/>
    <x v="2"/>
    <x v="1296"/>
  </r>
  <r>
    <x v="45"/>
    <x v="1"/>
    <x v="537"/>
    <x v="1"/>
    <x v="0"/>
    <x v="2"/>
    <x v="1297"/>
  </r>
  <r>
    <x v="45"/>
    <x v="1"/>
    <x v="354"/>
    <x v="1"/>
    <x v="1"/>
    <x v="1"/>
    <x v="1298"/>
  </r>
  <r>
    <x v="45"/>
    <x v="1"/>
    <x v="399"/>
    <x v="2"/>
    <x v="1"/>
    <x v="2"/>
    <x v="1299"/>
  </r>
  <r>
    <x v="45"/>
    <x v="1"/>
    <x v="217"/>
    <x v="1"/>
    <x v="0"/>
    <x v="3"/>
    <x v="1300"/>
  </r>
  <r>
    <x v="45"/>
    <x v="0"/>
    <x v="481"/>
    <x v="1"/>
    <x v="0"/>
    <x v="1"/>
    <x v="1301"/>
  </r>
  <r>
    <x v="45"/>
    <x v="1"/>
    <x v="275"/>
    <x v="1"/>
    <x v="1"/>
    <x v="3"/>
    <x v="1302"/>
  </r>
  <r>
    <x v="45"/>
    <x v="0"/>
    <x v="224"/>
    <x v="3"/>
    <x v="0"/>
    <x v="3"/>
    <x v="1303"/>
  </r>
  <r>
    <x v="45"/>
    <x v="1"/>
    <x v="302"/>
    <x v="1"/>
    <x v="0"/>
    <x v="0"/>
    <x v="1304"/>
  </r>
  <r>
    <x v="45"/>
    <x v="0"/>
    <x v="316"/>
    <x v="1"/>
    <x v="0"/>
    <x v="2"/>
    <x v="1305"/>
  </r>
  <r>
    <x v="45"/>
    <x v="0"/>
    <x v="88"/>
    <x v="1"/>
    <x v="0"/>
    <x v="2"/>
    <x v="1306"/>
  </r>
  <r>
    <x v="45"/>
    <x v="0"/>
    <x v="538"/>
    <x v="3"/>
    <x v="0"/>
    <x v="2"/>
    <x v="1307"/>
  </r>
  <r>
    <x v="45"/>
    <x v="1"/>
    <x v="34"/>
    <x v="0"/>
    <x v="0"/>
    <x v="0"/>
    <x v="1308"/>
  </r>
  <r>
    <x v="45"/>
    <x v="1"/>
    <x v="9"/>
    <x v="1"/>
    <x v="0"/>
    <x v="0"/>
    <x v="1309"/>
  </r>
  <r>
    <x v="45"/>
    <x v="0"/>
    <x v="57"/>
    <x v="0"/>
    <x v="0"/>
    <x v="3"/>
    <x v="1310"/>
  </r>
  <r>
    <x v="45"/>
    <x v="0"/>
    <x v="450"/>
    <x v="1"/>
    <x v="0"/>
    <x v="1"/>
    <x v="1311"/>
  </r>
  <r>
    <x v="45"/>
    <x v="0"/>
    <x v="33"/>
    <x v="3"/>
    <x v="0"/>
    <x v="0"/>
    <x v="1312"/>
  </r>
  <r>
    <x v="45"/>
    <x v="1"/>
    <x v="24"/>
    <x v="1"/>
    <x v="0"/>
    <x v="3"/>
    <x v="1313"/>
  </r>
  <r>
    <x v="45"/>
    <x v="1"/>
    <x v="57"/>
    <x v="1"/>
    <x v="0"/>
    <x v="1"/>
    <x v="1314"/>
  </r>
  <r>
    <x v="46"/>
    <x v="0"/>
    <x v="81"/>
    <x v="0"/>
    <x v="0"/>
    <x v="3"/>
    <x v="1315"/>
  </r>
  <r>
    <x v="46"/>
    <x v="1"/>
    <x v="539"/>
    <x v="2"/>
    <x v="1"/>
    <x v="2"/>
    <x v="1316"/>
  </r>
  <r>
    <x v="46"/>
    <x v="1"/>
    <x v="540"/>
    <x v="1"/>
    <x v="0"/>
    <x v="1"/>
    <x v="1317"/>
  </r>
  <r>
    <x v="46"/>
    <x v="1"/>
    <x v="541"/>
    <x v="0"/>
    <x v="1"/>
    <x v="2"/>
    <x v="1318"/>
  </r>
  <r>
    <x v="46"/>
    <x v="0"/>
    <x v="542"/>
    <x v="1"/>
    <x v="0"/>
    <x v="2"/>
    <x v="1319"/>
  </r>
  <r>
    <x v="46"/>
    <x v="1"/>
    <x v="6"/>
    <x v="3"/>
    <x v="0"/>
    <x v="3"/>
    <x v="1320"/>
  </r>
  <r>
    <x v="46"/>
    <x v="0"/>
    <x v="286"/>
    <x v="2"/>
    <x v="0"/>
    <x v="2"/>
    <x v="1321"/>
  </r>
  <r>
    <x v="46"/>
    <x v="1"/>
    <x v="397"/>
    <x v="1"/>
    <x v="0"/>
    <x v="3"/>
    <x v="1322"/>
  </r>
  <r>
    <x v="46"/>
    <x v="0"/>
    <x v="29"/>
    <x v="0"/>
    <x v="0"/>
    <x v="0"/>
    <x v="1323"/>
  </r>
  <r>
    <x v="46"/>
    <x v="0"/>
    <x v="25"/>
    <x v="1"/>
    <x v="1"/>
    <x v="0"/>
    <x v="1324"/>
  </r>
  <r>
    <x v="46"/>
    <x v="0"/>
    <x v="543"/>
    <x v="1"/>
    <x v="0"/>
    <x v="0"/>
    <x v="1325"/>
  </r>
  <r>
    <x v="46"/>
    <x v="1"/>
    <x v="297"/>
    <x v="3"/>
    <x v="0"/>
    <x v="0"/>
    <x v="1326"/>
  </r>
  <r>
    <x v="46"/>
    <x v="0"/>
    <x v="544"/>
    <x v="1"/>
    <x v="0"/>
    <x v="1"/>
    <x v="1327"/>
  </r>
  <r>
    <x v="46"/>
    <x v="1"/>
    <x v="16"/>
    <x v="1"/>
    <x v="1"/>
    <x v="0"/>
    <x v="1328"/>
  </r>
  <r>
    <x v="46"/>
    <x v="0"/>
    <x v="545"/>
    <x v="1"/>
    <x v="0"/>
    <x v="3"/>
    <x v="1329"/>
  </r>
  <r>
    <x v="46"/>
    <x v="1"/>
    <x v="471"/>
    <x v="1"/>
    <x v="0"/>
    <x v="2"/>
    <x v="1330"/>
  </r>
  <r>
    <x v="46"/>
    <x v="1"/>
    <x v="411"/>
    <x v="1"/>
    <x v="0"/>
    <x v="0"/>
    <x v="1331"/>
  </r>
  <r>
    <x v="46"/>
    <x v="1"/>
    <x v="71"/>
    <x v="2"/>
    <x v="0"/>
    <x v="1"/>
    <x v="1332"/>
  </r>
  <r>
    <x v="46"/>
    <x v="1"/>
    <x v="304"/>
    <x v="1"/>
    <x v="1"/>
    <x v="3"/>
    <x v="1333"/>
  </r>
  <r>
    <x v="46"/>
    <x v="0"/>
    <x v="346"/>
    <x v="1"/>
    <x v="0"/>
    <x v="1"/>
    <x v="1334"/>
  </r>
  <r>
    <x v="46"/>
    <x v="0"/>
    <x v="546"/>
    <x v="2"/>
    <x v="1"/>
    <x v="0"/>
    <x v="1335"/>
  </r>
  <r>
    <x v="46"/>
    <x v="0"/>
    <x v="547"/>
    <x v="1"/>
    <x v="1"/>
    <x v="0"/>
    <x v="13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0106E2-0662-4F56-8075-6103BB37080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mokers">
  <location ref="A32:B35" firstHeaderRow="1" firstDataRow="1" firstDataCol="1"/>
  <pivotFields count="7">
    <pivotField showAll="0"/>
    <pivotField showAll="0">
      <items count="3">
        <item x="1"/>
        <item x="0"/>
        <item t="default"/>
      </items>
    </pivotField>
    <pivotField showAll="0"/>
    <pivotField showAll="0"/>
    <pivotField axis="axisRow" dataField="1" showAll="0">
      <items count="3">
        <item x="0"/>
        <item x="1"/>
        <item t="default"/>
      </items>
    </pivotField>
    <pivotField showAll="0"/>
    <pivotField showAll="0"/>
  </pivotFields>
  <rowFields count="1">
    <field x="4"/>
  </rowFields>
  <rowItems count="3">
    <i>
      <x/>
    </i>
    <i>
      <x v="1"/>
    </i>
    <i t="grand">
      <x/>
    </i>
  </rowItems>
  <colItems count="1">
    <i/>
  </colItems>
  <dataFields count="1">
    <dataField name="Count of smoker" fld="4"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BCAEF2E-AEC8-4C62-B899-F61DAB43051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hildrens">
  <location ref="A3:B10" firstHeaderRow="1" firstDataRow="1" firstDataCol="1"/>
  <pivotFields count="7">
    <pivotField showAll="0"/>
    <pivotField showAll="0"/>
    <pivotField showAll="0"/>
    <pivotField axis="axisRow" showAll="0">
      <items count="7">
        <item x="1"/>
        <item x="0"/>
        <item x="2"/>
        <item x="3"/>
        <item x="4"/>
        <item x="5"/>
        <item t="default"/>
      </items>
    </pivotField>
    <pivotField showAll="0"/>
    <pivotField showAll="0"/>
    <pivotField dataField="1" showAll="0"/>
  </pivotFields>
  <rowFields count="1">
    <field x="3"/>
  </rowFields>
  <rowItems count="7">
    <i>
      <x/>
    </i>
    <i>
      <x v="1"/>
    </i>
    <i>
      <x v="2"/>
    </i>
    <i>
      <x v="3"/>
    </i>
    <i>
      <x v="4"/>
    </i>
    <i>
      <x v="5"/>
    </i>
    <i t="grand">
      <x/>
    </i>
  </rowItems>
  <colItems count="1">
    <i/>
  </colItems>
  <dataFields count="1">
    <dataField name="Average of charges($)" fld="6" subtotal="average" baseField="3" baseItem="0" numFmtId="2"/>
  </dataFields>
  <formats count="5">
    <format dxfId="25">
      <pivotArea collapsedLevelsAreSubtotals="1" fieldPosition="0">
        <references count="1">
          <reference field="3" count="2">
            <x v="2"/>
            <x v="3"/>
          </reference>
        </references>
      </pivotArea>
    </format>
    <format dxfId="24">
      <pivotArea collapsedLevelsAreSubtotals="1" fieldPosition="0">
        <references count="1">
          <reference field="3" count="2">
            <x v="2"/>
            <x v="3"/>
          </reference>
        </references>
      </pivotArea>
    </format>
    <format dxfId="23">
      <pivotArea collapsedLevelsAreSubtotals="1" fieldPosition="0">
        <references count="1">
          <reference field="3" count="2">
            <x v="2"/>
            <x v="3"/>
          </reference>
        </references>
      </pivotArea>
    </format>
    <format dxfId="22">
      <pivotArea collapsedLevelsAreSubtotals="1" fieldPosition="0">
        <references count="1">
          <reference field="3" count="1">
            <x v="3"/>
          </reference>
        </references>
      </pivotArea>
    </format>
    <format dxfId="21">
      <pivotArea collapsedLevelsAreSubtotals="1" fieldPosition="0">
        <references count="1">
          <reference field="3" count="1">
            <x v="3"/>
          </reference>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2AC2E61-57E8-4357-8085-62D7D9860A4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H11" firstHeaderRow="1" firstDataRow="2" firstDataCol="1"/>
  <pivotFields count="7">
    <pivotField showAll="0"/>
    <pivotField showAll="0"/>
    <pivotField showAll="0"/>
    <pivotField axis="axisCol" showAll="0">
      <items count="7">
        <item x="1"/>
        <item x="0"/>
        <item x="2"/>
        <item x="3"/>
        <item x="4"/>
        <item x="5"/>
        <item t="default"/>
      </items>
    </pivotField>
    <pivotField showAll="0"/>
    <pivotField axis="axisRow" showAll="0">
      <items count="5">
        <item x="1"/>
        <item x="3"/>
        <item x="0"/>
        <item x="2"/>
        <item t="default"/>
      </items>
    </pivotField>
    <pivotField dataField="1" showAll="0"/>
  </pivotFields>
  <rowFields count="1">
    <field x="5"/>
  </rowFields>
  <rowItems count="5">
    <i>
      <x/>
    </i>
    <i>
      <x v="1"/>
    </i>
    <i>
      <x v="2"/>
    </i>
    <i>
      <x v="3"/>
    </i>
    <i t="grand">
      <x/>
    </i>
  </rowItems>
  <colFields count="1">
    <field x="3"/>
  </colFields>
  <colItems count="7">
    <i>
      <x/>
    </i>
    <i>
      <x v="1"/>
    </i>
    <i>
      <x v="2"/>
    </i>
    <i>
      <x v="3"/>
    </i>
    <i>
      <x v="4"/>
    </i>
    <i>
      <x v="5"/>
    </i>
    <i t="grand">
      <x/>
    </i>
  </colItems>
  <dataFields count="1">
    <dataField name="Average of charges($)" fld="6" subtotal="average" baseField="5" baseItem="0" numFmtId="2"/>
  </dataFields>
  <conditionalFormats count="1">
    <conditionalFormat type="all" priority="1">
      <pivotAreas count="1">
        <pivotArea type="data" collapsedLevelsAreSubtotals="1" fieldPosition="0">
          <references count="3">
            <reference field="4294967294" count="1" selected="0">
              <x v="0"/>
            </reference>
            <reference field="3" count="6" selected="0">
              <x v="0"/>
              <x v="1"/>
              <x v="2"/>
              <x v="3"/>
              <x v="4"/>
              <x v="5"/>
            </reference>
            <reference field="5" count="4">
              <x v="0"/>
              <x v="1"/>
              <x v="2"/>
              <x v="3"/>
            </reference>
          </references>
        </pivotArea>
      </pivotAreas>
    </conditionalFormat>
  </conditionalFormats>
  <chartFormats count="6">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C96695-FAF3-408F-8443-6416E14851A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ex">
  <location ref="A24:B27" firstHeaderRow="1" firstDataRow="1" firstDataCol="1"/>
  <pivotFields count="7">
    <pivotField showAll="0"/>
    <pivotField axis="axisRow" dataField="1" showAll="0">
      <items count="3">
        <item x="1"/>
        <item x="0"/>
        <item t="default"/>
      </items>
    </pivotField>
    <pivotField showAll="0"/>
    <pivotField showAll="0"/>
    <pivotField showAll="0"/>
    <pivotField showAll="0"/>
    <pivotField showAll="0"/>
  </pivotFields>
  <rowFields count="1">
    <field x="1"/>
  </rowFields>
  <rowItems count="3">
    <i>
      <x/>
    </i>
    <i>
      <x v="1"/>
    </i>
    <i t="grand">
      <x/>
    </i>
  </rowItems>
  <colItems count="1">
    <i/>
  </colItems>
  <dataFields count="1">
    <dataField name="Count of sex"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438B57-9F22-4DFF-A301-2845F9F779A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A40:B45" firstHeaderRow="1" firstDataRow="1" firstDataCol="1"/>
  <pivotFields count="7">
    <pivotField showAll="0"/>
    <pivotField showAll="0">
      <items count="3">
        <item x="1"/>
        <item x="0"/>
        <item t="default"/>
      </items>
    </pivotField>
    <pivotField showAll="0"/>
    <pivotField showAll="0"/>
    <pivotField showAll="0"/>
    <pivotField axis="axisRow" dataField="1" showAll="0">
      <items count="5">
        <item x="1"/>
        <item x="3"/>
        <item x="0"/>
        <item x="2"/>
        <item t="default"/>
      </items>
    </pivotField>
    <pivotField showAll="0"/>
  </pivotFields>
  <rowFields count="1">
    <field x="5"/>
  </rowFields>
  <rowItems count="5">
    <i>
      <x/>
    </i>
    <i>
      <x v="1"/>
    </i>
    <i>
      <x v="2"/>
    </i>
    <i>
      <x v="3"/>
    </i>
    <i t="grand">
      <x/>
    </i>
  </rowItems>
  <colItems count="1">
    <i/>
  </colItems>
  <dataFields count="1">
    <dataField name="Count of region"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79081A-0C42-4A94-8A65-A744817B5B0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Sex" colHeaderCaption="Smokers">
  <location ref="A9:D13" firstHeaderRow="1" firstDataRow="2" firstDataCol="1"/>
  <pivotFields count="7">
    <pivotField showAll="0"/>
    <pivotField axis="axisRow" dataField="1" showAll="0">
      <items count="3">
        <item x="1"/>
        <item x="0"/>
        <item t="default"/>
      </items>
    </pivotField>
    <pivotField showAll="0"/>
    <pivotField showAll="0"/>
    <pivotField axis="axisCol" showAll="0">
      <items count="3">
        <item x="0"/>
        <item x="1"/>
        <item t="default"/>
      </items>
    </pivotField>
    <pivotField showAll="0"/>
    <pivotField showAll="0"/>
  </pivotFields>
  <rowFields count="1">
    <field x="1"/>
  </rowFields>
  <rowItems count="3">
    <i>
      <x/>
    </i>
    <i>
      <x v="1"/>
    </i>
    <i t="grand">
      <x/>
    </i>
  </rowItems>
  <colFields count="1">
    <field x="4"/>
  </colFields>
  <colItems count="3">
    <i>
      <x/>
    </i>
    <i>
      <x v="1"/>
    </i>
    <i t="grand">
      <x/>
    </i>
  </colItems>
  <dataFields count="1">
    <dataField name="Count of sex" fld="1" subtotal="count" baseField="0" baseItem="0"/>
  </dataFields>
  <formats count="1">
    <format dxfId="29">
      <pivotArea dataOnly="0" labelOnly="1" fieldPosition="0">
        <references count="1">
          <reference field="4" count="1">
            <x v="0"/>
          </reference>
        </references>
      </pivotArea>
    </format>
  </formats>
  <chartFormats count="2">
    <chartFormat chart="18" format="0" series="1">
      <pivotArea type="data" outline="0" fieldPosition="0">
        <references count="2">
          <reference field="4294967294" count="1" selected="0">
            <x v="0"/>
          </reference>
          <reference field="4" count="1" selected="0">
            <x v="0"/>
          </reference>
        </references>
      </pivotArea>
    </chartFormat>
    <chartFormat chart="18"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102318-AE27-4265-BDFF-02DFDEDE261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rowHeaderCaption="Age">
  <location ref="A5:B53" firstHeaderRow="1" firstDataRow="1" firstDataCol="1"/>
  <pivotFields count="7">
    <pivotField axis="axisRow" showAll="0" sortType="ascending">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showAll="0">
      <items count="3">
        <item x="1"/>
        <item x="0"/>
        <item t="default"/>
      </items>
    </pivotField>
    <pivotField showAll="0"/>
    <pivotField showAll="0"/>
    <pivotField showAll="0"/>
    <pivotField showAll="0"/>
    <pivotField dataField="1" showAl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Average of charges($)" fld="6" subtotal="average" baseField="0" baseItem="2" numFmtId="4"/>
  </dataFields>
  <chartFormats count="1">
    <chartFormat chart="2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764561-4999-4800-ABC5-D575605B039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B556" firstHeaderRow="1" firstDataRow="1" firstDataCol="1"/>
  <pivotFields count="7">
    <pivotField showAll="0"/>
    <pivotField showAll="0"/>
    <pivotField axis="axisRow" showAll="0">
      <items count="549">
        <item x="10"/>
        <item x="149"/>
        <item x="240"/>
        <item x="14"/>
        <item x="179"/>
        <item x="153"/>
        <item x="86"/>
        <item x="244"/>
        <item x="314"/>
        <item x="75"/>
        <item x="360"/>
        <item x="259"/>
        <item x="468"/>
        <item x="386"/>
        <item x="483"/>
        <item x="332"/>
        <item x="112"/>
        <item x="190"/>
        <item x="256"/>
        <item x="345"/>
        <item x="337"/>
        <item x="447"/>
        <item x="373"/>
        <item x="378"/>
        <item x="444"/>
        <item x="117"/>
        <item x="365"/>
        <item x="168"/>
        <item x="264"/>
        <item x="510"/>
        <item x="420"/>
        <item x="151"/>
        <item x="98"/>
        <item x="434"/>
        <item x="307"/>
        <item x="66"/>
        <item x="211"/>
        <item x="121"/>
        <item x="79"/>
        <item x="95"/>
        <item x="17"/>
        <item x="235"/>
        <item x="77"/>
        <item x="496"/>
        <item x="527"/>
        <item x="374"/>
        <item x="177"/>
        <item x="458"/>
        <item x="350"/>
        <item x="491"/>
        <item x="53"/>
        <item x="501"/>
        <item x="470"/>
        <item x="46"/>
        <item x="57"/>
        <item x="83"/>
        <item x="100"/>
        <item x="48"/>
        <item x="138"/>
        <item x="152"/>
        <item x="147"/>
        <item x="301"/>
        <item x="142"/>
        <item x="526"/>
        <item x="505"/>
        <item x="158"/>
        <item x="390"/>
        <item x="252"/>
        <item x="156"/>
        <item x="122"/>
        <item x="104"/>
        <item x="207"/>
        <item x="106"/>
        <item x="324"/>
        <item x="514"/>
        <item x="381"/>
        <item x="485"/>
        <item x="285"/>
        <item x="16"/>
        <item x="497"/>
        <item x="47"/>
        <item x="258"/>
        <item x="172"/>
        <item x="419"/>
        <item x="43"/>
        <item x="384"/>
        <item x="515"/>
        <item x="45"/>
        <item x="367"/>
        <item x="105"/>
        <item x="225"/>
        <item x="463"/>
        <item x="349"/>
        <item x="308"/>
        <item x="319"/>
        <item x="206"/>
        <item x="243"/>
        <item x="7"/>
        <item x="547"/>
        <item x="274"/>
        <item x="178"/>
        <item x="387"/>
        <item x="222"/>
        <item x="405"/>
        <item x="269"/>
        <item x="432"/>
        <item x="22"/>
        <item x="262"/>
        <item x="227"/>
        <item x="197"/>
        <item x="169"/>
        <item x="327"/>
        <item x="272"/>
        <item x="298"/>
        <item x="469"/>
        <item x="137"/>
        <item x="97"/>
        <item x="521"/>
        <item x="64"/>
        <item x="109"/>
        <item x="406"/>
        <item x="81"/>
        <item x="255"/>
        <item x="333"/>
        <item x="412"/>
        <item x="379"/>
        <item x="396"/>
        <item x="231"/>
        <item x="430"/>
        <item x="24"/>
        <item x="493"/>
        <item x="8"/>
        <item x="512"/>
        <item x="204"/>
        <item x="340"/>
        <item x="429"/>
        <item x="473"/>
        <item x="442"/>
        <item x="26"/>
        <item x="422"/>
        <item x="70"/>
        <item x="286"/>
        <item x="504"/>
        <item x="150"/>
        <item x="218"/>
        <item x="119"/>
        <item x="162"/>
        <item x="226"/>
        <item x="453"/>
        <item x="284"/>
        <item x="268"/>
        <item x="110"/>
        <item x="409"/>
        <item x="59"/>
        <item x="42"/>
        <item x="364"/>
        <item x="217"/>
        <item x="531"/>
        <item x="2"/>
        <item x="146"/>
        <item x="346"/>
        <item x="516"/>
        <item x="185"/>
        <item x="199"/>
        <item x="311"/>
        <item x="229"/>
        <item x="421"/>
        <item x="13"/>
        <item x="210"/>
        <item x="221"/>
        <item x="128"/>
        <item x="304"/>
        <item x="408"/>
        <item x="275"/>
        <item x="347"/>
        <item x="254"/>
        <item x="464"/>
        <item x="176"/>
        <item x="454"/>
        <item x="281"/>
        <item x="111"/>
        <item x="52"/>
        <item x="139"/>
        <item x="51"/>
        <item x="395"/>
        <item x="339"/>
        <item x="271"/>
        <item x="219"/>
        <item x="102"/>
        <item x="361"/>
        <item x="292"/>
        <item x="80"/>
        <item x="216"/>
        <item x="354"/>
        <item x="423"/>
        <item x="435"/>
        <item x="82"/>
        <item x="63"/>
        <item x="115"/>
        <item x="279"/>
        <item x="196"/>
        <item x="123"/>
        <item x="166"/>
        <item x="486"/>
        <item x="189"/>
        <item x="466"/>
        <item x="530"/>
        <item x="50"/>
        <item x="330"/>
        <item x="69"/>
        <item x="60"/>
        <item x="293"/>
        <item x="68"/>
        <item x="300"/>
        <item x="195"/>
        <item x="32"/>
        <item x="223"/>
        <item x="65"/>
        <item x="290"/>
        <item x="90"/>
        <item x="125"/>
        <item x="402"/>
        <item x="170"/>
        <item x="101"/>
        <item x="67"/>
        <item x="318"/>
        <item x="124"/>
        <item x="410"/>
        <item x="366"/>
        <item x="76"/>
        <item x="309"/>
        <item x="249"/>
        <item x="20"/>
        <item x="492"/>
        <item x="276"/>
        <item x="205"/>
        <item x="246"/>
        <item x="15"/>
        <item x="338"/>
        <item x="241"/>
        <item x="245"/>
        <item x="371"/>
        <item x="446"/>
        <item x="278"/>
        <item x="135"/>
        <item x="239"/>
        <item x="230"/>
        <item x="129"/>
        <item x="89"/>
        <item x="312"/>
        <item x="214"/>
        <item x="394"/>
        <item x="238"/>
        <item x="213"/>
        <item x="251"/>
        <item x="116"/>
        <item x="58"/>
        <item x="208"/>
        <item x="6"/>
        <item x="38"/>
        <item x="236"/>
        <item x="203"/>
        <item x="92"/>
        <item x="232"/>
        <item x="49"/>
        <item x="436"/>
        <item x="18"/>
        <item x="94"/>
        <item x="261"/>
        <item x="72"/>
        <item x="136"/>
        <item x="377"/>
        <item x="369"/>
        <item x="316"/>
        <item x="237"/>
        <item x="291"/>
        <item x="467"/>
        <item x="357"/>
        <item x="148"/>
        <item x="215"/>
        <item x="157"/>
        <item x="39"/>
        <item x="282"/>
        <item x="476"/>
        <item x="498"/>
        <item x="161"/>
        <item x="539"/>
        <item x="23"/>
        <item x="192"/>
        <item x="450"/>
        <item x="134"/>
        <item x="322"/>
        <item x="320"/>
        <item x="296"/>
        <item x="398"/>
        <item x="400"/>
        <item x="5"/>
        <item x="41"/>
        <item x="131"/>
        <item x="537"/>
        <item x="71"/>
        <item x="457"/>
        <item x="62"/>
        <item x="449"/>
        <item x="212"/>
        <item x="425"/>
        <item x="518"/>
        <item x="73"/>
        <item x="27"/>
        <item x="399"/>
        <item x="460"/>
        <item x="228"/>
        <item x="392"/>
        <item x="388"/>
        <item x="132"/>
        <item x="289"/>
        <item x="522"/>
        <item x="113"/>
        <item x="383"/>
        <item x="182"/>
        <item x="263"/>
        <item x="403"/>
        <item x="260"/>
        <item x="159"/>
        <item x="191"/>
        <item x="313"/>
        <item x="187"/>
        <item x="352"/>
        <item x="416"/>
        <item x="91"/>
        <item x="397"/>
        <item x="127"/>
        <item x="401"/>
        <item x="88"/>
        <item x="96"/>
        <item x="30"/>
        <item x="533"/>
        <item x="344"/>
        <item x="140"/>
        <item x="55"/>
        <item x="200"/>
        <item x="198"/>
        <item x="335"/>
        <item x="328"/>
        <item x="31"/>
        <item x="404"/>
        <item x="143"/>
        <item x="33"/>
        <item x="341"/>
        <item x="440"/>
        <item x="0"/>
        <item x="541"/>
        <item x="277"/>
        <item x="25"/>
        <item x="253"/>
        <item x="209"/>
        <item x="506"/>
        <item x="1"/>
        <item x="358"/>
        <item x="250"/>
        <item x="343"/>
        <item x="508"/>
        <item x="451"/>
        <item x="359"/>
        <item x="306"/>
        <item x="84"/>
        <item x="12"/>
        <item x="234"/>
        <item x="542"/>
        <item x="171"/>
        <item x="160"/>
        <item x="351"/>
        <item x="120"/>
        <item x="267"/>
        <item x="74"/>
        <item x="194"/>
        <item x="154"/>
        <item x="118"/>
        <item x="183"/>
        <item x="535"/>
        <item x="524"/>
        <item x="87"/>
        <item x="34"/>
        <item x="326"/>
        <item x="288"/>
        <item x="130"/>
        <item x="99"/>
        <item x="248"/>
        <item x="273"/>
        <item x="283"/>
        <item x="93"/>
        <item x="163"/>
        <item x="4"/>
        <item x="417"/>
        <item x="513"/>
        <item x="145"/>
        <item x="325"/>
        <item x="413"/>
        <item x="348"/>
        <item x="201"/>
        <item x="487"/>
        <item x="452"/>
        <item x="411"/>
        <item x="167"/>
        <item x="519"/>
        <item x="257"/>
        <item x="488"/>
        <item x="368"/>
        <item x="407"/>
        <item x="445"/>
        <item x="336"/>
        <item x="302"/>
        <item x="474"/>
        <item x="266"/>
        <item x="428"/>
        <item x="517"/>
        <item x="103"/>
        <item x="490"/>
        <item x="303"/>
        <item x="180"/>
        <item x="477"/>
        <item x="481"/>
        <item x="9"/>
        <item x="155"/>
        <item x="78"/>
        <item x="546"/>
        <item x="126"/>
        <item x="372"/>
        <item x="174"/>
        <item x="186"/>
        <item x="315"/>
        <item x="321"/>
        <item x="28"/>
        <item x="499"/>
        <item x="317"/>
        <item x="475"/>
        <item x="85"/>
        <item x="456"/>
        <item x="480"/>
        <item x="165"/>
        <item x="536"/>
        <item x="502"/>
        <item x="375"/>
        <item x="295"/>
        <item x="414"/>
        <item x="545"/>
        <item x="342"/>
        <item x="270"/>
        <item x="310"/>
        <item x="19"/>
        <item x="544"/>
        <item x="11"/>
        <item x="431"/>
        <item x="478"/>
        <item x="305"/>
        <item x="356"/>
        <item x="3"/>
        <item x="280"/>
        <item x="329"/>
        <item x="287"/>
        <item x="426"/>
        <item x="297"/>
        <item x="525"/>
        <item x="54"/>
        <item x="29"/>
        <item x="532"/>
        <item x="184"/>
        <item x="540"/>
        <item x="141"/>
        <item x="439"/>
        <item x="144"/>
        <item x="173"/>
        <item x="424"/>
        <item x="489"/>
        <item x="107"/>
        <item x="471"/>
        <item x="362"/>
        <item x="538"/>
        <item x="164"/>
        <item x="56"/>
        <item x="520"/>
        <item x="534"/>
        <item x="433"/>
        <item x="202"/>
        <item x="44"/>
        <item x="40"/>
        <item x="35"/>
        <item x="503"/>
        <item x="415"/>
        <item x="441"/>
        <item x="133"/>
        <item x="543"/>
        <item x="108"/>
        <item x="376"/>
        <item x="472"/>
        <item x="500"/>
        <item x="523"/>
        <item x="507"/>
        <item x="323"/>
        <item x="36"/>
        <item x="389"/>
        <item x="224"/>
        <item x="393"/>
        <item x="455"/>
        <item x="391"/>
        <item x="382"/>
        <item x="363"/>
        <item x="181"/>
        <item x="233"/>
        <item x="37"/>
        <item x="437"/>
        <item x="242"/>
        <item x="331"/>
        <item x="385"/>
        <item x="459"/>
        <item x="193"/>
        <item x="353"/>
        <item x="334"/>
        <item x="21"/>
        <item x="294"/>
        <item x="355"/>
        <item x="528"/>
        <item x="509"/>
        <item x="427"/>
        <item x="529"/>
        <item x="299"/>
        <item x="484"/>
        <item x="462"/>
        <item x="461"/>
        <item x="114"/>
        <item x="448"/>
        <item x="380"/>
        <item x="220"/>
        <item x="265"/>
        <item x="465"/>
        <item x="418"/>
        <item x="247"/>
        <item x="495"/>
        <item x="479"/>
        <item x="494"/>
        <item x="443"/>
        <item x="370"/>
        <item x="482"/>
        <item x="438"/>
        <item x="511"/>
        <item x="188"/>
        <item x="175"/>
        <item x="61"/>
        <item t="default"/>
      </items>
    </pivotField>
    <pivotField showAll="0"/>
    <pivotField showAll="0"/>
    <pivotField showAll="0"/>
    <pivotField dataField="1" showAll="0">
      <items count="1338">
        <item x="47"/>
        <item x="41"/>
        <item x="60"/>
        <item x="35"/>
        <item x="1"/>
        <item x="12"/>
        <item x="43"/>
        <item x="39"/>
        <item x="22"/>
        <item x="66"/>
        <item x="131"/>
        <item x="111"/>
        <item x="107"/>
        <item x="115"/>
        <item x="100"/>
        <item x="103"/>
        <item x="77"/>
        <item x="93"/>
        <item x="112"/>
        <item x="143"/>
        <item x="191"/>
        <item x="184"/>
        <item x="166"/>
        <item x="173"/>
        <item x="18"/>
        <item x="13"/>
        <item x="95"/>
        <item x="42"/>
        <item x="25"/>
        <item x="72"/>
        <item x="113"/>
        <item x="120"/>
        <item x="68"/>
        <item x="20"/>
        <item x="11"/>
        <item x="98"/>
        <item x="76"/>
        <item x="31"/>
        <item x="61"/>
        <item x="44"/>
        <item x="91"/>
        <item x="80"/>
        <item x="105"/>
        <item x="204"/>
        <item x="216"/>
        <item x="208"/>
        <item x="10"/>
        <item x="58"/>
        <item x="16"/>
        <item x="51"/>
        <item x="7"/>
        <item x="28"/>
        <item x="64"/>
        <item x="49"/>
        <item x="34"/>
        <item x="15"/>
        <item x="63"/>
        <item x="0"/>
        <item x="36"/>
        <item x="83"/>
        <item x="126"/>
        <item x="135"/>
        <item x="90"/>
        <item x="73"/>
        <item x="99"/>
        <item x="101"/>
        <item x="122"/>
        <item x="144"/>
        <item x="232"/>
        <item x="227"/>
        <item x="221"/>
        <item x="85"/>
        <item x="70"/>
        <item x="225"/>
        <item x="78"/>
        <item x="153"/>
        <item x="152"/>
        <item x="149"/>
        <item x="162"/>
        <item x="181"/>
        <item x="189"/>
        <item x="182"/>
        <item x="164"/>
        <item x="145"/>
        <item x="257"/>
        <item x="270"/>
        <item x="260"/>
        <item x="141"/>
        <item x="272"/>
        <item x="151"/>
        <item x="253"/>
        <item x="192"/>
        <item x="188"/>
        <item x="180"/>
        <item x="167"/>
        <item x="197"/>
        <item x="218"/>
        <item x="190"/>
        <item x="183"/>
        <item x="179"/>
        <item x="118"/>
        <item x="106"/>
        <item x="81"/>
        <item x="96"/>
        <item x="116"/>
        <item x="279"/>
        <item x="94"/>
        <item x="200"/>
        <item x="217"/>
        <item x="196"/>
        <item x="201"/>
        <item x="198"/>
        <item x="26"/>
        <item x="2"/>
        <item x="55"/>
        <item x="23"/>
        <item x="24"/>
        <item x="54"/>
        <item x="67"/>
        <item x="32"/>
        <item x="4"/>
        <item x="48"/>
        <item x="37"/>
        <item x="30"/>
        <item x="117"/>
        <item x="213"/>
        <item x="202"/>
        <item x="138"/>
        <item x="156"/>
        <item x="305"/>
        <item x="46"/>
        <item x="324"/>
        <item x="74"/>
        <item x="261"/>
        <item x="150"/>
        <item x="222"/>
        <item x="240"/>
        <item x="168"/>
        <item x="231"/>
        <item x="235"/>
        <item x="139"/>
        <item x="262"/>
        <item x="157"/>
        <item x="276"/>
        <item x="266"/>
        <item x="271"/>
        <item x="337"/>
        <item x="345"/>
        <item x="343"/>
        <item x="344"/>
        <item x="280"/>
        <item x="210"/>
        <item x="285"/>
        <item x="148"/>
        <item x="178"/>
        <item x="185"/>
        <item x="169"/>
        <item x="299"/>
        <item x="209"/>
        <item x="203"/>
        <item x="319"/>
        <item x="368"/>
        <item x="236"/>
        <item x="330"/>
        <item x="110"/>
        <item x="123"/>
        <item x="133"/>
        <item x="79"/>
        <item x="277"/>
        <item x="284"/>
        <item x="121"/>
        <item x="206"/>
        <item x="220"/>
        <item x="194"/>
        <item x="223"/>
        <item x="237"/>
        <item x="29"/>
        <item x="88"/>
        <item x="265"/>
        <item x="273"/>
        <item x="250"/>
        <item x="398"/>
        <item x="390"/>
        <item x="315"/>
        <item x="244"/>
        <item x="325"/>
        <item x="328"/>
        <item x="119"/>
        <item x="323"/>
        <item x="353"/>
        <item x="301"/>
        <item x="259"/>
        <item x="249"/>
        <item x="147"/>
        <item x="376"/>
        <item x="351"/>
        <item x="175"/>
        <item x="380"/>
        <item x="172"/>
        <item x="384"/>
        <item x="369"/>
        <item x="329"/>
        <item x="313"/>
        <item x="170"/>
        <item x="317"/>
        <item x="288"/>
        <item x="303"/>
        <item x="286"/>
        <item x="297"/>
        <item x="300"/>
        <item x="450"/>
        <item x="373"/>
        <item x="386"/>
        <item x="186"/>
        <item x="331"/>
        <item x="289"/>
        <item x="407"/>
        <item x="357"/>
        <item x="402"/>
        <item x="326"/>
        <item x="307"/>
        <item x="320"/>
        <item x="310"/>
        <item x="3"/>
        <item x="316"/>
        <item x="207"/>
        <item x="411"/>
        <item x="19"/>
        <item x="318"/>
        <item x="308"/>
        <item x="229"/>
        <item x="251"/>
        <item x="424"/>
        <item x="363"/>
        <item x="346"/>
        <item x="340"/>
        <item x="349"/>
        <item x="165"/>
        <item x="239"/>
        <item x="296"/>
        <item x="233"/>
        <item x="418"/>
        <item x="429"/>
        <item x="359"/>
        <item x="517"/>
        <item x="387"/>
        <item x="401"/>
        <item x="443"/>
        <item x="459"/>
        <item x="456"/>
        <item x="366"/>
        <item x="374"/>
        <item x="455"/>
        <item x="176"/>
        <item x="470"/>
        <item x="462"/>
        <item x="306"/>
        <item x="282"/>
        <item x="205"/>
        <item x="533"/>
        <item x="403"/>
        <item x="389"/>
        <item x="360"/>
        <item x="480"/>
        <item x="309"/>
        <item x="327"/>
        <item x="490"/>
        <item x="479"/>
        <item x="199"/>
        <item x="425"/>
        <item x="395"/>
        <item x="414"/>
        <item x="347"/>
        <item x="477"/>
        <item x="489"/>
        <item x="364"/>
        <item x="466"/>
        <item x="438"/>
        <item x="417"/>
        <item x="423"/>
        <item x="500"/>
        <item x="302"/>
        <item x="263"/>
        <item x="422"/>
        <item x="469"/>
        <item x="451"/>
        <item x="338"/>
        <item x="434"/>
        <item x="219"/>
        <item x="539"/>
        <item x="367"/>
        <item x="388"/>
        <item x="453"/>
        <item x="370"/>
        <item x="461"/>
        <item x="494"/>
        <item x="292"/>
        <item x="581"/>
        <item x="587"/>
        <item x="546"/>
        <item x="377"/>
        <item x="409"/>
        <item x="413"/>
        <item x="375"/>
        <item x="379"/>
        <item x="447"/>
        <item x="361"/>
        <item x="488"/>
        <item x="486"/>
        <item x="448"/>
        <item x="228"/>
        <item x="542"/>
        <item x="278"/>
        <item x="543"/>
        <item x="436"/>
        <item x="412"/>
        <item x="547"/>
        <item x="493"/>
        <item x="53"/>
        <item x="487"/>
        <item x="322"/>
        <item x="521"/>
        <item x="256"/>
        <item x="603"/>
        <item x="321"/>
        <item x="476"/>
        <item x="491"/>
        <item x="485"/>
        <item x="478"/>
        <item x="71"/>
        <item x="441"/>
        <item x="435"/>
        <item x="378"/>
        <item x="452"/>
        <item x="565"/>
        <item x="571"/>
        <item x="553"/>
        <item x="427"/>
        <item x="556"/>
        <item x="506"/>
        <item x="503"/>
        <item x="518"/>
        <item x="335"/>
        <item x="140"/>
        <item x="430"/>
        <item x="354"/>
        <item x="293"/>
        <item x="576"/>
        <item x="591"/>
        <item x="498"/>
        <item x="529"/>
        <item x="399"/>
        <item x="154"/>
        <item x="394"/>
        <item x="454"/>
        <item x="467"/>
        <item x="445"/>
        <item x="541"/>
        <item x="527"/>
        <item x="524"/>
        <item x="528"/>
        <item x="605"/>
        <item x="460"/>
        <item x="283"/>
        <item x="570"/>
        <item x="545"/>
        <item x="550"/>
        <item x="393"/>
        <item x="482"/>
        <item x="473"/>
        <item x="406"/>
        <item x="569"/>
        <item x="557"/>
        <item x="564"/>
        <item x="551"/>
        <item x="475"/>
        <item x="513"/>
        <item x="520"/>
        <item x="585"/>
        <item x="592"/>
        <item x="589"/>
        <item x="382"/>
        <item x="421"/>
        <item x="465"/>
        <item x="497"/>
        <item x="596"/>
        <item x="507"/>
        <item x="586"/>
        <item x="641"/>
        <item x="537"/>
        <item x="631"/>
        <item x="627"/>
        <item x="697"/>
        <item x="468"/>
        <item x="432"/>
        <item x="691"/>
        <item x="588"/>
        <item x="582"/>
        <item x="597"/>
        <item x="578"/>
        <item x="640"/>
        <item x="638"/>
        <item x="583"/>
        <item x="535"/>
        <item x="385"/>
        <item x="568"/>
        <item x="648"/>
        <item x="658"/>
        <item x="439"/>
        <item x="723"/>
        <item x="410"/>
        <item x="710"/>
        <item x="549"/>
        <item x="666"/>
        <item x="567"/>
        <item x="554"/>
        <item x="642"/>
        <item x="685"/>
        <item x="675"/>
        <item x="555"/>
        <item x="561"/>
        <item x="742"/>
        <item x="733"/>
        <item x="502"/>
        <item x="630"/>
        <item x="634"/>
        <item x="746"/>
        <item x="523"/>
        <item x="519"/>
        <item x="632"/>
        <item x="623"/>
        <item x="625"/>
        <item x="619"/>
        <item x="458"/>
        <item x="660"/>
        <item x="655"/>
        <item x="474"/>
        <item x="531"/>
        <item x="711"/>
        <item x="702"/>
        <item x="532"/>
        <item x="620"/>
        <item x="600"/>
        <item x="661"/>
        <item x="768"/>
        <item x="700"/>
        <item x="717"/>
        <item x="718"/>
        <item x="614"/>
        <item x="601"/>
        <item x="472"/>
        <item x="669"/>
        <item x="653"/>
        <item x="744"/>
        <item x="510"/>
        <item x="633"/>
        <item x="674"/>
        <item x="696"/>
        <item x="563"/>
        <item x="599"/>
        <item x="562"/>
        <item x="609"/>
        <item x="626"/>
        <item x="644"/>
        <item x="749"/>
        <item x="695"/>
        <item x="690"/>
        <item x="593"/>
        <item x="514"/>
        <item x="629"/>
        <item x="701"/>
        <item x="635"/>
        <item x="698"/>
        <item x="683"/>
        <item x="694"/>
        <item x="677"/>
        <item x="646"/>
        <item x="628"/>
        <item x="512"/>
        <item x="713"/>
        <item x="505"/>
        <item x="604"/>
        <item x="649"/>
        <item x="577"/>
        <item x="580"/>
        <item x="536"/>
        <item x="725"/>
        <item x="704"/>
        <item x="714"/>
        <item x="606"/>
        <item x="446"/>
        <item x="759"/>
        <item x="765"/>
        <item x="724"/>
        <item x="726"/>
        <item x="616"/>
        <item x="636"/>
        <item x="751"/>
        <item x="784"/>
        <item x="622"/>
        <item x="692"/>
        <item x="745"/>
        <item x="740"/>
        <item x="753"/>
        <item x="739"/>
        <item x="676"/>
        <item x="647"/>
        <item x="639"/>
        <item x="841"/>
        <item x="807"/>
        <item x="637"/>
        <item x="787"/>
        <item x="721"/>
        <item x="743"/>
        <item x="741"/>
        <item x="748"/>
        <item x="687"/>
        <item x="680"/>
        <item x="672"/>
        <item x="659"/>
        <item x="819"/>
        <item x="594"/>
        <item x="590"/>
        <item x="709"/>
        <item x="715"/>
        <item x="707"/>
        <item x="598"/>
        <item x="21"/>
        <item x="773"/>
        <item x="778"/>
        <item x="815"/>
        <item x="758"/>
        <item x="826"/>
        <item x="706"/>
        <item x="705"/>
        <item x="665"/>
        <item x="785"/>
        <item x="788"/>
        <item x="812"/>
        <item x="761"/>
        <item x="730"/>
        <item x="824"/>
        <item x="822"/>
        <item x="651"/>
        <item x="803"/>
        <item x="850"/>
        <item x="645"/>
        <item x="806"/>
        <item x="804"/>
        <item x="800"/>
        <item x="799"/>
        <item x="732"/>
        <item x="736"/>
        <item x="747"/>
        <item x="686"/>
        <item x="781"/>
        <item x="775"/>
        <item x="738"/>
        <item x="786"/>
        <item x="823"/>
        <item x="782"/>
        <item x="843"/>
        <item x="708"/>
        <item x="897"/>
        <item x="913"/>
        <item x="808"/>
        <item x="720"/>
        <item x="657"/>
        <item x="664"/>
        <item x="731"/>
        <item x="805"/>
        <item x="838"/>
        <item x="816"/>
        <item x="673"/>
        <item x="883"/>
        <item x="879"/>
        <item x="872"/>
        <item x="789"/>
        <item x="925"/>
        <item x="927"/>
        <item x="947"/>
        <item x="678"/>
        <item x="793"/>
        <item x="797"/>
        <item x="845"/>
        <item x="853"/>
        <item x="837"/>
        <item x="688"/>
        <item x="915"/>
        <item x="917"/>
        <item x="908"/>
        <item x="923"/>
        <item x="790"/>
        <item x="764"/>
        <item x="846"/>
        <item x="854"/>
        <item x="851"/>
        <item x="862"/>
        <item x="770"/>
        <item x="817"/>
        <item x="875"/>
        <item x="979"/>
        <item x="956"/>
        <item x="969"/>
        <item x="833"/>
        <item x="810"/>
        <item x="811"/>
        <item x="757"/>
        <item x="818"/>
        <item x="894"/>
        <item x="703"/>
        <item x="873"/>
        <item x="876"/>
        <item x="891"/>
        <item x="881"/>
        <item x="889"/>
        <item x="668"/>
        <item x="663"/>
        <item x="924"/>
        <item x="832"/>
        <item x="820"/>
        <item x="831"/>
        <item x="754"/>
        <item x="835"/>
        <item x="886"/>
        <item x="922"/>
        <item x="946"/>
        <item x="939"/>
        <item x="863"/>
        <item x="916"/>
        <item x="1000"/>
        <item x="1005"/>
        <item x="840"/>
        <item x="856"/>
        <item x="852"/>
        <item x="966"/>
        <item x="957"/>
        <item x="899"/>
        <item x="798"/>
        <item x="880"/>
        <item x="959"/>
        <item x="848"/>
        <item x="903"/>
        <item x="662"/>
        <item x="904"/>
        <item x="918"/>
        <item x="950"/>
        <item x="977"/>
        <item x="962"/>
        <item x="821"/>
        <item x="834"/>
        <item x="1020"/>
        <item x="1017"/>
        <item x="991"/>
        <item x="937"/>
        <item x="855"/>
        <item x="719"/>
        <item x="868"/>
        <item x="900"/>
        <item x="985"/>
        <item x="926"/>
        <item x="992"/>
        <item x="949"/>
        <item x="930"/>
        <item x="865"/>
        <item x="933"/>
        <item x="988"/>
        <item x="1009"/>
        <item x="998"/>
        <item x="993"/>
        <item x="849"/>
        <item x="857"/>
        <item x="844"/>
        <item x="910"/>
        <item x="921"/>
        <item x="1064"/>
        <item x="860"/>
        <item x="1055"/>
        <item x="963"/>
        <item x="971"/>
        <item x="905"/>
        <item x="942"/>
        <item x="943"/>
        <item x="955"/>
        <item x="871"/>
        <item x="1014"/>
        <item x="978"/>
        <item x="1012"/>
        <item x="982"/>
        <item x="827"/>
        <item x="869"/>
        <item x="1016"/>
        <item x="1023"/>
        <item x="1027"/>
        <item x="929"/>
        <item x="814"/>
        <item x="938"/>
        <item x="1087"/>
        <item x="984"/>
        <item x="990"/>
        <item x="1052"/>
        <item x="989"/>
        <item x="1060"/>
        <item x="999"/>
        <item x="996"/>
        <item x="981"/>
        <item x="986"/>
        <item x="967"/>
        <item x="1004"/>
        <item x="1007"/>
        <item x="1029"/>
        <item x="901"/>
        <item x="1057"/>
        <item x="1062"/>
        <item x="1050"/>
        <item x="859"/>
        <item x="965"/>
        <item x="964"/>
        <item x="866"/>
        <item x="973"/>
        <item x="907"/>
        <item x="940"/>
        <item x="1036"/>
        <item x="1117"/>
        <item x="1098"/>
        <item x="1079"/>
        <item x="941"/>
        <item x="931"/>
        <item x="1037"/>
        <item x="1091"/>
        <item x="1044"/>
        <item x="951"/>
        <item x="932"/>
        <item x="867"/>
        <item x="1083"/>
        <item x="1075"/>
        <item x="1071"/>
        <item x="1070"/>
        <item x="1048"/>
        <item x="975"/>
        <item x="997"/>
        <item x="1045"/>
        <item x="1144"/>
        <item x="1051"/>
        <item x="1146"/>
        <item x="1113"/>
        <item x="980"/>
        <item x="1132"/>
        <item x="1109"/>
        <item x="1122"/>
        <item x="972"/>
        <item x="1120"/>
        <item x="1107"/>
        <item x="902"/>
        <item x="1118"/>
        <item x="248"/>
        <item x="1114"/>
        <item x="1010"/>
        <item x="1033"/>
        <item x="1116"/>
        <item x="1068"/>
        <item x="995"/>
        <item x="1081"/>
        <item x="1089"/>
        <item x="1041"/>
        <item x="1171"/>
        <item x="1043"/>
        <item x="1161"/>
        <item x="1140"/>
        <item x="928"/>
        <item x="1170"/>
        <item x="1082"/>
        <item x="920"/>
        <item x="896"/>
        <item x="1136"/>
        <item x="1123"/>
        <item x="1097"/>
        <item x="976"/>
        <item x="1121"/>
        <item x="1145"/>
        <item x="1059"/>
        <item x="1042"/>
        <item x="1133"/>
        <item x="1022"/>
        <item x="1053"/>
        <item x="1065"/>
        <item x="1056"/>
        <item x="65"/>
        <item x="1115"/>
        <item x="1031"/>
        <item x="974"/>
        <item x="1094"/>
        <item x="504"/>
        <item x="1195"/>
        <item x="1168"/>
        <item x="1147"/>
        <item x="1182"/>
        <item x="1191"/>
        <item x="1185"/>
        <item x="1176"/>
        <item x="1112"/>
        <item x="1019"/>
        <item x="1038"/>
        <item x="1008"/>
        <item x="1131"/>
        <item x="1154"/>
        <item x="27"/>
        <item x="1011"/>
        <item x="1092"/>
        <item x="983"/>
        <item x="1166"/>
        <item x="1080"/>
        <item x="935"/>
        <item x="1167"/>
        <item x="1150"/>
        <item x="1162"/>
        <item x="1142"/>
        <item x="1137"/>
        <item x="1128"/>
        <item x="1143"/>
        <item x="1063"/>
        <item x="1177"/>
        <item x="538"/>
        <item x="1040"/>
        <item x="1201"/>
        <item x="1190"/>
        <item x="1135"/>
        <item x="1151"/>
        <item x="1188"/>
        <item x="1179"/>
        <item x="1153"/>
        <item x="1184"/>
        <item x="1159"/>
        <item x="1189"/>
        <item x="1181"/>
        <item x="1103"/>
        <item x="1099"/>
        <item x="1106"/>
        <item x="52"/>
        <item x="1197"/>
        <item x="1194"/>
        <item x="1180"/>
        <item x="1164"/>
        <item x="1175"/>
        <item x="1100"/>
        <item x="1152"/>
        <item x="1165"/>
        <item x="1125"/>
        <item x="1088"/>
        <item x="1090"/>
        <item x="1067"/>
        <item x="1219"/>
        <item x="1212"/>
        <item x="1230"/>
        <item x="1237"/>
        <item x="1183"/>
        <item x="1196"/>
        <item x="1187"/>
        <item x="1218"/>
        <item x="1192"/>
        <item x="1213"/>
        <item x="1127"/>
        <item x="1095"/>
        <item x="1110"/>
        <item x="1216"/>
        <item x="1203"/>
        <item x="1222"/>
        <item x="1139"/>
        <item x="499"/>
        <item x="1186"/>
        <item x="1077"/>
        <item x="1093"/>
        <item x="1108"/>
        <item x="1086"/>
        <item x="1240"/>
        <item x="1249"/>
        <item x="1256"/>
        <item x="1021"/>
        <item x="267"/>
        <item x="1215"/>
        <item x="1172"/>
        <item x="1226"/>
        <item x="1232"/>
        <item x="1134"/>
        <item x="1243"/>
        <item x="1149"/>
        <item x="1229"/>
        <item x="1234"/>
        <item x="1239"/>
        <item x="796"/>
        <item x="1200"/>
        <item x="14"/>
        <item x="59"/>
        <item x="1210"/>
        <item x="1209"/>
        <item x="1205"/>
        <item x="1138"/>
        <item x="1265"/>
        <item x="1277"/>
        <item x="1280"/>
        <item x="1291"/>
        <item x="1286"/>
        <item x="1228"/>
        <item x="1193"/>
        <item x="1263"/>
        <item x="1102"/>
        <item x="1262"/>
        <item x="1238"/>
        <item x="246"/>
        <item x="1261"/>
        <item x="1267"/>
        <item x="1258"/>
        <item x="1244"/>
        <item x="1231"/>
        <item x="1156"/>
        <item x="1235"/>
        <item x="1224"/>
        <item x="1272"/>
        <item x="1305"/>
        <item x="1306"/>
        <item x="1295"/>
        <item x="1252"/>
        <item x="1251"/>
        <item x="1129"/>
        <item x="1283"/>
        <item x="1281"/>
        <item x="1284"/>
        <item x="1285"/>
        <item x="1275"/>
        <item x="1282"/>
        <item x="1174"/>
        <item x="1248"/>
        <item x="1257"/>
        <item x="722"/>
        <item x="50"/>
        <item x="1293"/>
        <item x="1319"/>
        <item x="1325"/>
        <item x="92"/>
        <item x="1288"/>
        <item x="1297"/>
        <item x="1304"/>
        <item x="1309"/>
        <item x="1233"/>
        <item x="1271"/>
        <item x="1311"/>
        <item x="1301"/>
        <item x="1198"/>
        <item x="1202"/>
        <item x="1214"/>
        <item x="1276"/>
        <item x="1260"/>
        <item x="17"/>
        <item x="1329"/>
        <item x="1246"/>
        <item x="1313"/>
        <item x="1300"/>
        <item x="62"/>
        <item x="1331"/>
        <item x="1330"/>
        <item x="1310"/>
        <item x="544"/>
        <item x="1217"/>
        <item x="1157"/>
        <item x="1334"/>
        <item x="1327"/>
        <item x="1323"/>
        <item x="243"/>
        <item x="1314"/>
        <item x="1292"/>
        <item x="314"/>
        <item x="1308"/>
        <item x="779"/>
        <item x="268"/>
        <item x="1204"/>
        <item x="1322"/>
        <item x="136"/>
        <item x="1317"/>
        <item x="1321"/>
        <item x="341"/>
        <item x="1287"/>
        <item x="1312"/>
        <item x="1307"/>
        <item x="1274"/>
        <item x="177"/>
        <item x="8"/>
        <item x="1303"/>
        <item x="1270"/>
        <item x="290"/>
        <item x="624"/>
        <item x="699"/>
        <item x="1332"/>
        <item x="1326"/>
        <item x="415"/>
        <item x="408"/>
        <item x="161"/>
        <item x="89"/>
        <item x="356"/>
        <item x="124"/>
        <item x="1320"/>
        <item x="334"/>
        <item x="171"/>
        <item x="404"/>
        <item x="515"/>
        <item x="355"/>
        <item x="69"/>
        <item x="332"/>
        <item x="75"/>
        <item x="142"/>
        <item x="264"/>
        <item x="56"/>
        <item x="681"/>
        <item x="84"/>
        <item x="437"/>
        <item x="108"/>
        <item x="484"/>
        <item x="137"/>
        <item x="481"/>
        <item x="365"/>
        <item x="114"/>
        <item x="287"/>
        <item x="509"/>
        <item x="830"/>
        <item x="174"/>
        <item x="226"/>
        <item x="392"/>
        <item x="291"/>
        <item x="57"/>
        <item x="350"/>
        <item x="433"/>
        <item x="352"/>
        <item x="245"/>
        <item x="579"/>
        <item x="274"/>
        <item x="442"/>
        <item x="771"/>
        <item x="342"/>
        <item x="762"/>
        <item x="129"/>
        <item x="358"/>
        <item x="254"/>
        <item x="440"/>
        <item x="526"/>
        <item x="667"/>
        <item x="508"/>
        <item x="391"/>
        <item x="756"/>
        <item x="463"/>
        <item x="607"/>
        <item x="464"/>
        <item x="560"/>
        <item x="397"/>
        <item x="679"/>
        <item x="572"/>
        <item x="729"/>
        <item x="426"/>
        <item x="611"/>
        <item x="791"/>
        <item x="383"/>
        <item x="483"/>
        <item x="952"/>
        <item x="766"/>
        <item x="294"/>
        <item x="727"/>
        <item x="540"/>
        <item x="654"/>
        <item x="160"/>
        <item x="371"/>
        <item x="566"/>
        <item x="396"/>
        <item x="621"/>
        <item x="618"/>
        <item x="1046"/>
        <item x="1096"/>
        <item x="1169"/>
        <item x="419"/>
        <item x="584"/>
        <item x="1105"/>
        <item x="874"/>
        <item x="552"/>
        <item x="652"/>
        <item x="809"/>
        <item x="1061"/>
        <item x="898"/>
        <item x="914"/>
        <item x="750"/>
        <item x="6"/>
        <item x="728"/>
        <item x="495"/>
        <item x="238"/>
        <item x="650"/>
        <item x="861"/>
        <item x="777"/>
        <item x="767"/>
        <item x="1208"/>
        <item x="772"/>
        <item x="870"/>
        <item x="496"/>
        <item x="734"/>
        <item x="1158"/>
        <item x="987"/>
        <item x="682"/>
        <item x="247"/>
        <item x="1124"/>
        <item x="671"/>
        <item x="776"/>
        <item x="125"/>
        <item x="1028"/>
        <item x="882"/>
        <item x="97"/>
        <item x="295"/>
        <item x="1039"/>
        <item x="372"/>
        <item x="936"/>
        <item x="884"/>
        <item x="670"/>
        <item x="895"/>
        <item x="934"/>
        <item x="1032"/>
        <item x="1003"/>
        <item x="104"/>
        <item x="944"/>
        <item x="919"/>
        <item x="1178"/>
        <item x="1018"/>
        <item x="1072"/>
        <item x="1255"/>
        <item x="968"/>
        <item x="893"/>
        <item x="847"/>
        <item x="1025"/>
        <item x="311"/>
        <item x="1013"/>
        <item x="1047"/>
        <item x="559"/>
        <item x="887"/>
        <item x="252"/>
        <item x="890"/>
        <item x="970"/>
        <item x="1076"/>
        <item x="1085"/>
        <item x="961"/>
        <item x="1211"/>
        <item x="1015"/>
        <item x="187"/>
        <item x="1130"/>
        <item x="159"/>
        <item x="945"/>
        <item x="878"/>
        <item x="909"/>
        <item x="1026"/>
        <item x="1336"/>
        <item x="1273"/>
        <item x="1328"/>
        <item x="1030"/>
        <item x="1163"/>
        <item x="1069"/>
        <item x="1049"/>
        <item x="525"/>
        <item x="1160"/>
        <item x="146"/>
        <item x="1269"/>
        <item x="1259"/>
        <item x="1290"/>
        <item x="1207"/>
        <item x="828"/>
        <item x="912"/>
        <item x="693"/>
        <item x="1254"/>
        <item x="1223"/>
        <item x="1302"/>
        <item x="1268"/>
        <item x="1054"/>
        <item x="1333"/>
        <item x="1298"/>
        <item x="1119"/>
        <item x="1315"/>
        <item x="1199"/>
        <item x="1227"/>
        <item x="960"/>
        <item x="1247"/>
        <item x="1278"/>
        <item x="801"/>
        <item x="102"/>
        <item x="471"/>
        <item x="737"/>
        <item x="130"/>
        <item x="1024"/>
        <item x="155"/>
        <item x="45"/>
        <item x="86"/>
        <item x="304"/>
        <item x="215"/>
        <item x="241"/>
        <item x="275"/>
        <item x="5"/>
        <item x="109"/>
        <item x="269"/>
        <item x="33"/>
        <item x="381"/>
        <item x="82"/>
        <item x="348"/>
        <item x="132"/>
        <item x="339"/>
        <item x="825"/>
        <item x="258"/>
        <item x="1101"/>
        <item x="530"/>
        <item x="193"/>
        <item x="211"/>
        <item x="234"/>
        <item x="312"/>
        <item x="298"/>
        <item x="9"/>
        <item x="230"/>
        <item x="400"/>
        <item x="87"/>
        <item x="38"/>
        <item x="134"/>
        <item x="1264"/>
        <item x="416"/>
        <item x="127"/>
        <item x="1221"/>
        <item x="420"/>
        <item x="501"/>
        <item x="336"/>
        <item x="195"/>
        <item x="612"/>
        <item x="158"/>
        <item x="212"/>
        <item x="492"/>
        <item x="522"/>
        <item x="574"/>
        <item x="780"/>
        <item x="255"/>
        <item x="735"/>
        <item x="516"/>
        <item x="163"/>
        <item x="595"/>
        <item x="224"/>
        <item x="573"/>
        <item x="444"/>
        <item x="449"/>
        <item x="40"/>
        <item x="802"/>
        <item x="615"/>
        <item x="684"/>
        <item x="428"/>
        <item x="783"/>
        <item x="716"/>
        <item x="333"/>
        <item x="128"/>
        <item x="829"/>
        <item x="948"/>
        <item x="548"/>
        <item x="602"/>
        <item x="617"/>
        <item x="558"/>
        <item x="689"/>
        <item x="656"/>
        <item x="608"/>
        <item x="712"/>
        <item x="610"/>
        <item x="839"/>
        <item x="242"/>
        <item x="431"/>
        <item x="774"/>
        <item x="911"/>
        <item x="769"/>
        <item x="953"/>
        <item x="864"/>
        <item x="892"/>
        <item x="958"/>
        <item x="643"/>
        <item x="1084"/>
        <item x="858"/>
        <item x="281"/>
        <item x="755"/>
        <item x="888"/>
        <item x="1104"/>
        <item x="763"/>
        <item x="813"/>
        <item x="954"/>
        <item x="877"/>
        <item x="794"/>
        <item x="1058"/>
        <item x="1148"/>
        <item x="575"/>
        <item x="1141"/>
        <item x="752"/>
        <item x="1126"/>
        <item x="534"/>
        <item x="885"/>
        <item x="1073"/>
        <item x="994"/>
        <item x="1111"/>
        <item x="214"/>
        <item x="405"/>
        <item x="1006"/>
        <item x="1241"/>
        <item x="906"/>
        <item x="1279"/>
        <item x="760"/>
        <item x="613"/>
        <item x="1236"/>
        <item x="842"/>
        <item x="795"/>
        <item x="1001"/>
        <item x="1253"/>
        <item x="1066"/>
        <item x="1289"/>
        <item x="1324"/>
        <item x="1294"/>
        <item x="1035"/>
        <item x="1316"/>
        <item x="1299"/>
        <item x="1266"/>
        <item x="1002"/>
        <item x="1173"/>
        <item x="1206"/>
        <item x="1318"/>
        <item x="1225"/>
        <item x="1250"/>
        <item x="1074"/>
        <item x="1242"/>
        <item x="1155"/>
        <item x="1296"/>
        <item x="792"/>
        <item x="1220"/>
        <item x="1335"/>
        <item x="362"/>
        <item x="1245"/>
        <item x="511"/>
        <item x="457"/>
        <item x="1034"/>
        <item x="836"/>
        <item x="1078"/>
        <item t="default"/>
      </items>
    </pivotField>
  </pivotFields>
  <rowFields count="1">
    <field x="2"/>
  </rowFields>
  <rowItems count="5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t="grand">
      <x/>
    </i>
  </rowItems>
  <colItems count="1">
    <i/>
  </colItems>
  <dataFields count="1">
    <dataField name="Average of charges($)" fld="6" subtotal="average" baseField="2" baseItem="4" numFmtId="2"/>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52C9AB-5D76-4995-BA66-F76B68F7A7B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6" firstHeaderRow="1" firstDataRow="1" firstDataCol="1"/>
  <pivotFields count="7">
    <pivotField showAll="0"/>
    <pivotField showAll="0"/>
    <pivotField showAll="0"/>
    <pivotField showAll="0"/>
    <pivotField axis="axisRow" showAll="0">
      <items count="3">
        <item x="0"/>
        <item x="1"/>
        <item t="default"/>
      </items>
    </pivotField>
    <pivotField showAll="0"/>
    <pivotField dataField="1" showAll="0">
      <items count="1338">
        <item x="47"/>
        <item x="41"/>
        <item x="60"/>
        <item x="35"/>
        <item x="1"/>
        <item x="12"/>
        <item x="43"/>
        <item x="39"/>
        <item x="22"/>
        <item x="66"/>
        <item x="131"/>
        <item x="111"/>
        <item x="107"/>
        <item x="115"/>
        <item x="100"/>
        <item x="103"/>
        <item x="77"/>
        <item x="93"/>
        <item x="112"/>
        <item x="143"/>
        <item x="191"/>
        <item x="184"/>
        <item x="166"/>
        <item x="173"/>
        <item x="18"/>
        <item x="13"/>
        <item x="95"/>
        <item x="42"/>
        <item x="25"/>
        <item x="72"/>
        <item x="113"/>
        <item x="120"/>
        <item x="68"/>
        <item x="20"/>
        <item x="11"/>
        <item x="98"/>
        <item x="76"/>
        <item x="31"/>
        <item x="61"/>
        <item x="44"/>
        <item x="91"/>
        <item x="80"/>
        <item x="105"/>
        <item x="204"/>
        <item x="216"/>
        <item x="208"/>
        <item x="10"/>
        <item x="58"/>
        <item x="16"/>
        <item x="51"/>
        <item x="7"/>
        <item x="28"/>
        <item x="64"/>
        <item x="49"/>
        <item x="34"/>
        <item x="15"/>
        <item x="63"/>
        <item x="0"/>
        <item x="36"/>
        <item x="83"/>
        <item x="126"/>
        <item x="135"/>
        <item x="90"/>
        <item x="73"/>
        <item x="99"/>
        <item x="101"/>
        <item x="122"/>
        <item x="144"/>
        <item x="232"/>
        <item x="227"/>
        <item x="221"/>
        <item x="85"/>
        <item x="70"/>
        <item x="225"/>
        <item x="78"/>
        <item x="153"/>
        <item x="152"/>
        <item x="149"/>
        <item x="162"/>
        <item x="181"/>
        <item x="189"/>
        <item x="182"/>
        <item x="164"/>
        <item x="145"/>
        <item x="257"/>
        <item x="270"/>
        <item x="260"/>
        <item x="141"/>
        <item x="272"/>
        <item x="151"/>
        <item x="253"/>
        <item x="192"/>
        <item x="188"/>
        <item x="180"/>
        <item x="167"/>
        <item x="197"/>
        <item x="218"/>
        <item x="190"/>
        <item x="183"/>
        <item x="179"/>
        <item x="118"/>
        <item x="106"/>
        <item x="81"/>
        <item x="96"/>
        <item x="116"/>
        <item x="279"/>
        <item x="94"/>
        <item x="200"/>
        <item x="217"/>
        <item x="196"/>
        <item x="201"/>
        <item x="198"/>
        <item x="26"/>
        <item x="2"/>
        <item x="55"/>
        <item x="23"/>
        <item x="24"/>
        <item x="54"/>
        <item x="67"/>
        <item x="32"/>
        <item x="4"/>
        <item x="48"/>
        <item x="37"/>
        <item x="30"/>
        <item x="117"/>
        <item x="213"/>
        <item x="202"/>
        <item x="138"/>
        <item x="156"/>
        <item x="305"/>
        <item x="46"/>
        <item x="324"/>
        <item x="74"/>
        <item x="261"/>
        <item x="150"/>
        <item x="222"/>
        <item x="240"/>
        <item x="168"/>
        <item x="231"/>
        <item x="235"/>
        <item x="139"/>
        <item x="262"/>
        <item x="157"/>
        <item x="276"/>
        <item x="266"/>
        <item x="271"/>
        <item x="337"/>
        <item x="345"/>
        <item x="343"/>
        <item x="344"/>
        <item x="280"/>
        <item x="210"/>
        <item x="285"/>
        <item x="148"/>
        <item x="178"/>
        <item x="185"/>
        <item x="169"/>
        <item x="299"/>
        <item x="209"/>
        <item x="203"/>
        <item x="319"/>
        <item x="368"/>
        <item x="236"/>
        <item x="330"/>
        <item x="110"/>
        <item x="123"/>
        <item x="133"/>
        <item x="79"/>
        <item x="277"/>
        <item x="284"/>
        <item x="121"/>
        <item x="206"/>
        <item x="220"/>
        <item x="194"/>
        <item x="223"/>
        <item x="237"/>
        <item x="29"/>
        <item x="88"/>
        <item x="265"/>
        <item x="273"/>
        <item x="250"/>
        <item x="398"/>
        <item x="390"/>
        <item x="315"/>
        <item x="244"/>
        <item x="325"/>
        <item x="328"/>
        <item x="119"/>
        <item x="323"/>
        <item x="353"/>
        <item x="301"/>
        <item x="259"/>
        <item x="249"/>
        <item x="147"/>
        <item x="376"/>
        <item x="351"/>
        <item x="175"/>
        <item x="380"/>
        <item x="172"/>
        <item x="384"/>
        <item x="369"/>
        <item x="329"/>
        <item x="313"/>
        <item x="170"/>
        <item x="317"/>
        <item x="288"/>
        <item x="303"/>
        <item x="286"/>
        <item x="297"/>
        <item x="300"/>
        <item x="450"/>
        <item x="373"/>
        <item x="386"/>
        <item x="186"/>
        <item x="331"/>
        <item x="289"/>
        <item x="407"/>
        <item x="357"/>
        <item x="402"/>
        <item x="326"/>
        <item x="307"/>
        <item x="320"/>
        <item x="310"/>
        <item x="3"/>
        <item x="316"/>
        <item x="207"/>
        <item x="411"/>
        <item x="19"/>
        <item x="318"/>
        <item x="308"/>
        <item x="229"/>
        <item x="251"/>
        <item x="424"/>
        <item x="363"/>
        <item x="346"/>
        <item x="340"/>
        <item x="349"/>
        <item x="165"/>
        <item x="239"/>
        <item x="296"/>
        <item x="233"/>
        <item x="418"/>
        <item x="429"/>
        <item x="359"/>
        <item x="517"/>
        <item x="387"/>
        <item x="401"/>
        <item x="443"/>
        <item x="459"/>
        <item x="456"/>
        <item x="366"/>
        <item x="374"/>
        <item x="455"/>
        <item x="176"/>
        <item x="470"/>
        <item x="462"/>
        <item x="306"/>
        <item x="282"/>
        <item x="205"/>
        <item x="533"/>
        <item x="403"/>
        <item x="389"/>
        <item x="360"/>
        <item x="480"/>
        <item x="309"/>
        <item x="327"/>
        <item x="490"/>
        <item x="479"/>
        <item x="199"/>
        <item x="425"/>
        <item x="395"/>
        <item x="414"/>
        <item x="347"/>
        <item x="477"/>
        <item x="489"/>
        <item x="364"/>
        <item x="466"/>
        <item x="438"/>
        <item x="417"/>
        <item x="423"/>
        <item x="500"/>
        <item x="302"/>
        <item x="263"/>
        <item x="422"/>
        <item x="469"/>
        <item x="451"/>
        <item x="338"/>
        <item x="434"/>
        <item x="219"/>
        <item x="539"/>
        <item x="367"/>
        <item x="388"/>
        <item x="453"/>
        <item x="370"/>
        <item x="461"/>
        <item x="494"/>
        <item x="292"/>
        <item x="581"/>
        <item x="587"/>
        <item x="546"/>
        <item x="377"/>
        <item x="409"/>
        <item x="413"/>
        <item x="375"/>
        <item x="379"/>
        <item x="447"/>
        <item x="361"/>
        <item x="488"/>
        <item x="486"/>
        <item x="448"/>
        <item x="228"/>
        <item x="542"/>
        <item x="278"/>
        <item x="543"/>
        <item x="436"/>
        <item x="412"/>
        <item x="547"/>
        <item x="493"/>
        <item x="53"/>
        <item x="487"/>
        <item x="322"/>
        <item x="521"/>
        <item x="256"/>
        <item x="603"/>
        <item x="321"/>
        <item x="476"/>
        <item x="491"/>
        <item x="485"/>
        <item x="478"/>
        <item x="71"/>
        <item x="441"/>
        <item x="435"/>
        <item x="378"/>
        <item x="452"/>
        <item x="565"/>
        <item x="571"/>
        <item x="553"/>
        <item x="427"/>
        <item x="556"/>
        <item x="506"/>
        <item x="503"/>
        <item x="518"/>
        <item x="335"/>
        <item x="140"/>
        <item x="430"/>
        <item x="354"/>
        <item x="293"/>
        <item x="576"/>
        <item x="591"/>
        <item x="498"/>
        <item x="529"/>
        <item x="399"/>
        <item x="154"/>
        <item x="394"/>
        <item x="454"/>
        <item x="467"/>
        <item x="445"/>
        <item x="541"/>
        <item x="527"/>
        <item x="524"/>
        <item x="528"/>
        <item x="605"/>
        <item x="460"/>
        <item x="283"/>
        <item x="570"/>
        <item x="545"/>
        <item x="550"/>
        <item x="393"/>
        <item x="482"/>
        <item x="473"/>
        <item x="406"/>
        <item x="569"/>
        <item x="557"/>
        <item x="564"/>
        <item x="551"/>
        <item x="475"/>
        <item x="513"/>
        <item x="520"/>
        <item x="585"/>
        <item x="592"/>
        <item x="589"/>
        <item x="382"/>
        <item x="421"/>
        <item x="465"/>
        <item x="497"/>
        <item x="596"/>
        <item x="507"/>
        <item x="586"/>
        <item x="641"/>
        <item x="537"/>
        <item x="631"/>
        <item x="627"/>
        <item x="697"/>
        <item x="468"/>
        <item x="432"/>
        <item x="691"/>
        <item x="588"/>
        <item x="582"/>
        <item x="597"/>
        <item x="578"/>
        <item x="640"/>
        <item x="638"/>
        <item x="583"/>
        <item x="535"/>
        <item x="385"/>
        <item x="568"/>
        <item x="648"/>
        <item x="658"/>
        <item x="439"/>
        <item x="723"/>
        <item x="410"/>
        <item x="710"/>
        <item x="549"/>
        <item x="666"/>
        <item x="567"/>
        <item x="554"/>
        <item x="642"/>
        <item x="685"/>
        <item x="675"/>
        <item x="555"/>
        <item x="561"/>
        <item x="742"/>
        <item x="733"/>
        <item x="502"/>
        <item x="630"/>
        <item x="634"/>
        <item x="746"/>
        <item x="523"/>
        <item x="519"/>
        <item x="632"/>
        <item x="623"/>
        <item x="625"/>
        <item x="619"/>
        <item x="458"/>
        <item x="660"/>
        <item x="655"/>
        <item x="474"/>
        <item x="531"/>
        <item x="711"/>
        <item x="702"/>
        <item x="532"/>
        <item x="620"/>
        <item x="600"/>
        <item x="661"/>
        <item x="768"/>
        <item x="700"/>
        <item x="717"/>
        <item x="718"/>
        <item x="614"/>
        <item x="601"/>
        <item x="472"/>
        <item x="669"/>
        <item x="653"/>
        <item x="744"/>
        <item x="510"/>
        <item x="633"/>
        <item x="674"/>
        <item x="696"/>
        <item x="563"/>
        <item x="599"/>
        <item x="562"/>
        <item x="609"/>
        <item x="626"/>
        <item x="644"/>
        <item x="749"/>
        <item x="695"/>
        <item x="690"/>
        <item x="593"/>
        <item x="514"/>
        <item x="629"/>
        <item x="701"/>
        <item x="635"/>
        <item x="698"/>
        <item x="683"/>
        <item x="694"/>
        <item x="677"/>
        <item x="646"/>
        <item x="628"/>
        <item x="512"/>
        <item x="713"/>
        <item x="505"/>
        <item x="604"/>
        <item x="649"/>
        <item x="577"/>
        <item x="580"/>
        <item x="536"/>
        <item x="725"/>
        <item x="704"/>
        <item x="714"/>
        <item x="606"/>
        <item x="446"/>
        <item x="759"/>
        <item x="765"/>
        <item x="724"/>
        <item x="726"/>
        <item x="616"/>
        <item x="636"/>
        <item x="751"/>
        <item x="784"/>
        <item x="622"/>
        <item x="692"/>
        <item x="745"/>
        <item x="740"/>
        <item x="753"/>
        <item x="739"/>
        <item x="676"/>
        <item x="647"/>
        <item x="639"/>
        <item x="841"/>
        <item x="807"/>
        <item x="637"/>
        <item x="787"/>
        <item x="721"/>
        <item x="743"/>
        <item x="741"/>
        <item x="748"/>
        <item x="687"/>
        <item x="680"/>
        <item x="672"/>
        <item x="659"/>
        <item x="819"/>
        <item x="594"/>
        <item x="590"/>
        <item x="709"/>
        <item x="715"/>
        <item x="707"/>
        <item x="598"/>
        <item x="21"/>
        <item x="773"/>
        <item x="778"/>
        <item x="815"/>
        <item x="758"/>
        <item x="826"/>
        <item x="706"/>
        <item x="705"/>
        <item x="665"/>
        <item x="785"/>
        <item x="788"/>
        <item x="812"/>
        <item x="761"/>
        <item x="730"/>
        <item x="824"/>
        <item x="822"/>
        <item x="651"/>
        <item x="803"/>
        <item x="850"/>
        <item x="645"/>
        <item x="806"/>
        <item x="804"/>
        <item x="800"/>
        <item x="799"/>
        <item x="732"/>
        <item x="736"/>
        <item x="747"/>
        <item x="686"/>
        <item x="781"/>
        <item x="775"/>
        <item x="738"/>
        <item x="786"/>
        <item x="823"/>
        <item x="782"/>
        <item x="843"/>
        <item x="708"/>
        <item x="897"/>
        <item x="913"/>
        <item x="808"/>
        <item x="720"/>
        <item x="657"/>
        <item x="664"/>
        <item x="731"/>
        <item x="805"/>
        <item x="838"/>
        <item x="816"/>
        <item x="673"/>
        <item x="883"/>
        <item x="879"/>
        <item x="872"/>
        <item x="789"/>
        <item x="925"/>
        <item x="927"/>
        <item x="947"/>
        <item x="678"/>
        <item x="793"/>
        <item x="797"/>
        <item x="845"/>
        <item x="853"/>
        <item x="837"/>
        <item x="688"/>
        <item x="915"/>
        <item x="917"/>
        <item x="908"/>
        <item x="923"/>
        <item x="790"/>
        <item x="764"/>
        <item x="846"/>
        <item x="854"/>
        <item x="851"/>
        <item x="862"/>
        <item x="770"/>
        <item x="817"/>
        <item x="875"/>
        <item x="979"/>
        <item x="956"/>
        <item x="969"/>
        <item x="833"/>
        <item x="810"/>
        <item x="811"/>
        <item x="757"/>
        <item x="818"/>
        <item x="894"/>
        <item x="703"/>
        <item x="873"/>
        <item x="876"/>
        <item x="891"/>
        <item x="881"/>
        <item x="889"/>
        <item x="668"/>
        <item x="663"/>
        <item x="924"/>
        <item x="832"/>
        <item x="820"/>
        <item x="831"/>
        <item x="754"/>
        <item x="835"/>
        <item x="886"/>
        <item x="922"/>
        <item x="946"/>
        <item x="939"/>
        <item x="863"/>
        <item x="916"/>
        <item x="1000"/>
        <item x="1005"/>
        <item x="840"/>
        <item x="856"/>
        <item x="852"/>
        <item x="966"/>
        <item x="957"/>
        <item x="899"/>
        <item x="798"/>
        <item x="880"/>
        <item x="959"/>
        <item x="848"/>
        <item x="903"/>
        <item x="662"/>
        <item x="904"/>
        <item x="918"/>
        <item x="950"/>
        <item x="977"/>
        <item x="962"/>
        <item x="821"/>
        <item x="834"/>
        <item x="1020"/>
        <item x="1017"/>
        <item x="991"/>
        <item x="937"/>
        <item x="855"/>
        <item x="719"/>
        <item x="868"/>
        <item x="900"/>
        <item x="985"/>
        <item x="926"/>
        <item x="992"/>
        <item x="949"/>
        <item x="930"/>
        <item x="865"/>
        <item x="933"/>
        <item x="988"/>
        <item x="1009"/>
        <item x="998"/>
        <item x="993"/>
        <item x="849"/>
        <item x="857"/>
        <item x="844"/>
        <item x="910"/>
        <item x="921"/>
        <item x="1064"/>
        <item x="860"/>
        <item x="1055"/>
        <item x="963"/>
        <item x="971"/>
        <item x="905"/>
        <item x="942"/>
        <item x="943"/>
        <item x="955"/>
        <item x="871"/>
        <item x="1014"/>
        <item x="978"/>
        <item x="1012"/>
        <item x="982"/>
        <item x="827"/>
        <item x="869"/>
        <item x="1016"/>
        <item x="1023"/>
        <item x="1027"/>
        <item x="929"/>
        <item x="814"/>
        <item x="938"/>
        <item x="1087"/>
        <item x="984"/>
        <item x="990"/>
        <item x="1052"/>
        <item x="989"/>
        <item x="1060"/>
        <item x="999"/>
        <item x="996"/>
        <item x="981"/>
        <item x="986"/>
        <item x="967"/>
        <item x="1004"/>
        <item x="1007"/>
        <item x="1029"/>
        <item x="901"/>
        <item x="1057"/>
        <item x="1062"/>
        <item x="1050"/>
        <item x="859"/>
        <item x="965"/>
        <item x="964"/>
        <item x="866"/>
        <item x="973"/>
        <item x="907"/>
        <item x="940"/>
        <item x="1036"/>
        <item x="1117"/>
        <item x="1098"/>
        <item x="1079"/>
        <item x="941"/>
        <item x="931"/>
        <item x="1037"/>
        <item x="1091"/>
        <item x="1044"/>
        <item x="951"/>
        <item x="932"/>
        <item x="867"/>
        <item x="1083"/>
        <item x="1075"/>
        <item x="1071"/>
        <item x="1070"/>
        <item x="1048"/>
        <item x="975"/>
        <item x="997"/>
        <item x="1045"/>
        <item x="1144"/>
        <item x="1051"/>
        <item x="1146"/>
        <item x="1113"/>
        <item x="980"/>
        <item x="1132"/>
        <item x="1109"/>
        <item x="1122"/>
        <item x="972"/>
        <item x="1120"/>
        <item x="1107"/>
        <item x="902"/>
        <item x="1118"/>
        <item x="248"/>
        <item x="1114"/>
        <item x="1010"/>
        <item x="1033"/>
        <item x="1116"/>
        <item x="1068"/>
        <item x="995"/>
        <item x="1081"/>
        <item x="1089"/>
        <item x="1041"/>
        <item x="1171"/>
        <item x="1043"/>
        <item x="1161"/>
        <item x="1140"/>
        <item x="928"/>
        <item x="1170"/>
        <item x="1082"/>
        <item x="920"/>
        <item x="896"/>
        <item x="1136"/>
        <item x="1123"/>
        <item x="1097"/>
        <item x="976"/>
        <item x="1121"/>
        <item x="1145"/>
        <item x="1059"/>
        <item x="1042"/>
        <item x="1133"/>
        <item x="1022"/>
        <item x="1053"/>
        <item x="1065"/>
        <item x="1056"/>
        <item x="65"/>
        <item x="1115"/>
        <item x="1031"/>
        <item x="974"/>
        <item x="1094"/>
        <item x="504"/>
        <item x="1195"/>
        <item x="1168"/>
        <item x="1147"/>
        <item x="1182"/>
        <item x="1191"/>
        <item x="1185"/>
        <item x="1176"/>
        <item x="1112"/>
        <item x="1019"/>
        <item x="1038"/>
        <item x="1008"/>
        <item x="1131"/>
        <item x="1154"/>
        <item x="27"/>
        <item x="1011"/>
        <item x="1092"/>
        <item x="983"/>
        <item x="1166"/>
        <item x="1080"/>
        <item x="935"/>
        <item x="1167"/>
        <item x="1150"/>
        <item x="1162"/>
        <item x="1142"/>
        <item x="1137"/>
        <item x="1128"/>
        <item x="1143"/>
        <item x="1063"/>
        <item x="1177"/>
        <item x="538"/>
        <item x="1040"/>
        <item x="1201"/>
        <item x="1190"/>
        <item x="1135"/>
        <item x="1151"/>
        <item x="1188"/>
        <item x="1179"/>
        <item x="1153"/>
        <item x="1184"/>
        <item x="1159"/>
        <item x="1189"/>
        <item x="1181"/>
        <item x="1103"/>
        <item x="1099"/>
        <item x="1106"/>
        <item x="52"/>
        <item x="1197"/>
        <item x="1194"/>
        <item x="1180"/>
        <item x="1164"/>
        <item x="1175"/>
        <item x="1100"/>
        <item x="1152"/>
        <item x="1165"/>
        <item x="1125"/>
        <item x="1088"/>
        <item x="1090"/>
        <item x="1067"/>
        <item x="1219"/>
        <item x="1212"/>
        <item x="1230"/>
        <item x="1237"/>
        <item x="1183"/>
        <item x="1196"/>
        <item x="1187"/>
        <item x="1218"/>
        <item x="1192"/>
        <item x="1213"/>
        <item x="1127"/>
        <item x="1095"/>
        <item x="1110"/>
        <item x="1216"/>
        <item x="1203"/>
        <item x="1222"/>
        <item x="1139"/>
        <item x="499"/>
        <item x="1186"/>
        <item x="1077"/>
        <item x="1093"/>
        <item x="1108"/>
        <item x="1086"/>
        <item x="1240"/>
        <item x="1249"/>
        <item x="1256"/>
        <item x="1021"/>
        <item x="267"/>
        <item x="1215"/>
        <item x="1172"/>
        <item x="1226"/>
        <item x="1232"/>
        <item x="1134"/>
        <item x="1243"/>
        <item x="1149"/>
        <item x="1229"/>
        <item x="1234"/>
        <item x="1239"/>
        <item x="796"/>
        <item x="1200"/>
        <item x="14"/>
        <item x="59"/>
        <item x="1210"/>
        <item x="1209"/>
        <item x="1205"/>
        <item x="1138"/>
        <item x="1265"/>
        <item x="1277"/>
        <item x="1280"/>
        <item x="1291"/>
        <item x="1286"/>
        <item x="1228"/>
        <item x="1193"/>
        <item x="1263"/>
        <item x="1102"/>
        <item x="1262"/>
        <item x="1238"/>
        <item x="246"/>
        <item x="1261"/>
        <item x="1267"/>
        <item x="1258"/>
        <item x="1244"/>
        <item x="1231"/>
        <item x="1156"/>
        <item x="1235"/>
        <item x="1224"/>
        <item x="1272"/>
        <item x="1305"/>
        <item x="1306"/>
        <item x="1295"/>
        <item x="1252"/>
        <item x="1251"/>
        <item x="1129"/>
        <item x="1283"/>
        <item x="1281"/>
        <item x="1284"/>
        <item x="1285"/>
        <item x="1275"/>
        <item x="1282"/>
        <item x="1174"/>
        <item x="1248"/>
        <item x="1257"/>
        <item x="722"/>
        <item x="50"/>
        <item x="1293"/>
        <item x="1319"/>
        <item x="1325"/>
        <item x="92"/>
        <item x="1288"/>
        <item x="1297"/>
        <item x="1304"/>
        <item x="1309"/>
        <item x="1233"/>
        <item x="1271"/>
        <item x="1311"/>
        <item x="1301"/>
        <item x="1198"/>
        <item x="1202"/>
        <item x="1214"/>
        <item x="1276"/>
        <item x="1260"/>
        <item x="17"/>
        <item x="1329"/>
        <item x="1246"/>
        <item x="1313"/>
        <item x="1300"/>
        <item x="62"/>
        <item x="1331"/>
        <item x="1330"/>
        <item x="1310"/>
        <item x="544"/>
        <item x="1217"/>
        <item x="1157"/>
        <item x="1334"/>
        <item x="1327"/>
        <item x="1323"/>
        <item x="243"/>
        <item x="1314"/>
        <item x="1292"/>
        <item x="314"/>
        <item x="1308"/>
        <item x="779"/>
        <item x="268"/>
        <item x="1204"/>
        <item x="1322"/>
        <item x="136"/>
        <item x="1317"/>
        <item x="1321"/>
        <item x="341"/>
        <item x="1287"/>
        <item x="1312"/>
        <item x="1307"/>
        <item x="1274"/>
        <item x="177"/>
        <item x="8"/>
        <item x="1303"/>
        <item x="1270"/>
        <item x="290"/>
        <item x="624"/>
        <item x="699"/>
        <item x="1332"/>
        <item x="1326"/>
        <item x="415"/>
        <item x="408"/>
        <item x="161"/>
        <item x="89"/>
        <item x="356"/>
        <item x="124"/>
        <item x="1320"/>
        <item x="334"/>
        <item x="171"/>
        <item x="404"/>
        <item x="515"/>
        <item x="355"/>
        <item x="69"/>
        <item x="332"/>
        <item x="75"/>
        <item x="142"/>
        <item x="264"/>
        <item x="56"/>
        <item x="681"/>
        <item x="84"/>
        <item x="437"/>
        <item x="108"/>
        <item x="484"/>
        <item x="137"/>
        <item x="481"/>
        <item x="365"/>
        <item x="114"/>
        <item x="287"/>
        <item x="509"/>
        <item x="830"/>
        <item x="174"/>
        <item x="226"/>
        <item x="392"/>
        <item x="291"/>
        <item x="57"/>
        <item x="350"/>
        <item x="433"/>
        <item x="352"/>
        <item x="245"/>
        <item x="579"/>
        <item x="274"/>
        <item x="442"/>
        <item x="771"/>
        <item x="342"/>
        <item x="762"/>
        <item x="129"/>
        <item x="358"/>
        <item x="254"/>
        <item x="440"/>
        <item x="526"/>
        <item x="667"/>
        <item x="508"/>
        <item x="391"/>
        <item x="756"/>
        <item x="463"/>
        <item x="607"/>
        <item x="464"/>
        <item x="560"/>
        <item x="397"/>
        <item x="679"/>
        <item x="572"/>
        <item x="729"/>
        <item x="426"/>
        <item x="611"/>
        <item x="791"/>
        <item x="383"/>
        <item x="483"/>
        <item x="952"/>
        <item x="766"/>
        <item x="294"/>
        <item x="727"/>
        <item x="540"/>
        <item x="654"/>
        <item x="160"/>
        <item x="371"/>
        <item x="566"/>
        <item x="396"/>
        <item x="621"/>
        <item x="618"/>
        <item x="1046"/>
        <item x="1096"/>
        <item x="1169"/>
        <item x="419"/>
        <item x="584"/>
        <item x="1105"/>
        <item x="874"/>
        <item x="552"/>
        <item x="652"/>
        <item x="809"/>
        <item x="1061"/>
        <item x="898"/>
        <item x="914"/>
        <item x="750"/>
        <item x="6"/>
        <item x="728"/>
        <item x="495"/>
        <item x="238"/>
        <item x="650"/>
        <item x="861"/>
        <item x="777"/>
        <item x="767"/>
        <item x="1208"/>
        <item x="772"/>
        <item x="870"/>
        <item x="496"/>
        <item x="734"/>
        <item x="1158"/>
        <item x="987"/>
        <item x="682"/>
        <item x="247"/>
        <item x="1124"/>
        <item x="671"/>
        <item x="776"/>
        <item x="125"/>
        <item x="1028"/>
        <item x="882"/>
        <item x="97"/>
        <item x="295"/>
        <item x="1039"/>
        <item x="372"/>
        <item x="936"/>
        <item x="884"/>
        <item x="670"/>
        <item x="895"/>
        <item x="934"/>
        <item x="1032"/>
        <item x="1003"/>
        <item x="104"/>
        <item x="944"/>
        <item x="919"/>
        <item x="1178"/>
        <item x="1018"/>
        <item x="1072"/>
        <item x="1255"/>
        <item x="968"/>
        <item x="893"/>
        <item x="847"/>
        <item x="1025"/>
        <item x="311"/>
        <item x="1013"/>
        <item x="1047"/>
        <item x="559"/>
        <item x="887"/>
        <item x="252"/>
        <item x="890"/>
        <item x="970"/>
        <item x="1076"/>
        <item x="1085"/>
        <item x="961"/>
        <item x="1211"/>
        <item x="1015"/>
        <item x="187"/>
        <item x="1130"/>
        <item x="159"/>
        <item x="945"/>
        <item x="878"/>
        <item x="909"/>
        <item x="1026"/>
        <item x="1336"/>
        <item x="1273"/>
        <item x="1328"/>
        <item x="1030"/>
        <item x="1163"/>
        <item x="1069"/>
        <item x="1049"/>
        <item x="525"/>
        <item x="1160"/>
        <item x="146"/>
        <item x="1269"/>
        <item x="1259"/>
        <item x="1290"/>
        <item x="1207"/>
        <item x="828"/>
        <item x="912"/>
        <item x="693"/>
        <item x="1254"/>
        <item x="1223"/>
        <item x="1302"/>
        <item x="1268"/>
        <item x="1054"/>
        <item x="1333"/>
        <item x="1298"/>
        <item x="1119"/>
        <item x="1315"/>
        <item x="1199"/>
        <item x="1227"/>
        <item x="960"/>
        <item x="1247"/>
        <item x="1278"/>
        <item x="801"/>
        <item x="102"/>
        <item x="471"/>
        <item x="737"/>
        <item x="130"/>
        <item x="1024"/>
        <item x="155"/>
        <item x="45"/>
        <item x="86"/>
        <item x="304"/>
        <item x="215"/>
        <item x="241"/>
        <item x="275"/>
        <item x="5"/>
        <item x="109"/>
        <item x="269"/>
        <item x="33"/>
        <item x="381"/>
        <item x="82"/>
        <item x="348"/>
        <item x="132"/>
        <item x="339"/>
        <item x="825"/>
        <item x="258"/>
        <item x="1101"/>
        <item x="530"/>
        <item x="193"/>
        <item x="211"/>
        <item x="234"/>
        <item x="312"/>
        <item x="298"/>
        <item x="9"/>
        <item x="230"/>
        <item x="400"/>
        <item x="87"/>
        <item x="38"/>
        <item x="134"/>
        <item x="1264"/>
        <item x="416"/>
        <item x="127"/>
        <item x="1221"/>
        <item x="420"/>
        <item x="501"/>
        <item x="336"/>
        <item x="195"/>
        <item x="612"/>
        <item x="158"/>
        <item x="212"/>
        <item x="492"/>
        <item x="522"/>
        <item x="574"/>
        <item x="780"/>
        <item x="255"/>
        <item x="735"/>
        <item x="516"/>
        <item x="163"/>
        <item x="595"/>
        <item x="224"/>
        <item x="573"/>
        <item x="444"/>
        <item x="449"/>
        <item x="40"/>
        <item x="802"/>
        <item x="615"/>
        <item x="684"/>
        <item x="428"/>
        <item x="783"/>
        <item x="716"/>
        <item x="333"/>
        <item x="128"/>
        <item x="829"/>
        <item x="948"/>
        <item x="548"/>
        <item x="602"/>
        <item x="617"/>
        <item x="558"/>
        <item x="689"/>
        <item x="656"/>
        <item x="608"/>
        <item x="712"/>
        <item x="610"/>
        <item x="839"/>
        <item x="242"/>
        <item x="431"/>
        <item x="774"/>
        <item x="911"/>
        <item x="769"/>
        <item x="953"/>
        <item x="864"/>
        <item x="892"/>
        <item x="958"/>
        <item x="643"/>
        <item x="1084"/>
        <item x="858"/>
        <item x="281"/>
        <item x="755"/>
        <item x="888"/>
        <item x="1104"/>
        <item x="763"/>
        <item x="813"/>
        <item x="954"/>
        <item x="877"/>
        <item x="794"/>
        <item x="1058"/>
        <item x="1148"/>
        <item x="575"/>
        <item x="1141"/>
        <item x="752"/>
        <item x="1126"/>
        <item x="534"/>
        <item x="885"/>
        <item x="1073"/>
        <item x="994"/>
        <item x="1111"/>
        <item x="214"/>
        <item x="405"/>
        <item x="1006"/>
        <item x="1241"/>
        <item x="906"/>
        <item x="1279"/>
        <item x="760"/>
        <item x="613"/>
        <item x="1236"/>
        <item x="842"/>
        <item x="795"/>
        <item x="1001"/>
        <item x="1253"/>
        <item x="1066"/>
        <item x="1289"/>
        <item x="1324"/>
        <item x="1294"/>
        <item x="1035"/>
        <item x="1316"/>
        <item x="1299"/>
        <item x="1266"/>
        <item x="1002"/>
        <item x="1173"/>
        <item x="1206"/>
        <item x="1318"/>
        <item x="1225"/>
        <item x="1250"/>
        <item x="1074"/>
        <item x="1242"/>
        <item x="1155"/>
        <item x="1296"/>
        <item x="792"/>
        <item x="1220"/>
        <item x="1335"/>
        <item x="362"/>
        <item x="1245"/>
        <item x="511"/>
        <item x="457"/>
        <item x="1034"/>
        <item x="836"/>
        <item x="1078"/>
        <item t="default"/>
      </items>
    </pivotField>
  </pivotFields>
  <rowFields count="1">
    <field x="4"/>
  </rowFields>
  <rowItems count="3">
    <i>
      <x/>
    </i>
    <i>
      <x v="1"/>
    </i>
    <i t="grand">
      <x/>
    </i>
  </rowItems>
  <colItems count="1">
    <i/>
  </colItems>
  <dataFields count="1">
    <dataField name="Average of charges($)" fld="6" subtotal="average" baseField="4" baseItem="0" numFmtId="2"/>
  </dataFields>
  <formats count="1">
    <format dxfId="28">
      <pivotArea collapsedLevelsAreSubtotals="1" fieldPosition="0">
        <references count="1">
          <reference field="4" count="1">
            <x v="1"/>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8DC8153-99B7-4B0C-8443-CCC4719D115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Region" colHeaderCaption="Smoker">
  <location ref="A5:D11" firstHeaderRow="1" firstDataRow="2" firstDataCol="1"/>
  <pivotFields count="7">
    <pivotField showAll="0"/>
    <pivotField showAll="0"/>
    <pivotField showAll="0"/>
    <pivotField showAll="0"/>
    <pivotField axis="axisCol" dataField="1" showAll="0">
      <items count="3">
        <item x="0"/>
        <item x="1"/>
        <item t="default"/>
      </items>
    </pivotField>
    <pivotField axis="axisRow" showAll="0">
      <items count="5">
        <item x="1"/>
        <item x="3"/>
        <item x="0"/>
        <item x="2"/>
        <item t="default"/>
      </items>
    </pivotField>
    <pivotField showAll="0"/>
  </pivotFields>
  <rowFields count="1">
    <field x="5"/>
  </rowFields>
  <rowItems count="5">
    <i>
      <x/>
    </i>
    <i>
      <x v="1"/>
    </i>
    <i>
      <x v="2"/>
    </i>
    <i>
      <x v="3"/>
    </i>
    <i t="grand">
      <x/>
    </i>
  </rowItems>
  <colFields count="1">
    <field x="4"/>
  </colFields>
  <colItems count="3">
    <i>
      <x/>
    </i>
    <i>
      <x v="1"/>
    </i>
    <i t="grand">
      <x/>
    </i>
  </colItems>
  <dataFields count="1">
    <dataField name="Count of smoker" fld="4" subtotal="count" showDataAs="percentOfRow" baseField="5" baseItem="0" numFmtId="10"/>
  </dataFields>
  <formats count="1">
    <format dxfId="27">
      <pivotArea collapsedLevelsAreSubtotals="1" fieldPosition="0">
        <references count="2">
          <reference field="4" count="1" selected="0">
            <x v="1"/>
          </reference>
          <reference field="5" count="1">
            <x v="2"/>
          </reference>
        </references>
      </pivotArea>
    </format>
  </formats>
  <chartFormats count="2">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1EE114E-255C-4BA6-8A34-111493517AE3}"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colHeaderCaption="Smoker">
  <location ref="A4:D10" firstHeaderRow="1" firstDataRow="2" firstDataCol="1"/>
  <pivotFields count="7">
    <pivotField showAll="0"/>
    <pivotField showAll="0"/>
    <pivotField showAll="0"/>
    <pivotField showAll="0"/>
    <pivotField axis="axisCol" showAll="0">
      <items count="3">
        <item x="0"/>
        <item x="1"/>
        <item t="default"/>
      </items>
    </pivotField>
    <pivotField axis="axisRow" showAll="0">
      <items count="5">
        <item x="1"/>
        <item x="3"/>
        <item x="0"/>
        <item x="2"/>
        <item t="default"/>
      </items>
    </pivotField>
    <pivotField dataField="1" showAll="0"/>
  </pivotFields>
  <rowFields count="1">
    <field x="5"/>
  </rowFields>
  <rowItems count="5">
    <i>
      <x/>
    </i>
    <i>
      <x v="1"/>
    </i>
    <i>
      <x v="2"/>
    </i>
    <i>
      <x v="3"/>
    </i>
    <i t="grand">
      <x/>
    </i>
  </rowItems>
  <colFields count="1">
    <field x="4"/>
  </colFields>
  <colItems count="3">
    <i>
      <x/>
    </i>
    <i>
      <x v="1"/>
    </i>
    <i t="grand">
      <x/>
    </i>
  </colItems>
  <dataFields count="1">
    <dataField name="Average of charges($)" fld="6" subtotal="average" baseField="5" baseItem="0" numFmtId="2"/>
  </dataFields>
  <formats count="1">
    <format dxfId="26">
      <pivotArea collapsedLevelsAreSubtotals="1" fieldPosition="0">
        <references count="2">
          <reference field="4" count="1" selected="0">
            <x v="1"/>
          </reference>
          <reference field="5" count="1">
            <x v="2"/>
          </reference>
        </references>
      </pivotArea>
    </format>
  </formats>
  <chartFormats count="2">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2E7BC6-0549-44BE-97A1-F8D1058C292C}" name="Data" displayName="Data" ref="A1:G1339" totalsRowShown="0">
  <autoFilter ref="A1:G1339" xr:uid="{202E7BC6-0549-44BE-97A1-F8D1058C292C}"/>
  <sortState xmlns:xlrd2="http://schemas.microsoft.com/office/spreadsheetml/2017/richdata2" ref="A2:G1339">
    <sortCondition ref="A1:A1339"/>
  </sortState>
  <tableColumns count="7">
    <tableColumn id="1" xr3:uid="{E225C26E-FB37-40E3-AA04-8B0829B125E8}" name="age"/>
    <tableColumn id="2" xr3:uid="{F5757C25-AF39-4D86-8DA2-C833B3184FC7}" name="sex"/>
    <tableColumn id="3" xr3:uid="{2859F3E6-9ADD-4CB3-8A0D-AD521E222BF1}" name="bmi"/>
    <tableColumn id="4" xr3:uid="{05493CE4-C996-4C3B-876B-E079381CC6F9}" name="children"/>
    <tableColumn id="5" xr3:uid="{12D7A6AD-9742-48C0-8438-790723965406}" name="smoker"/>
    <tableColumn id="6" xr3:uid="{985B85E6-A90A-4F11-B4DB-4B04494CB4D2}" name="region"/>
    <tableColumn id="7" xr3:uid="{BD97C502-173B-48B0-8B4B-11939E903EC4}" name="charg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DF96FF-BBA7-49E0-8873-AA6E6EED41C4}" name="Table2" displayName="Table2" ref="A5:J1343" totalsRowShown="0" tableBorderDxfId="19">
  <tableColumns count="10">
    <tableColumn id="1" xr3:uid="{0B133286-70BE-4BF2-B5BD-A37EFC9F2B1E}" name="region" dataDxfId="18"/>
    <tableColumn id="2" xr3:uid="{58933262-FF8D-4E72-AE63-5A76D495B8FF}" name="northwest">
      <calculatedColumnFormula>IF(A6="northwest",1,0)</calculatedColumnFormula>
    </tableColumn>
    <tableColumn id="3" xr3:uid="{064B2E7C-DA44-49EB-A5F4-FB61ACDF72E5}" name="southeast">
      <calculatedColumnFormula>IF(A6="southeast",1,0)</calculatedColumnFormula>
    </tableColumn>
    <tableColumn id="4" xr3:uid="{9ECEB198-2099-459C-8406-C60315807E1E}" name="southwest">
      <calculatedColumnFormula>IF(A6="southwest",1,0)</calculatedColumnFormula>
    </tableColumn>
    <tableColumn id="5" xr3:uid="{B9694502-F988-48AE-A324-A03F4CBF3B05}" name="sex" dataDxfId="17"/>
    <tableColumn id="6" xr3:uid="{D3098B0A-5B41-4DC4-9CD8-153FC1603EC6}" name="Smoker" dataDxfId="16"/>
    <tableColumn id="7" xr3:uid="{7619CF25-6B06-42AD-B0A0-C7DC2D0E0C99}" name="age"/>
    <tableColumn id="8" xr3:uid="{B954999C-C31F-4151-BE12-2E210B214850}" name="bmi"/>
    <tableColumn id="9" xr3:uid="{0AE5982F-17AC-420D-A624-A1FD77C5D14A}" name="children"/>
    <tableColumn id="10" xr3:uid="{5174313D-8F50-4038-8920-41A67938D2F3}" name="charg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DF6E681-4350-43A1-A109-2A4B91E09561}" name="Table24" displayName="Table24" ref="A5:H1343" totalsRowShown="0" tableBorderDxfId="15">
  <tableColumns count="8">
    <tableColumn id="1" xr3:uid="{640182A0-A244-4F33-B2C9-C80C420C430B}" name="region" dataDxfId="14"/>
    <tableColumn id="3" xr3:uid="{8CC43A68-C201-4BF6-A979-4B6C86B610E2}" name="southeast">
      <calculatedColumnFormula>IF(A6="southeast",1,0)</calculatedColumnFormula>
    </tableColumn>
    <tableColumn id="4" xr3:uid="{3A8166DB-0EC2-43C0-9110-A88BCD007500}" name="southwest">
      <calculatedColumnFormula>IF(A6="southwest",1,0)</calculatedColumnFormula>
    </tableColumn>
    <tableColumn id="6" xr3:uid="{057DD127-2EDF-420A-90F1-CB88146463CF}" name="Smoker" dataDxfId="13"/>
    <tableColumn id="7" xr3:uid="{69C8D452-D3C3-40A2-BE1E-08A278E9CFA7}" name="age"/>
    <tableColumn id="8" xr3:uid="{44218C23-C817-4AD1-893C-8E0327B161FC}" name="bmi"/>
    <tableColumn id="9" xr3:uid="{C66649CE-D206-49C2-8843-A38AD652306F}" name="children"/>
    <tableColumn id="10" xr3:uid="{069D9E86-0414-40F9-9F6C-39764DDAE8C3}" name="charg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0FE2FE6-7CE1-404B-9A71-E42C5D0B394B}" name="Table245" displayName="Table245" ref="A4:G1342" totalsRowShown="0" tableBorderDxfId="12">
  <tableColumns count="7">
    <tableColumn id="1" xr3:uid="{74EB31A4-4E7C-46FF-BA18-9CF422B429AC}" name="region" dataDxfId="11"/>
    <tableColumn id="3" xr3:uid="{C9B45897-D44D-4A0D-8A26-07DAEB321FE5}" name="southeast">
      <calculatedColumnFormula>IF(A5="southeast",1,0)</calculatedColumnFormula>
    </tableColumn>
    <tableColumn id="6" xr3:uid="{7391A747-D7E5-4E64-82AA-8E455F2B6523}" name="Smoker" dataDxfId="10"/>
    <tableColumn id="7" xr3:uid="{6A6C7CEF-B914-4D07-A0FE-C0CB33D9CEC3}" name="age"/>
    <tableColumn id="8" xr3:uid="{9F6EC457-63FE-4629-80AA-D6CBBF06F99E}" name="bmi"/>
    <tableColumn id="9" xr3:uid="{18738C62-80D9-49A6-86F9-1196891CF97C}" name="children"/>
    <tableColumn id="10" xr3:uid="{B97227A7-31F5-47D4-941B-F3589832C713}" name="charg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A18B5-F9A0-4C6F-98CC-866838822DB5}" name="Table2457" displayName="Table2457" ref="A3:F1341" totalsRowShown="0" tableBorderDxfId="9">
  <tableColumns count="6">
    <tableColumn id="1" xr3:uid="{AF6D05A1-4F68-40F1-A74B-92269BD85E8F}" name="region" dataDxfId="8"/>
    <tableColumn id="6" xr3:uid="{1DAAEE72-3F53-4D7B-A6D0-10C542159EAB}" name="Smoker" dataDxfId="7"/>
    <tableColumn id="7" xr3:uid="{DF6523FB-31D3-4227-821C-F63B76EEFD73}" name="age"/>
    <tableColumn id="8" xr3:uid="{08AEA866-821D-4DF2-8D93-B2306A7FB01C}" name="bmi"/>
    <tableColumn id="9" xr3:uid="{19192E4F-6B77-4BFC-9FB6-57D4EC30368D}" name="children"/>
    <tableColumn id="10" xr3:uid="{613E5795-8B52-4DDC-A9C0-429D1FA7609E}" name="charg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6283C-EEBA-4B93-BCD0-15F1EEA0D90A}">
  <dimension ref="A1:A8"/>
  <sheetViews>
    <sheetView zoomScale="145" zoomScaleNormal="145" workbookViewId="0"/>
  </sheetViews>
  <sheetFormatPr defaultRowHeight="14.4"/>
  <sheetData>
    <row r="1" spans="1:1">
      <c r="A1" s="2" t="s">
        <v>14</v>
      </c>
    </row>
    <row r="2" spans="1:1">
      <c r="A2" s="2" t="s">
        <v>15</v>
      </c>
    </row>
    <row r="3" spans="1:1">
      <c r="A3" s="2" t="s">
        <v>16</v>
      </c>
    </row>
    <row r="4" spans="1:1">
      <c r="A4" s="2" t="s">
        <v>17</v>
      </c>
    </row>
    <row r="5" spans="1:1">
      <c r="A5" s="2" t="s">
        <v>18</v>
      </c>
    </row>
    <row r="6" spans="1:1">
      <c r="A6" s="2" t="s">
        <v>19</v>
      </c>
    </row>
    <row r="7" spans="1:1">
      <c r="A7" s="2" t="s">
        <v>20</v>
      </c>
    </row>
    <row r="8" spans="1:1">
      <c r="A8" s="2" t="s">
        <v>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F3FB-85B7-4498-A55F-E332E2E41B2E}">
  <dimension ref="A1:I6"/>
  <sheetViews>
    <sheetView workbookViewId="0">
      <selection activeCell="K8" sqref="K8"/>
    </sheetView>
  </sheetViews>
  <sheetFormatPr defaultRowHeight="14.4"/>
  <cols>
    <col min="1" max="1" width="12.5546875" bestFit="1" customWidth="1"/>
    <col min="2" max="2" width="19.5546875" bestFit="1" customWidth="1"/>
  </cols>
  <sheetData>
    <row r="1" spans="1:9">
      <c r="A1" s="69" t="s">
        <v>67</v>
      </c>
      <c r="B1" s="69"/>
      <c r="C1" s="69"/>
      <c r="D1" s="69"/>
      <c r="E1" s="69"/>
    </row>
    <row r="3" spans="1:9">
      <c r="A3" s="8" t="s">
        <v>59</v>
      </c>
      <c r="B3" t="s">
        <v>63</v>
      </c>
    </row>
    <row r="4" spans="1:9">
      <c r="A4" s="9" t="s">
        <v>10</v>
      </c>
      <c r="B4" s="30">
        <v>8434.2682978562025</v>
      </c>
      <c r="D4" s="67" t="s">
        <v>68</v>
      </c>
      <c r="E4" s="68"/>
      <c r="F4" s="68"/>
      <c r="G4" s="68"/>
      <c r="H4" s="68"/>
      <c r="I4" s="68"/>
    </row>
    <row r="5" spans="1:9">
      <c r="A5" s="9" t="s">
        <v>7</v>
      </c>
      <c r="B5" s="34">
        <v>32050.231831532848</v>
      </c>
    </row>
    <row r="6" spans="1:9">
      <c r="A6" s="9" t="s">
        <v>37</v>
      </c>
      <c r="B6" s="30">
        <v>13270.422265141257</v>
      </c>
    </row>
  </sheetData>
  <mergeCells count="2">
    <mergeCell ref="A1:E1"/>
    <mergeCell ref="D4:I4"/>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D33D3-4A7E-40A0-A48D-289C1554E8E6}">
  <dimension ref="A1:Q11"/>
  <sheetViews>
    <sheetView workbookViewId="0">
      <selection activeCell="K22" sqref="K22"/>
    </sheetView>
  </sheetViews>
  <sheetFormatPr defaultRowHeight="14.4"/>
  <cols>
    <col min="1" max="1" width="15.109375" bestFit="1" customWidth="1"/>
    <col min="2" max="2" width="9.6640625" bestFit="1" customWidth="1"/>
    <col min="3" max="3" width="7" bestFit="1" customWidth="1"/>
    <col min="4" max="4" width="10.77734375" bestFit="1" customWidth="1"/>
  </cols>
  <sheetData>
    <row r="1" spans="1:17" ht="14.4" customHeight="1">
      <c r="A1" s="76" t="s">
        <v>69</v>
      </c>
      <c r="B1" s="76"/>
      <c r="C1" s="76"/>
      <c r="D1" s="76"/>
      <c r="E1" s="76"/>
      <c r="F1" s="76"/>
      <c r="G1" s="76"/>
      <c r="H1" s="76"/>
      <c r="I1" s="76"/>
      <c r="J1" s="76"/>
      <c r="K1" s="76"/>
    </row>
    <row r="2" spans="1:17">
      <c r="A2" s="76"/>
      <c r="B2" s="76"/>
      <c r="C2" s="76"/>
      <c r="D2" s="76"/>
      <c r="E2" s="76"/>
      <c r="F2" s="76"/>
      <c r="G2" s="76"/>
      <c r="H2" s="76"/>
      <c r="I2" s="76"/>
      <c r="J2" s="76"/>
      <c r="K2" s="76"/>
    </row>
    <row r="5" spans="1:17">
      <c r="A5" s="8" t="s">
        <v>39</v>
      </c>
      <c r="B5" s="8" t="s">
        <v>70</v>
      </c>
    </row>
    <row r="6" spans="1:17" ht="18">
      <c r="A6" s="8" t="s">
        <v>43</v>
      </c>
      <c r="B6" t="s">
        <v>10</v>
      </c>
      <c r="C6" t="s">
        <v>7</v>
      </c>
      <c r="D6" t="s">
        <v>37</v>
      </c>
      <c r="F6" s="78" t="s">
        <v>71</v>
      </c>
      <c r="G6" s="78"/>
      <c r="H6" s="78"/>
      <c r="I6" s="78"/>
      <c r="J6" s="78"/>
      <c r="K6" s="78"/>
      <c r="L6" s="78"/>
      <c r="M6" s="78"/>
      <c r="N6" s="78"/>
      <c r="O6" s="78"/>
      <c r="P6" s="78"/>
      <c r="Q6" s="78"/>
    </row>
    <row r="7" spans="1:17" ht="15.6">
      <c r="A7" s="9" t="s">
        <v>13</v>
      </c>
      <c r="B7" s="33">
        <v>0.79320987654320985</v>
      </c>
      <c r="C7" s="33">
        <v>0.20679012345679013</v>
      </c>
      <c r="D7" s="33">
        <v>1</v>
      </c>
      <c r="F7" s="77" t="s">
        <v>82</v>
      </c>
      <c r="G7" s="68"/>
      <c r="H7" s="68"/>
      <c r="I7" s="68"/>
      <c r="J7" s="68"/>
      <c r="K7" s="68"/>
    </row>
    <row r="8" spans="1:17">
      <c r="A8" s="9" t="s">
        <v>12</v>
      </c>
      <c r="B8" s="33">
        <v>0.82153846153846155</v>
      </c>
      <c r="C8" s="33">
        <v>0.17846153846153845</v>
      </c>
      <c r="D8" s="33">
        <v>1</v>
      </c>
    </row>
    <row r="9" spans="1:17">
      <c r="A9" s="9" t="s">
        <v>11</v>
      </c>
      <c r="B9" s="33">
        <v>0.75</v>
      </c>
      <c r="C9" s="38">
        <v>0.25</v>
      </c>
      <c r="D9" s="33">
        <v>1</v>
      </c>
    </row>
    <row r="10" spans="1:17">
      <c r="A10" s="9" t="s">
        <v>8</v>
      </c>
      <c r="B10" s="33">
        <v>0.82153846153846155</v>
      </c>
      <c r="C10" s="33">
        <v>0.17846153846153845</v>
      </c>
      <c r="D10" s="33">
        <v>1</v>
      </c>
    </row>
    <row r="11" spans="1:17">
      <c r="A11" s="9" t="s">
        <v>37</v>
      </c>
      <c r="B11" s="33">
        <v>0.79521674140508225</v>
      </c>
      <c r="C11" s="33">
        <v>0.20478325859491778</v>
      </c>
      <c r="D11" s="33">
        <v>1</v>
      </c>
    </row>
  </sheetData>
  <mergeCells count="3">
    <mergeCell ref="A1:K2"/>
    <mergeCell ref="F7:K7"/>
    <mergeCell ref="F6:Q6"/>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ADF17-2B92-479B-BF57-7C0F934CE2B9}">
  <dimension ref="A1:M10"/>
  <sheetViews>
    <sheetView workbookViewId="0">
      <selection activeCell="H20" sqref="H20"/>
    </sheetView>
  </sheetViews>
  <sheetFormatPr defaultRowHeight="14.4"/>
  <cols>
    <col min="1" max="1" width="19.5546875" bestFit="1" customWidth="1"/>
    <col min="2" max="2" width="15.5546875" bestFit="1" customWidth="1"/>
    <col min="3" max="3" width="8.5546875" bestFit="1" customWidth="1"/>
    <col min="4" max="4" width="10.77734375" bestFit="1" customWidth="1"/>
    <col min="15" max="15" width="9.33203125" bestFit="1" customWidth="1"/>
    <col min="16" max="16" width="6.33203125" bestFit="1" customWidth="1"/>
    <col min="17" max="17" width="12.5546875" bestFit="1" customWidth="1"/>
  </cols>
  <sheetData>
    <row r="1" spans="1:13" ht="18">
      <c r="A1" s="79" t="s">
        <v>72</v>
      </c>
      <c r="B1" s="68"/>
      <c r="C1" s="68"/>
      <c r="D1" s="68"/>
      <c r="E1" s="68"/>
      <c r="F1" s="68"/>
      <c r="G1" s="68"/>
    </row>
    <row r="4" spans="1:13">
      <c r="A4" s="8" t="s">
        <v>63</v>
      </c>
      <c r="B4" s="8" t="s">
        <v>70</v>
      </c>
    </row>
    <row r="5" spans="1:13">
      <c r="A5" s="8" t="s">
        <v>59</v>
      </c>
      <c r="B5" t="s">
        <v>10</v>
      </c>
      <c r="C5" t="s">
        <v>7</v>
      </c>
      <c r="D5" t="s">
        <v>37</v>
      </c>
    </row>
    <row r="6" spans="1:13" ht="18" customHeight="1">
      <c r="A6" s="9" t="s">
        <v>13</v>
      </c>
      <c r="B6" s="30">
        <v>9165.5316717081678</v>
      </c>
      <c r="C6" s="30">
        <v>29673.536472835814</v>
      </c>
      <c r="D6" s="30">
        <v>13406.384516385804</v>
      </c>
      <c r="F6" s="77" t="s">
        <v>74</v>
      </c>
      <c r="G6" s="77"/>
      <c r="H6" s="77"/>
      <c r="I6" s="77"/>
      <c r="J6" s="77"/>
      <c r="K6" s="77"/>
      <c r="L6" s="77"/>
      <c r="M6" s="77"/>
    </row>
    <row r="7" spans="1:13" ht="15.6">
      <c r="A7" s="9" t="s">
        <v>12</v>
      </c>
      <c r="B7" s="30">
        <v>8556.4637152059986</v>
      </c>
      <c r="C7" s="30">
        <v>30192.003182413791</v>
      </c>
      <c r="D7" s="30">
        <v>12417.575373969239</v>
      </c>
      <c r="F7" s="77" t="s">
        <v>73</v>
      </c>
      <c r="G7" s="77"/>
      <c r="H7" s="77"/>
      <c r="I7" s="77"/>
      <c r="J7" s="77"/>
      <c r="K7" s="77"/>
    </row>
    <row r="8" spans="1:13">
      <c r="A8" s="9" t="s">
        <v>11</v>
      </c>
      <c r="B8" s="30">
        <v>8032.2163089377236</v>
      </c>
      <c r="C8" s="41">
        <v>34844.996823626374</v>
      </c>
      <c r="D8" s="30">
        <v>14735.41143760989</v>
      </c>
    </row>
    <row r="9" spans="1:13">
      <c r="A9" s="9" t="s">
        <v>8</v>
      </c>
      <c r="B9" s="30">
        <v>8019.2845130711603</v>
      </c>
      <c r="C9" s="30">
        <v>32269.063493620688</v>
      </c>
      <c r="D9" s="30">
        <v>12346.93737729231</v>
      </c>
    </row>
    <row r="10" spans="1:13">
      <c r="A10" s="9" t="s">
        <v>37</v>
      </c>
      <c r="B10" s="30">
        <v>8434.268297856197</v>
      </c>
      <c r="C10" s="30">
        <v>32050.231831532841</v>
      </c>
      <c r="D10" s="30">
        <v>13270.422265141258</v>
      </c>
    </row>
  </sheetData>
  <mergeCells count="3">
    <mergeCell ref="A1:G1"/>
    <mergeCell ref="F7:K7"/>
    <mergeCell ref="F6:M6"/>
  </mergeCell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8BCEB-D6BE-43DA-9096-A389C0532B93}">
  <dimension ref="A1:T10"/>
  <sheetViews>
    <sheetView workbookViewId="0">
      <selection activeCell="B6" sqref="B6"/>
    </sheetView>
  </sheetViews>
  <sheetFormatPr defaultRowHeight="14.4"/>
  <cols>
    <col min="1" max="1" width="12.5546875" bestFit="1" customWidth="1"/>
    <col min="2" max="2" width="19.5546875" bestFit="1" customWidth="1"/>
  </cols>
  <sheetData>
    <row r="1" spans="1:20">
      <c r="A1" s="35" t="s">
        <v>76</v>
      </c>
    </row>
    <row r="3" spans="1:20">
      <c r="A3" s="8" t="s">
        <v>170</v>
      </c>
      <c r="B3" t="s">
        <v>63</v>
      </c>
    </row>
    <row r="4" spans="1:20">
      <c r="A4" s="9">
        <v>0</v>
      </c>
      <c r="B4" s="30">
        <v>12365.975601635895</v>
      </c>
    </row>
    <row r="5" spans="1:20">
      <c r="A5" s="9">
        <v>1</v>
      </c>
      <c r="B5" s="30">
        <v>12731.171831635795</v>
      </c>
    </row>
    <row r="6" spans="1:20" ht="18">
      <c r="A6" s="9">
        <v>2</v>
      </c>
      <c r="B6" s="34">
        <v>15073.56373395833</v>
      </c>
      <c r="D6" s="12" t="s">
        <v>100</v>
      </c>
      <c r="E6" s="12"/>
      <c r="F6" s="12"/>
      <c r="G6" s="12"/>
      <c r="H6" s="12"/>
      <c r="I6" s="12"/>
      <c r="J6" s="12"/>
      <c r="K6" s="12"/>
      <c r="L6" s="12"/>
      <c r="M6" s="12"/>
      <c r="N6" s="12"/>
      <c r="O6" s="12"/>
      <c r="P6" s="12"/>
      <c r="Q6" s="39"/>
      <c r="R6" s="39"/>
      <c r="S6" s="39"/>
      <c r="T6" s="39"/>
    </row>
    <row r="7" spans="1:20">
      <c r="A7" s="9">
        <v>3</v>
      </c>
      <c r="B7" s="34">
        <v>15355.318366815289</v>
      </c>
    </row>
    <row r="8" spans="1:20">
      <c r="A8" s="9">
        <v>4</v>
      </c>
      <c r="B8" s="30">
        <v>13850.656311199999</v>
      </c>
    </row>
    <row r="9" spans="1:20">
      <c r="A9" s="9">
        <v>5</v>
      </c>
      <c r="B9" s="30">
        <v>8786.0352472222221</v>
      </c>
    </row>
    <row r="10" spans="1:20">
      <c r="A10" s="9" t="s">
        <v>37</v>
      </c>
      <c r="B10" s="30">
        <v>13270.422265141258</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34985-8918-4D43-ADD6-8957107F3C2D}">
  <dimension ref="A2:L18"/>
  <sheetViews>
    <sheetView workbookViewId="0">
      <selection activeCell="J20" sqref="J20"/>
    </sheetView>
  </sheetViews>
  <sheetFormatPr defaultRowHeight="14.4"/>
  <cols>
    <col min="1" max="1" width="19.5546875" bestFit="1" customWidth="1"/>
    <col min="2" max="2" width="15.5546875" bestFit="1" customWidth="1"/>
    <col min="3" max="7" width="8.5546875" bestFit="1" customWidth="1"/>
    <col min="8" max="8" width="10.77734375" bestFit="1" customWidth="1"/>
  </cols>
  <sheetData>
    <row r="2" spans="1:12">
      <c r="A2" s="80" t="s">
        <v>77</v>
      </c>
      <c r="B2" s="80"/>
      <c r="C2" s="80"/>
      <c r="D2" s="80"/>
    </row>
    <row r="5" spans="1:12">
      <c r="A5" s="8" t="s">
        <v>63</v>
      </c>
      <c r="B5" s="8" t="s">
        <v>75</v>
      </c>
    </row>
    <row r="6" spans="1:12">
      <c r="A6" s="8" t="s">
        <v>59</v>
      </c>
      <c r="B6">
        <v>0</v>
      </c>
      <c r="C6">
        <v>1</v>
      </c>
      <c r="D6">
        <v>2</v>
      </c>
      <c r="E6">
        <v>3</v>
      </c>
      <c r="F6">
        <v>4</v>
      </c>
      <c r="G6">
        <v>5</v>
      </c>
      <c r="H6" t="s">
        <v>37</v>
      </c>
    </row>
    <row r="7" spans="1:12">
      <c r="A7" s="9" t="s">
        <v>13</v>
      </c>
      <c r="B7" s="30">
        <v>11626.462657612237</v>
      </c>
      <c r="C7" s="30">
        <v>16310.206402597405</v>
      </c>
      <c r="D7" s="30">
        <v>13615.152721568631</v>
      </c>
      <c r="E7" s="30">
        <v>14409.913296153847</v>
      </c>
      <c r="F7" s="30">
        <v>14485.193120000002</v>
      </c>
      <c r="G7" s="30">
        <v>6978.9734833333323</v>
      </c>
      <c r="H7" s="30">
        <v>13406.384516385799</v>
      </c>
    </row>
    <row r="8" spans="1:12">
      <c r="A8" s="9" t="s">
        <v>12</v>
      </c>
      <c r="B8" s="30">
        <v>11324.370918787879</v>
      </c>
      <c r="C8" s="30">
        <v>10230.256309324323</v>
      </c>
      <c r="D8" s="30">
        <v>13464.314687121216</v>
      </c>
      <c r="E8" s="30">
        <v>17786.160672173908</v>
      </c>
      <c r="F8" s="30">
        <v>11347.018725</v>
      </c>
      <c r="G8" s="30">
        <v>8965.7957499999993</v>
      </c>
      <c r="H8" s="30">
        <v>12417.575373969239</v>
      </c>
    </row>
    <row r="9" spans="1:12">
      <c r="A9" s="9" t="s">
        <v>11</v>
      </c>
      <c r="B9" s="30">
        <v>14309.868377707004</v>
      </c>
      <c r="C9" s="30">
        <v>13687.041970631573</v>
      </c>
      <c r="D9" s="30">
        <v>15728.470623181818</v>
      </c>
      <c r="E9" s="30">
        <v>18449.846015428568</v>
      </c>
      <c r="F9" s="30">
        <v>14451.023972000001</v>
      </c>
      <c r="G9" s="30">
        <v>10115.441541666665</v>
      </c>
      <c r="H9" s="30">
        <v>14735.411437609893</v>
      </c>
    </row>
    <row r="10" spans="1:12">
      <c r="A10" s="9" t="s">
        <v>8</v>
      </c>
      <c r="B10" s="30">
        <v>11938.504986159425</v>
      </c>
      <c r="C10" s="30">
        <v>10406.48495320513</v>
      </c>
      <c r="D10" s="30">
        <v>17483.485559122815</v>
      </c>
      <c r="E10" s="30">
        <v>10402.44225891892</v>
      </c>
      <c r="F10" s="30">
        <v>14933.260532857139</v>
      </c>
      <c r="G10" s="30">
        <v>8444.158625</v>
      </c>
      <c r="H10" s="30">
        <v>12346.937377292306</v>
      </c>
    </row>
    <row r="11" spans="1:12">
      <c r="A11" s="9" t="s">
        <v>37</v>
      </c>
      <c r="B11" s="30">
        <v>12365.975601635895</v>
      </c>
      <c r="C11" s="30">
        <v>12731.171831635796</v>
      </c>
      <c r="D11" s="30">
        <v>15073.563733958339</v>
      </c>
      <c r="E11" s="30">
        <v>15355.318366815285</v>
      </c>
      <c r="F11" s="30">
        <v>13850.6563112</v>
      </c>
      <c r="G11" s="30">
        <v>8786.0352472222221</v>
      </c>
      <c r="H11" s="30">
        <v>13270.422265141257</v>
      </c>
    </row>
    <row r="16" spans="1:12" ht="15.6">
      <c r="G16" s="81" t="s">
        <v>78</v>
      </c>
      <c r="H16" s="60"/>
      <c r="I16" s="60"/>
      <c r="J16" s="60"/>
      <c r="K16" s="60"/>
      <c r="L16" s="4"/>
    </row>
    <row r="17" spans="7:12" ht="15.6">
      <c r="G17" s="36" t="s">
        <v>171</v>
      </c>
      <c r="H17" s="4"/>
      <c r="I17" s="4"/>
      <c r="J17" s="4"/>
      <c r="K17" s="4"/>
      <c r="L17" s="4"/>
    </row>
    <row r="18" spans="7:12" ht="15.6">
      <c r="G18" s="36" t="s">
        <v>172</v>
      </c>
      <c r="H18" s="4"/>
      <c r="I18" s="4"/>
      <c r="J18" s="4"/>
      <c r="K18" s="4"/>
      <c r="L18" s="4"/>
    </row>
  </sheetData>
  <mergeCells count="2">
    <mergeCell ref="A2:D2"/>
    <mergeCell ref="G16:K16"/>
  </mergeCells>
  <conditionalFormatting pivot="1" sqref="B7:G10">
    <cfRule type="top10" dxfId="20" priority="1" rank="10"/>
  </conditionalFormatting>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7041A-5707-43C0-8B43-26F3D6C05BC3}">
  <dimension ref="A1:K1343"/>
  <sheetViews>
    <sheetView workbookViewId="0"/>
  </sheetViews>
  <sheetFormatPr defaultRowHeight="14.4"/>
  <cols>
    <col min="2" max="2" width="11.21875" customWidth="1"/>
    <col min="3" max="3" width="10.88671875" customWidth="1"/>
    <col min="4" max="4" width="11.33203125" customWidth="1"/>
    <col min="6" max="6" width="9.33203125" customWidth="1"/>
    <col min="10" max="10" width="12" bestFit="1" customWidth="1"/>
    <col min="16" max="16" width="9.5546875" bestFit="1" customWidth="1"/>
  </cols>
  <sheetData>
    <row r="1" spans="1:11">
      <c r="A1" t="s">
        <v>79</v>
      </c>
    </row>
    <row r="2" spans="1:11">
      <c r="A2" s="26"/>
      <c r="B2" s="4"/>
      <c r="C2" s="4"/>
      <c r="D2" s="4"/>
      <c r="E2" s="4"/>
      <c r="F2" s="4"/>
      <c r="G2" s="4"/>
      <c r="H2" s="4"/>
      <c r="I2" s="4"/>
      <c r="J2" s="4"/>
      <c r="K2" s="4"/>
    </row>
    <row r="3" spans="1:11" ht="18">
      <c r="A3" t="s">
        <v>81</v>
      </c>
      <c r="J3" s="4"/>
      <c r="K3" s="4"/>
    </row>
    <row r="4" spans="1:11" ht="18">
      <c r="A4" s="37" t="s">
        <v>80</v>
      </c>
      <c r="B4" s="4"/>
      <c r="C4" s="4"/>
      <c r="D4" s="4"/>
      <c r="E4" s="4"/>
      <c r="F4" s="4"/>
      <c r="G4" s="4"/>
      <c r="H4" s="4"/>
      <c r="I4" s="4"/>
      <c r="J4" s="4"/>
      <c r="K4" s="4"/>
    </row>
    <row r="5" spans="1:11">
      <c r="A5" s="20" t="s">
        <v>5</v>
      </c>
      <c r="B5" t="s">
        <v>12</v>
      </c>
      <c r="C5" t="s">
        <v>11</v>
      </c>
      <c r="D5" t="s">
        <v>8</v>
      </c>
      <c r="E5" s="20" t="s">
        <v>1</v>
      </c>
      <c r="F5" s="20" t="s">
        <v>70</v>
      </c>
      <c r="G5" t="s">
        <v>0</v>
      </c>
      <c r="H5" t="s">
        <v>2</v>
      </c>
      <c r="I5" t="s">
        <v>3</v>
      </c>
      <c r="J5" t="s">
        <v>22</v>
      </c>
      <c r="K5" s="4"/>
    </row>
    <row r="6" spans="1:11">
      <c r="A6" s="17" t="s">
        <v>11</v>
      </c>
      <c r="B6">
        <f t="shared" ref="B6:B69" si="0">IF(A6="northwest",1,0)</f>
        <v>0</v>
      </c>
      <c r="C6">
        <f t="shared" ref="C6:C69" si="1">IF(A6="southeast",1,0)</f>
        <v>1</v>
      </c>
      <c r="D6">
        <f t="shared" ref="D6:D69" si="2">IF(A6="southwest",1,0)</f>
        <v>0</v>
      </c>
      <c r="E6" s="17">
        <v>1</v>
      </c>
      <c r="F6" s="17">
        <v>0</v>
      </c>
      <c r="G6">
        <v>18</v>
      </c>
      <c r="H6">
        <v>23.21</v>
      </c>
      <c r="I6">
        <v>0</v>
      </c>
      <c r="J6">
        <v>1121.8739</v>
      </c>
      <c r="K6" s="4"/>
    </row>
    <row r="7" spans="1:11">
      <c r="A7" s="14" t="s">
        <v>11</v>
      </c>
      <c r="B7">
        <f t="shared" si="0"/>
        <v>0</v>
      </c>
      <c r="C7">
        <f t="shared" si="1"/>
        <v>1</v>
      </c>
      <c r="D7">
        <f t="shared" si="2"/>
        <v>0</v>
      </c>
      <c r="E7" s="14">
        <v>1</v>
      </c>
      <c r="F7" s="14">
        <v>0</v>
      </c>
      <c r="G7">
        <v>18</v>
      </c>
      <c r="H7">
        <v>30.14</v>
      </c>
      <c r="I7">
        <v>0</v>
      </c>
      <c r="J7">
        <v>1131.5065999999999</v>
      </c>
      <c r="K7" s="4"/>
    </row>
    <row r="8" spans="1:11">
      <c r="A8" s="17" t="s">
        <v>11</v>
      </c>
      <c r="B8">
        <f t="shared" si="0"/>
        <v>0</v>
      </c>
      <c r="C8">
        <f t="shared" si="1"/>
        <v>1</v>
      </c>
      <c r="D8">
        <f t="shared" si="2"/>
        <v>0</v>
      </c>
      <c r="E8" s="17">
        <v>1</v>
      </c>
      <c r="F8" s="17">
        <v>0</v>
      </c>
      <c r="G8">
        <v>18</v>
      </c>
      <c r="H8">
        <v>33.33</v>
      </c>
      <c r="I8">
        <v>0</v>
      </c>
      <c r="J8">
        <v>1135.9407000000001</v>
      </c>
      <c r="K8" s="4"/>
    </row>
    <row r="9" spans="1:11">
      <c r="A9" s="14" t="s">
        <v>11</v>
      </c>
      <c r="B9">
        <f t="shared" si="0"/>
        <v>0</v>
      </c>
      <c r="C9">
        <f t="shared" si="1"/>
        <v>1</v>
      </c>
      <c r="D9">
        <f t="shared" si="2"/>
        <v>0</v>
      </c>
      <c r="E9" s="14">
        <v>1</v>
      </c>
      <c r="F9" s="14">
        <v>0</v>
      </c>
      <c r="G9">
        <v>18</v>
      </c>
      <c r="H9">
        <v>33.659999999999997</v>
      </c>
      <c r="I9">
        <v>0</v>
      </c>
      <c r="J9">
        <v>1136.3994</v>
      </c>
      <c r="K9" s="4"/>
    </row>
    <row r="10" spans="1:11">
      <c r="A10" s="17" t="s">
        <v>11</v>
      </c>
      <c r="B10">
        <f t="shared" si="0"/>
        <v>0</v>
      </c>
      <c r="C10">
        <f t="shared" si="1"/>
        <v>1</v>
      </c>
      <c r="D10">
        <f t="shared" si="2"/>
        <v>0</v>
      </c>
      <c r="E10" s="17">
        <v>1</v>
      </c>
      <c r="F10" s="17">
        <v>0</v>
      </c>
      <c r="G10">
        <v>18</v>
      </c>
      <c r="H10">
        <v>34.1</v>
      </c>
      <c r="I10">
        <v>0</v>
      </c>
      <c r="J10">
        <v>1137.011</v>
      </c>
      <c r="K10" s="4"/>
    </row>
    <row r="11" spans="1:11">
      <c r="A11" s="14" t="s">
        <v>11</v>
      </c>
      <c r="B11">
        <f t="shared" si="0"/>
        <v>0</v>
      </c>
      <c r="C11">
        <f t="shared" si="1"/>
        <v>1</v>
      </c>
      <c r="D11">
        <f t="shared" si="2"/>
        <v>0</v>
      </c>
      <c r="E11" s="14">
        <v>1</v>
      </c>
      <c r="F11" s="14">
        <v>0</v>
      </c>
      <c r="G11">
        <v>18</v>
      </c>
      <c r="H11">
        <v>34.43</v>
      </c>
      <c r="I11">
        <v>0</v>
      </c>
      <c r="J11">
        <v>1137.4697000000001</v>
      </c>
      <c r="K11" s="4"/>
    </row>
    <row r="12" spans="1:11">
      <c r="A12" s="17" t="s">
        <v>11</v>
      </c>
      <c r="B12">
        <f t="shared" si="0"/>
        <v>0</v>
      </c>
      <c r="C12">
        <f t="shared" si="1"/>
        <v>1</v>
      </c>
      <c r="D12">
        <f t="shared" si="2"/>
        <v>0</v>
      </c>
      <c r="E12" s="17">
        <v>1</v>
      </c>
      <c r="F12" s="17">
        <v>0</v>
      </c>
      <c r="G12">
        <v>18</v>
      </c>
      <c r="H12">
        <v>37.29</v>
      </c>
      <c r="I12">
        <v>0</v>
      </c>
      <c r="J12">
        <v>1141.4450999999999</v>
      </c>
      <c r="K12" s="4"/>
    </row>
    <row r="13" spans="1:11">
      <c r="A13" s="14" t="s">
        <v>11</v>
      </c>
      <c r="B13">
        <f t="shared" si="0"/>
        <v>0</v>
      </c>
      <c r="C13">
        <f t="shared" si="1"/>
        <v>1</v>
      </c>
      <c r="D13">
        <f t="shared" si="2"/>
        <v>0</v>
      </c>
      <c r="E13" s="14">
        <v>1</v>
      </c>
      <c r="F13" s="14">
        <v>0</v>
      </c>
      <c r="G13">
        <v>18</v>
      </c>
      <c r="H13">
        <v>41.14</v>
      </c>
      <c r="I13">
        <v>0</v>
      </c>
      <c r="J13">
        <v>1146.7965999999999</v>
      </c>
    </row>
    <row r="14" spans="1:11">
      <c r="A14" s="17" t="s">
        <v>11</v>
      </c>
      <c r="B14">
        <f t="shared" si="0"/>
        <v>0</v>
      </c>
      <c r="C14">
        <f t="shared" si="1"/>
        <v>1</v>
      </c>
      <c r="D14">
        <f t="shared" si="2"/>
        <v>0</v>
      </c>
      <c r="E14" s="17">
        <v>1</v>
      </c>
      <c r="F14" s="17">
        <v>0</v>
      </c>
      <c r="G14">
        <v>18</v>
      </c>
      <c r="H14">
        <v>43.01</v>
      </c>
      <c r="I14">
        <v>0</v>
      </c>
      <c r="J14">
        <v>1149.3959</v>
      </c>
    </row>
    <row r="15" spans="1:11">
      <c r="A15" s="14" t="s">
        <v>11</v>
      </c>
      <c r="B15">
        <f t="shared" si="0"/>
        <v>0</v>
      </c>
      <c r="C15">
        <f t="shared" si="1"/>
        <v>1</v>
      </c>
      <c r="D15">
        <f t="shared" si="2"/>
        <v>0</v>
      </c>
      <c r="E15" s="14">
        <v>1</v>
      </c>
      <c r="F15" s="14">
        <v>0</v>
      </c>
      <c r="G15">
        <v>18</v>
      </c>
      <c r="H15">
        <v>53.13</v>
      </c>
      <c r="I15">
        <v>0</v>
      </c>
      <c r="J15">
        <v>1163.4627</v>
      </c>
    </row>
    <row r="16" spans="1:11">
      <c r="A16" s="17" t="s">
        <v>11</v>
      </c>
      <c r="B16">
        <f t="shared" si="0"/>
        <v>0</v>
      </c>
      <c r="C16">
        <f t="shared" si="1"/>
        <v>1</v>
      </c>
      <c r="D16">
        <f t="shared" si="2"/>
        <v>0</v>
      </c>
      <c r="E16" s="17">
        <v>0</v>
      </c>
      <c r="F16" s="17">
        <v>0</v>
      </c>
      <c r="G16">
        <v>18</v>
      </c>
      <c r="H16">
        <v>20.79</v>
      </c>
      <c r="I16">
        <v>0</v>
      </c>
      <c r="J16">
        <v>1607.5101</v>
      </c>
    </row>
    <row r="17" spans="1:10">
      <c r="A17" s="14" t="s">
        <v>11</v>
      </c>
      <c r="B17">
        <f t="shared" si="0"/>
        <v>0</v>
      </c>
      <c r="C17">
        <f t="shared" si="1"/>
        <v>1</v>
      </c>
      <c r="D17">
        <f t="shared" si="2"/>
        <v>0</v>
      </c>
      <c r="E17" s="14">
        <v>0</v>
      </c>
      <c r="F17" s="14">
        <v>0</v>
      </c>
      <c r="G17">
        <v>18</v>
      </c>
      <c r="H17">
        <v>26.73</v>
      </c>
      <c r="I17">
        <v>0</v>
      </c>
      <c r="J17">
        <v>1615.7666999999999</v>
      </c>
    </row>
    <row r="18" spans="1:10">
      <c r="A18" s="17" t="s">
        <v>11</v>
      </c>
      <c r="B18">
        <f t="shared" si="0"/>
        <v>0</v>
      </c>
      <c r="C18">
        <f t="shared" si="1"/>
        <v>1</v>
      </c>
      <c r="D18">
        <f t="shared" si="2"/>
        <v>0</v>
      </c>
      <c r="E18" s="17">
        <v>0</v>
      </c>
      <c r="F18" s="17">
        <v>0</v>
      </c>
      <c r="G18">
        <v>18</v>
      </c>
      <c r="H18">
        <v>31.13</v>
      </c>
      <c r="I18">
        <v>0</v>
      </c>
      <c r="J18">
        <v>1621.8827000000001</v>
      </c>
    </row>
    <row r="19" spans="1:10">
      <c r="A19" s="14" t="s">
        <v>11</v>
      </c>
      <c r="B19">
        <f t="shared" si="0"/>
        <v>0</v>
      </c>
      <c r="C19">
        <f t="shared" si="1"/>
        <v>1</v>
      </c>
      <c r="D19">
        <f t="shared" si="2"/>
        <v>0</v>
      </c>
      <c r="E19" s="14">
        <v>0</v>
      </c>
      <c r="F19" s="14">
        <v>0</v>
      </c>
      <c r="G19">
        <v>18</v>
      </c>
      <c r="H19">
        <v>31.35</v>
      </c>
      <c r="I19">
        <v>0</v>
      </c>
      <c r="J19">
        <v>1622.1885</v>
      </c>
    </row>
    <row r="20" spans="1:10">
      <c r="A20" s="17" t="s">
        <v>11</v>
      </c>
      <c r="B20">
        <f t="shared" si="0"/>
        <v>0</v>
      </c>
      <c r="C20">
        <f t="shared" si="1"/>
        <v>1</v>
      </c>
      <c r="D20">
        <f t="shared" si="2"/>
        <v>0</v>
      </c>
      <c r="E20" s="17">
        <v>0</v>
      </c>
      <c r="F20" s="17">
        <v>0</v>
      </c>
      <c r="G20">
        <v>18</v>
      </c>
      <c r="H20">
        <v>36.85</v>
      </c>
      <c r="I20">
        <v>0</v>
      </c>
      <c r="J20">
        <v>1629.8335</v>
      </c>
    </row>
    <row r="21" spans="1:10">
      <c r="A21" s="14" t="s">
        <v>11</v>
      </c>
      <c r="B21">
        <f t="shared" si="0"/>
        <v>0</v>
      </c>
      <c r="C21">
        <f t="shared" si="1"/>
        <v>1</v>
      </c>
      <c r="D21">
        <f t="shared" si="2"/>
        <v>0</v>
      </c>
      <c r="E21" s="14">
        <v>0</v>
      </c>
      <c r="F21" s="14">
        <v>0</v>
      </c>
      <c r="G21">
        <v>18</v>
      </c>
      <c r="H21">
        <v>38.17</v>
      </c>
      <c r="I21">
        <v>0</v>
      </c>
      <c r="J21">
        <v>1631.6683</v>
      </c>
    </row>
    <row r="22" spans="1:10">
      <c r="A22" s="17" t="s">
        <v>11</v>
      </c>
      <c r="B22">
        <f t="shared" si="0"/>
        <v>0</v>
      </c>
      <c r="C22">
        <f t="shared" si="1"/>
        <v>1</v>
      </c>
      <c r="D22">
        <f t="shared" si="2"/>
        <v>0</v>
      </c>
      <c r="E22" s="17">
        <v>0</v>
      </c>
      <c r="F22" s="17">
        <v>0</v>
      </c>
      <c r="G22">
        <v>18</v>
      </c>
      <c r="H22">
        <v>38.28</v>
      </c>
      <c r="I22">
        <v>0</v>
      </c>
      <c r="J22">
        <v>1631.8212000000001</v>
      </c>
    </row>
    <row r="23" spans="1:10">
      <c r="A23" s="14" t="s">
        <v>11</v>
      </c>
      <c r="B23">
        <f t="shared" si="0"/>
        <v>0</v>
      </c>
      <c r="C23">
        <f t="shared" si="1"/>
        <v>1</v>
      </c>
      <c r="D23">
        <f t="shared" si="2"/>
        <v>0</v>
      </c>
      <c r="E23" s="14">
        <v>0</v>
      </c>
      <c r="F23" s="14">
        <v>0</v>
      </c>
      <c r="G23">
        <v>18</v>
      </c>
      <c r="H23">
        <v>39.159999999999997</v>
      </c>
      <c r="I23">
        <v>0</v>
      </c>
      <c r="J23">
        <v>1633.0444</v>
      </c>
    </row>
    <row r="24" spans="1:10">
      <c r="A24" s="17" t="s">
        <v>11</v>
      </c>
      <c r="B24">
        <f t="shared" si="0"/>
        <v>0</v>
      </c>
      <c r="C24">
        <f t="shared" si="1"/>
        <v>1</v>
      </c>
      <c r="D24">
        <f t="shared" si="2"/>
        <v>0</v>
      </c>
      <c r="E24" s="17">
        <v>0</v>
      </c>
      <c r="F24" s="17">
        <v>0</v>
      </c>
      <c r="G24">
        <v>18</v>
      </c>
      <c r="H24">
        <v>39.82</v>
      </c>
      <c r="I24">
        <v>0</v>
      </c>
      <c r="J24">
        <v>1633.9618</v>
      </c>
    </row>
    <row r="25" spans="1:10">
      <c r="A25" s="14" t="s">
        <v>11</v>
      </c>
      <c r="B25">
        <f t="shared" si="0"/>
        <v>0</v>
      </c>
      <c r="C25">
        <f t="shared" si="1"/>
        <v>1</v>
      </c>
      <c r="D25">
        <f t="shared" si="2"/>
        <v>0</v>
      </c>
      <c r="E25" s="14">
        <v>0</v>
      </c>
      <c r="F25" s="14">
        <v>0</v>
      </c>
      <c r="G25">
        <v>18</v>
      </c>
      <c r="H25">
        <v>40.26</v>
      </c>
      <c r="I25">
        <v>0</v>
      </c>
      <c r="J25">
        <v>1634.5734</v>
      </c>
    </row>
    <row r="26" spans="1:10">
      <c r="A26" s="17" t="s">
        <v>13</v>
      </c>
      <c r="B26">
        <f t="shared" si="0"/>
        <v>0</v>
      </c>
      <c r="C26">
        <f t="shared" si="1"/>
        <v>0</v>
      </c>
      <c r="D26">
        <f t="shared" si="2"/>
        <v>0</v>
      </c>
      <c r="E26" s="17">
        <v>1</v>
      </c>
      <c r="F26" s="17">
        <v>0</v>
      </c>
      <c r="G26">
        <v>18</v>
      </c>
      <c r="H26">
        <v>15.96</v>
      </c>
      <c r="I26">
        <v>0</v>
      </c>
      <c r="J26">
        <v>1694.7963999999999</v>
      </c>
    </row>
    <row r="27" spans="1:10">
      <c r="A27" s="14" t="s">
        <v>13</v>
      </c>
      <c r="B27">
        <f t="shared" si="0"/>
        <v>0</v>
      </c>
      <c r="C27">
        <f t="shared" si="1"/>
        <v>0</v>
      </c>
      <c r="D27">
        <f t="shared" si="2"/>
        <v>0</v>
      </c>
      <c r="E27" s="14">
        <v>1</v>
      </c>
      <c r="F27" s="14">
        <v>0</v>
      </c>
      <c r="G27">
        <v>18</v>
      </c>
      <c r="H27">
        <v>21.47</v>
      </c>
      <c r="I27">
        <v>0</v>
      </c>
      <c r="J27">
        <v>1702.4553000000001</v>
      </c>
    </row>
    <row r="28" spans="1:10">
      <c r="A28" s="17" t="s">
        <v>13</v>
      </c>
      <c r="B28">
        <f t="shared" si="0"/>
        <v>0</v>
      </c>
      <c r="C28">
        <f t="shared" si="1"/>
        <v>0</v>
      </c>
      <c r="D28">
        <f t="shared" si="2"/>
        <v>0</v>
      </c>
      <c r="E28" s="17">
        <v>1</v>
      </c>
      <c r="F28" s="17">
        <v>0</v>
      </c>
      <c r="G28">
        <v>18</v>
      </c>
      <c r="H28">
        <v>22.99</v>
      </c>
      <c r="I28">
        <v>0</v>
      </c>
      <c r="J28">
        <v>1704.5681</v>
      </c>
    </row>
    <row r="29" spans="1:10">
      <c r="A29" s="14" t="s">
        <v>13</v>
      </c>
      <c r="B29">
        <f t="shared" si="0"/>
        <v>0</v>
      </c>
      <c r="C29">
        <f t="shared" si="1"/>
        <v>0</v>
      </c>
      <c r="D29">
        <f t="shared" si="2"/>
        <v>0</v>
      </c>
      <c r="E29" s="14">
        <v>1</v>
      </c>
      <c r="F29" s="14">
        <v>0</v>
      </c>
      <c r="G29">
        <v>18</v>
      </c>
      <c r="H29">
        <v>23.085000000000001</v>
      </c>
      <c r="I29">
        <v>0</v>
      </c>
      <c r="J29">
        <v>1704.7001499999999</v>
      </c>
    </row>
    <row r="30" spans="1:10">
      <c r="A30" s="17" t="s">
        <v>13</v>
      </c>
      <c r="B30">
        <f t="shared" si="0"/>
        <v>0</v>
      </c>
      <c r="C30">
        <f t="shared" si="1"/>
        <v>0</v>
      </c>
      <c r="D30">
        <f t="shared" si="2"/>
        <v>0</v>
      </c>
      <c r="E30" s="17">
        <v>1</v>
      </c>
      <c r="F30" s="17">
        <v>0</v>
      </c>
      <c r="G30">
        <v>18</v>
      </c>
      <c r="H30">
        <v>23.75</v>
      </c>
      <c r="I30">
        <v>0</v>
      </c>
      <c r="J30">
        <v>1705.6244999999999</v>
      </c>
    </row>
    <row r="31" spans="1:10">
      <c r="A31" s="14" t="s">
        <v>13</v>
      </c>
      <c r="B31">
        <f t="shared" si="0"/>
        <v>0</v>
      </c>
      <c r="C31">
        <f t="shared" si="1"/>
        <v>0</v>
      </c>
      <c r="D31">
        <f t="shared" si="2"/>
        <v>0</v>
      </c>
      <c r="E31" s="14">
        <v>1</v>
      </c>
      <c r="F31" s="14">
        <v>0</v>
      </c>
      <c r="G31">
        <v>18</v>
      </c>
      <c r="H31">
        <v>25.46</v>
      </c>
      <c r="I31">
        <v>0</v>
      </c>
      <c r="J31">
        <v>1708.0014000000001</v>
      </c>
    </row>
    <row r="32" spans="1:10">
      <c r="A32" s="17" t="s">
        <v>13</v>
      </c>
      <c r="B32">
        <f t="shared" si="0"/>
        <v>0</v>
      </c>
      <c r="C32">
        <f t="shared" si="1"/>
        <v>0</v>
      </c>
      <c r="D32">
        <f t="shared" si="2"/>
        <v>0</v>
      </c>
      <c r="E32" s="17">
        <v>1</v>
      </c>
      <c r="F32" s="17">
        <v>0</v>
      </c>
      <c r="G32">
        <v>18</v>
      </c>
      <c r="H32">
        <v>26.125</v>
      </c>
      <c r="I32">
        <v>0</v>
      </c>
      <c r="J32">
        <v>1708.9257500000001</v>
      </c>
    </row>
    <row r="33" spans="1:10">
      <c r="A33" s="14" t="s">
        <v>11</v>
      </c>
      <c r="B33">
        <f t="shared" si="0"/>
        <v>0</v>
      </c>
      <c r="C33">
        <f t="shared" si="1"/>
        <v>1</v>
      </c>
      <c r="D33">
        <f t="shared" si="2"/>
        <v>0</v>
      </c>
      <c r="E33" s="14">
        <v>1</v>
      </c>
      <c r="F33" s="14">
        <v>0</v>
      </c>
      <c r="G33">
        <v>18</v>
      </c>
      <c r="H33">
        <v>23.32</v>
      </c>
      <c r="I33">
        <v>1</v>
      </c>
      <c r="J33">
        <v>1711.0268000000001</v>
      </c>
    </row>
    <row r="34" spans="1:10">
      <c r="A34" s="17" t="s">
        <v>13</v>
      </c>
      <c r="B34">
        <f t="shared" si="0"/>
        <v>0</v>
      </c>
      <c r="C34">
        <f t="shared" si="1"/>
        <v>0</v>
      </c>
      <c r="D34">
        <f t="shared" si="2"/>
        <v>0</v>
      </c>
      <c r="E34" s="17">
        <v>1</v>
      </c>
      <c r="F34" s="17">
        <v>0</v>
      </c>
      <c r="G34">
        <v>18</v>
      </c>
      <c r="H34">
        <v>28.5</v>
      </c>
      <c r="I34">
        <v>0</v>
      </c>
      <c r="J34">
        <v>1712.2270000000001</v>
      </c>
    </row>
    <row r="35" spans="1:10">
      <c r="A35" s="14" t="s">
        <v>11</v>
      </c>
      <c r="B35">
        <f t="shared" si="0"/>
        <v>0</v>
      </c>
      <c r="C35">
        <f t="shared" si="1"/>
        <v>1</v>
      </c>
      <c r="D35">
        <f t="shared" si="2"/>
        <v>0</v>
      </c>
      <c r="E35" s="14">
        <v>1</v>
      </c>
      <c r="F35" s="14">
        <v>0</v>
      </c>
      <c r="G35">
        <v>18</v>
      </c>
      <c r="H35">
        <v>29.37</v>
      </c>
      <c r="I35">
        <v>1</v>
      </c>
      <c r="J35">
        <v>1719.4363000000001</v>
      </c>
    </row>
    <row r="36" spans="1:10">
      <c r="A36" s="17" t="s">
        <v>11</v>
      </c>
      <c r="B36">
        <f t="shared" si="0"/>
        <v>0</v>
      </c>
      <c r="C36">
        <f t="shared" si="1"/>
        <v>1</v>
      </c>
      <c r="D36">
        <f t="shared" si="2"/>
        <v>0</v>
      </c>
      <c r="E36" s="17">
        <v>1</v>
      </c>
      <c r="F36" s="17">
        <v>0</v>
      </c>
      <c r="G36">
        <v>18</v>
      </c>
      <c r="H36">
        <v>30.03</v>
      </c>
      <c r="I36">
        <v>1</v>
      </c>
      <c r="J36">
        <v>1720.3536999999999</v>
      </c>
    </row>
    <row r="37" spans="1:10">
      <c r="A37" s="14" t="s">
        <v>11</v>
      </c>
      <c r="B37">
        <f t="shared" si="0"/>
        <v>0</v>
      </c>
      <c r="C37">
        <f t="shared" si="1"/>
        <v>1</v>
      </c>
      <c r="D37">
        <f t="shared" si="2"/>
        <v>0</v>
      </c>
      <c r="E37" s="14">
        <v>1</v>
      </c>
      <c r="F37" s="14">
        <v>0</v>
      </c>
      <c r="G37">
        <v>18</v>
      </c>
      <c r="H37">
        <v>33.770000000000003</v>
      </c>
      <c r="I37">
        <v>1</v>
      </c>
      <c r="J37">
        <v>1725.5523000000001</v>
      </c>
    </row>
    <row r="38" spans="1:10">
      <c r="A38" s="17" t="s">
        <v>11</v>
      </c>
      <c r="B38">
        <f t="shared" si="0"/>
        <v>0</v>
      </c>
      <c r="C38">
        <f t="shared" si="1"/>
        <v>1</v>
      </c>
      <c r="D38">
        <f t="shared" si="2"/>
        <v>0</v>
      </c>
      <c r="E38" s="17">
        <v>1</v>
      </c>
      <c r="F38" s="17">
        <v>0</v>
      </c>
      <c r="G38">
        <v>18</v>
      </c>
      <c r="H38">
        <v>35.200000000000003</v>
      </c>
      <c r="I38">
        <v>1</v>
      </c>
      <c r="J38">
        <v>1727.54</v>
      </c>
    </row>
    <row r="39" spans="1:10">
      <c r="A39" s="14" t="s">
        <v>13</v>
      </c>
      <c r="B39">
        <f t="shared" si="0"/>
        <v>0</v>
      </c>
      <c r="C39">
        <f t="shared" si="1"/>
        <v>0</v>
      </c>
      <c r="D39">
        <f t="shared" si="2"/>
        <v>0</v>
      </c>
      <c r="E39" s="14">
        <v>0</v>
      </c>
      <c r="F39" s="14">
        <v>0</v>
      </c>
      <c r="G39">
        <v>18</v>
      </c>
      <c r="H39">
        <v>25.08</v>
      </c>
      <c r="I39">
        <v>0</v>
      </c>
      <c r="J39">
        <v>2196.4731999999999</v>
      </c>
    </row>
    <row r="40" spans="1:10">
      <c r="A40" s="17" t="s">
        <v>13</v>
      </c>
      <c r="B40">
        <f t="shared" si="0"/>
        <v>0</v>
      </c>
      <c r="C40">
        <f t="shared" si="1"/>
        <v>0</v>
      </c>
      <c r="D40">
        <f t="shared" si="2"/>
        <v>0</v>
      </c>
      <c r="E40" s="17">
        <v>0</v>
      </c>
      <c r="F40" s="17">
        <v>0</v>
      </c>
      <c r="G40">
        <v>18</v>
      </c>
      <c r="H40">
        <v>26.315000000000001</v>
      </c>
      <c r="I40">
        <v>0</v>
      </c>
      <c r="J40">
        <v>2198.1898500000002</v>
      </c>
    </row>
    <row r="41" spans="1:10">
      <c r="A41" s="14" t="s">
        <v>13</v>
      </c>
      <c r="B41">
        <f t="shared" si="0"/>
        <v>0</v>
      </c>
      <c r="C41">
        <f t="shared" si="1"/>
        <v>0</v>
      </c>
      <c r="D41">
        <f t="shared" si="2"/>
        <v>0</v>
      </c>
      <c r="E41" s="14">
        <v>0</v>
      </c>
      <c r="F41" s="14">
        <v>0</v>
      </c>
      <c r="G41">
        <v>18</v>
      </c>
      <c r="H41">
        <v>28.215</v>
      </c>
      <c r="I41">
        <v>0</v>
      </c>
      <c r="J41">
        <v>2200.8308499999998</v>
      </c>
    </row>
    <row r="42" spans="1:10">
      <c r="A42" s="17" t="s">
        <v>11</v>
      </c>
      <c r="B42">
        <f t="shared" si="0"/>
        <v>0</v>
      </c>
      <c r="C42">
        <f t="shared" si="1"/>
        <v>1</v>
      </c>
      <c r="D42">
        <f t="shared" si="2"/>
        <v>0</v>
      </c>
      <c r="E42" s="17">
        <v>0</v>
      </c>
      <c r="F42" s="17">
        <v>0</v>
      </c>
      <c r="G42">
        <v>18</v>
      </c>
      <c r="H42">
        <v>24.09</v>
      </c>
      <c r="I42">
        <v>1</v>
      </c>
      <c r="J42">
        <v>2201.0971</v>
      </c>
    </row>
    <row r="43" spans="1:10">
      <c r="A43" s="14" t="s">
        <v>13</v>
      </c>
      <c r="B43">
        <f t="shared" si="0"/>
        <v>0</v>
      </c>
      <c r="C43">
        <f t="shared" si="1"/>
        <v>0</v>
      </c>
      <c r="D43">
        <f t="shared" si="2"/>
        <v>0</v>
      </c>
      <c r="E43" s="14">
        <v>0</v>
      </c>
      <c r="F43" s="14">
        <v>0</v>
      </c>
      <c r="G43">
        <v>18</v>
      </c>
      <c r="H43">
        <v>30.114999999999998</v>
      </c>
      <c r="I43">
        <v>0</v>
      </c>
      <c r="J43">
        <v>2203.4718499999999</v>
      </c>
    </row>
    <row r="44" spans="1:10">
      <c r="A44" s="17" t="s">
        <v>13</v>
      </c>
      <c r="B44">
        <f t="shared" si="0"/>
        <v>0</v>
      </c>
      <c r="C44">
        <f t="shared" si="1"/>
        <v>0</v>
      </c>
      <c r="D44">
        <f t="shared" si="2"/>
        <v>0</v>
      </c>
      <c r="E44" s="17">
        <v>0</v>
      </c>
      <c r="F44" s="17">
        <v>0</v>
      </c>
      <c r="G44">
        <v>18</v>
      </c>
      <c r="H44">
        <v>30.305</v>
      </c>
      <c r="I44">
        <v>0</v>
      </c>
      <c r="J44">
        <v>2203.7359499999998</v>
      </c>
    </row>
    <row r="45" spans="1:10">
      <c r="A45" s="14" t="s">
        <v>13</v>
      </c>
      <c r="B45">
        <f t="shared" si="0"/>
        <v>0</v>
      </c>
      <c r="C45">
        <f t="shared" si="1"/>
        <v>0</v>
      </c>
      <c r="D45">
        <f t="shared" si="2"/>
        <v>0</v>
      </c>
      <c r="E45" s="14">
        <v>0</v>
      </c>
      <c r="F45" s="14">
        <v>0</v>
      </c>
      <c r="G45">
        <v>18</v>
      </c>
      <c r="H45">
        <v>31.92</v>
      </c>
      <c r="I45">
        <v>0</v>
      </c>
      <c r="J45">
        <v>2205.9807999999998</v>
      </c>
    </row>
    <row r="46" spans="1:10">
      <c r="A46" s="17" t="s">
        <v>13</v>
      </c>
      <c r="B46">
        <f t="shared" si="0"/>
        <v>0</v>
      </c>
      <c r="C46">
        <f t="shared" si="1"/>
        <v>0</v>
      </c>
      <c r="D46">
        <f t="shared" si="2"/>
        <v>0</v>
      </c>
      <c r="E46" s="17">
        <v>0</v>
      </c>
      <c r="F46" s="17">
        <v>0</v>
      </c>
      <c r="G46">
        <v>18</v>
      </c>
      <c r="H46">
        <v>33.155000000000001</v>
      </c>
      <c r="I46">
        <v>0</v>
      </c>
      <c r="J46">
        <v>2207.6974500000001</v>
      </c>
    </row>
    <row r="47" spans="1:10">
      <c r="A47" s="14" t="s">
        <v>13</v>
      </c>
      <c r="B47">
        <f t="shared" si="0"/>
        <v>0</v>
      </c>
      <c r="C47">
        <f t="shared" si="1"/>
        <v>0</v>
      </c>
      <c r="D47">
        <f t="shared" si="2"/>
        <v>0</v>
      </c>
      <c r="E47" s="14">
        <v>0</v>
      </c>
      <c r="F47" s="14">
        <v>0</v>
      </c>
      <c r="G47">
        <v>18</v>
      </c>
      <c r="H47">
        <v>35.625</v>
      </c>
      <c r="I47">
        <v>0</v>
      </c>
      <c r="J47">
        <v>2211.1307499999998</v>
      </c>
    </row>
    <row r="48" spans="1:10">
      <c r="A48" s="17" t="s">
        <v>13</v>
      </c>
      <c r="B48">
        <f t="shared" si="0"/>
        <v>0</v>
      </c>
      <c r="C48">
        <f t="shared" si="1"/>
        <v>0</v>
      </c>
      <c r="D48">
        <f t="shared" si="2"/>
        <v>0</v>
      </c>
      <c r="E48" s="17">
        <v>0</v>
      </c>
      <c r="F48" s="17">
        <v>0</v>
      </c>
      <c r="G48">
        <v>18</v>
      </c>
      <c r="H48">
        <v>40.185000000000002</v>
      </c>
      <c r="I48">
        <v>0</v>
      </c>
      <c r="J48">
        <v>2217.4691499999999</v>
      </c>
    </row>
    <row r="49" spans="1:10">
      <c r="A49" s="14" t="s">
        <v>13</v>
      </c>
      <c r="B49">
        <f t="shared" si="0"/>
        <v>0</v>
      </c>
      <c r="C49">
        <f t="shared" si="1"/>
        <v>0</v>
      </c>
      <c r="D49">
        <f t="shared" si="2"/>
        <v>0</v>
      </c>
      <c r="E49" s="14">
        <v>0</v>
      </c>
      <c r="F49" s="14">
        <v>0</v>
      </c>
      <c r="G49">
        <v>18</v>
      </c>
      <c r="H49">
        <v>40.28</v>
      </c>
      <c r="I49">
        <v>0</v>
      </c>
      <c r="J49">
        <v>2217.6012000000001</v>
      </c>
    </row>
    <row r="50" spans="1:10">
      <c r="A50" s="17" t="s">
        <v>11</v>
      </c>
      <c r="B50">
        <f t="shared" si="0"/>
        <v>0</v>
      </c>
      <c r="C50">
        <f t="shared" si="1"/>
        <v>1</v>
      </c>
      <c r="D50">
        <f t="shared" si="2"/>
        <v>0</v>
      </c>
      <c r="E50" s="17">
        <v>0</v>
      </c>
      <c r="F50" s="17">
        <v>0</v>
      </c>
      <c r="G50">
        <v>18</v>
      </c>
      <c r="H50">
        <v>37.29</v>
      </c>
      <c r="I50">
        <v>1</v>
      </c>
      <c r="J50">
        <v>2219.4450999999999</v>
      </c>
    </row>
    <row r="51" spans="1:10">
      <c r="A51" s="14" t="s">
        <v>11</v>
      </c>
      <c r="B51">
        <f t="shared" si="0"/>
        <v>0</v>
      </c>
      <c r="C51">
        <f t="shared" si="1"/>
        <v>1</v>
      </c>
      <c r="D51">
        <f t="shared" si="2"/>
        <v>0</v>
      </c>
      <c r="E51" s="14">
        <v>1</v>
      </c>
      <c r="F51" s="14">
        <v>0</v>
      </c>
      <c r="G51">
        <v>18</v>
      </c>
      <c r="H51">
        <v>26.18</v>
      </c>
      <c r="I51">
        <v>2</v>
      </c>
      <c r="J51">
        <v>2304.0021999999999</v>
      </c>
    </row>
    <row r="52" spans="1:10">
      <c r="A52" s="17" t="s">
        <v>11</v>
      </c>
      <c r="B52">
        <f t="shared" si="0"/>
        <v>0</v>
      </c>
      <c r="C52">
        <f t="shared" si="1"/>
        <v>1</v>
      </c>
      <c r="D52">
        <f t="shared" si="2"/>
        <v>0</v>
      </c>
      <c r="E52" s="17">
        <v>0</v>
      </c>
      <c r="F52" s="17">
        <v>0</v>
      </c>
      <c r="G52">
        <v>18</v>
      </c>
      <c r="H52">
        <v>32.119999999999997</v>
      </c>
      <c r="I52">
        <v>2</v>
      </c>
      <c r="J52">
        <v>2801.2588000000001</v>
      </c>
    </row>
    <row r="53" spans="1:10">
      <c r="A53" s="14" t="s">
        <v>13</v>
      </c>
      <c r="B53">
        <f t="shared" si="0"/>
        <v>0</v>
      </c>
      <c r="C53">
        <f t="shared" si="1"/>
        <v>0</v>
      </c>
      <c r="D53">
        <f t="shared" si="2"/>
        <v>0</v>
      </c>
      <c r="E53" s="14">
        <v>0</v>
      </c>
      <c r="F53" s="14">
        <v>0</v>
      </c>
      <c r="G53">
        <v>18</v>
      </c>
      <c r="H53">
        <v>38.664999999999999</v>
      </c>
      <c r="I53">
        <v>2</v>
      </c>
      <c r="J53">
        <v>3393.35635</v>
      </c>
    </row>
    <row r="54" spans="1:10">
      <c r="A54" s="17" t="s">
        <v>13</v>
      </c>
      <c r="B54">
        <f t="shared" si="0"/>
        <v>0</v>
      </c>
      <c r="C54">
        <f t="shared" si="1"/>
        <v>0</v>
      </c>
      <c r="D54">
        <f t="shared" si="2"/>
        <v>0</v>
      </c>
      <c r="E54" s="17">
        <v>1</v>
      </c>
      <c r="F54" s="17">
        <v>0</v>
      </c>
      <c r="G54">
        <v>18</v>
      </c>
      <c r="H54">
        <v>30.4</v>
      </c>
      <c r="I54">
        <v>3</v>
      </c>
      <c r="J54">
        <v>3481.8679999999999</v>
      </c>
    </row>
    <row r="55" spans="1:10">
      <c r="A55" s="14" t="s">
        <v>13</v>
      </c>
      <c r="B55">
        <f t="shared" si="0"/>
        <v>0</v>
      </c>
      <c r="C55">
        <f t="shared" si="1"/>
        <v>0</v>
      </c>
      <c r="D55">
        <f t="shared" si="2"/>
        <v>0</v>
      </c>
      <c r="E55" s="14">
        <v>0</v>
      </c>
      <c r="F55" s="14">
        <v>0</v>
      </c>
      <c r="G55">
        <v>18</v>
      </c>
      <c r="H55">
        <v>31.35</v>
      </c>
      <c r="I55">
        <v>4</v>
      </c>
      <c r="J55">
        <v>4561.1885000000002</v>
      </c>
    </row>
    <row r="56" spans="1:10">
      <c r="A56" s="17" t="s">
        <v>13</v>
      </c>
      <c r="B56">
        <f t="shared" si="0"/>
        <v>0</v>
      </c>
      <c r="C56">
        <f t="shared" si="1"/>
        <v>0</v>
      </c>
      <c r="D56">
        <f t="shared" si="2"/>
        <v>0</v>
      </c>
      <c r="E56" s="17">
        <v>0</v>
      </c>
      <c r="F56" s="17">
        <v>0</v>
      </c>
      <c r="G56">
        <v>18</v>
      </c>
      <c r="H56">
        <v>29.164999999999999</v>
      </c>
      <c r="I56">
        <v>0</v>
      </c>
      <c r="J56">
        <v>7323.7348190000002</v>
      </c>
    </row>
    <row r="57" spans="1:10">
      <c r="A57" s="14" t="s">
        <v>13</v>
      </c>
      <c r="B57">
        <f t="shared" si="0"/>
        <v>0</v>
      </c>
      <c r="C57">
        <f t="shared" si="1"/>
        <v>0</v>
      </c>
      <c r="D57">
        <f t="shared" si="2"/>
        <v>0</v>
      </c>
      <c r="E57" s="14">
        <v>1</v>
      </c>
      <c r="F57" s="14">
        <v>0</v>
      </c>
      <c r="G57">
        <v>18</v>
      </c>
      <c r="H57">
        <v>28.31</v>
      </c>
      <c r="I57">
        <v>1</v>
      </c>
      <c r="J57">
        <v>11272.331389999999</v>
      </c>
    </row>
    <row r="58" spans="1:10">
      <c r="A58" s="17" t="s">
        <v>11</v>
      </c>
      <c r="B58">
        <f t="shared" si="0"/>
        <v>0</v>
      </c>
      <c r="C58">
        <f t="shared" si="1"/>
        <v>1</v>
      </c>
      <c r="D58">
        <f t="shared" si="2"/>
        <v>0</v>
      </c>
      <c r="E58" s="17">
        <v>0</v>
      </c>
      <c r="F58" s="17">
        <v>0</v>
      </c>
      <c r="G58">
        <v>18</v>
      </c>
      <c r="H58">
        <v>33.880000000000003</v>
      </c>
      <c r="I58">
        <v>0</v>
      </c>
      <c r="J58">
        <v>11482.63485</v>
      </c>
    </row>
    <row r="59" spans="1:10">
      <c r="A59" s="14" t="s">
        <v>11</v>
      </c>
      <c r="B59">
        <f t="shared" si="0"/>
        <v>0</v>
      </c>
      <c r="C59">
        <f t="shared" si="1"/>
        <v>1</v>
      </c>
      <c r="D59">
        <f t="shared" si="2"/>
        <v>0</v>
      </c>
      <c r="E59" s="14">
        <v>1</v>
      </c>
      <c r="F59" s="14">
        <v>0</v>
      </c>
      <c r="G59">
        <v>18</v>
      </c>
      <c r="H59">
        <v>21.78</v>
      </c>
      <c r="I59">
        <v>2</v>
      </c>
      <c r="J59">
        <v>11884.048580000001</v>
      </c>
    </row>
    <row r="60" spans="1:10">
      <c r="A60" s="17" t="s">
        <v>13</v>
      </c>
      <c r="B60">
        <f t="shared" si="0"/>
        <v>0</v>
      </c>
      <c r="C60">
        <f t="shared" si="1"/>
        <v>0</v>
      </c>
      <c r="D60">
        <f t="shared" si="2"/>
        <v>0</v>
      </c>
      <c r="E60" s="17">
        <v>1</v>
      </c>
      <c r="F60" s="17">
        <v>1</v>
      </c>
      <c r="G60">
        <v>18</v>
      </c>
      <c r="H60">
        <v>17.29</v>
      </c>
      <c r="I60">
        <v>2</v>
      </c>
      <c r="J60">
        <v>12829.455099999999</v>
      </c>
    </row>
    <row r="61" spans="1:10">
      <c r="A61" s="14" t="s">
        <v>13</v>
      </c>
      <c r="B61">
        <f t="shared" si="0"/>
        <v>0</v>
      </c>
      <c r="C61">
        <f t="shared" si="1"/>
        <v>0</v>
      </c>
      <c r="D61">
        <f t="shared" si="2"/>
        <v>0</v>
      </c>
      <c r="E61" s="14">
        <v>1</v>
      </c>
      <c r="F61" s="14">
        <v>0</v>
      </c>
      <c r="G61">
        <v>18</v>
      </c>
      <c r="H61">
        <v>39.14</v>
      </c>
      <c r="I61">
        <v>0</v>
      </c>
      <c r="J61">
        <v>12890.057650000001</v>
      </c>
    </row>
    <row r="62" spans="1:10">
      <c r="A62" s="17" t="s">
        <v>13</v>
      </c>
      <c r="B62">
        <f t="shared" si="0"/>
        <v>0</v>
      </c>
      <c r="C62">
        <f t="shared" si="1"/>
        <v>0</v>
      </c>
      <c r="D62">
        <f t="shared" si="2"/>
        <v>0</v>
      </c>
      <c r="E62" s="17">
        <v>1</v>
      </c>
      <c r="F62" s="17">
        <v>1</v>
      </c>
      <c r="G62">
        <v>18</v>
      </c>
      <c r="H62">
        <v>21.565000000000001</v>
      </c>
      <c r="I62">
        <v>0</v>
      </c>
      <c r="J62">
        <v>13747.87235</v>
      </c>
    </row>
    <row r="63" spans="1:10">
      <c r="A63" s="14" t="s">
        <v>11</v>
      </c>
      <c r="B63">
        <f t="shared" si="0"/>
        <v>0</v>
      </c>
      <c r="C63">
        <f t="shared" si="1"/>
        <v>1</v>
      </c>
      <c r="D63">
        <f t="shared" si="2"/>
        <v>0</v>
      </c>
      <c r="E63" s="14">
        <v>0</v>
      </c>
      <c r="F63" s="14">
        <v>0</v>
      </c>
      <c r="G63">
        <v>18</v>
      </c>
      <c r="H63">
        <v>38.28</v>
      </c>
      <c r="I63">
        <v>0</v>
      </c>
      <c r="J63">
        <v>14133.03775</v>
      </c>
    </row>
    <row r="64" spans="1:10">
      <c r="A64" s="17" t="s">
        <v>13</v>
      </c>
      <c r="B64">
        <f t="shared" si="0"/>
        <v>0</v>
      </c>
      <c r="C64">
        <f t="shared" si="1"/>
        <v>0</v>
      </c>
      <c r="D64">
        <f t="shared" si="2"/>
        <v>0</v>
      </c>
      <c r="E64" s="17">
        <v>0</v>
      </c>
      <c r="F64" s="17">
        <v>1</v>
      </c>
      <c r="G64">
        <v>18</v>
      </c>
      <c r="H64">
        <v>21.66</v>
      </c>
      <c r="I64">
        <v>0</v>
      </c>
      <c r="J64">
        <v>14283.4594</v>
      </c>
    </row>
    <row r="65" spans="1:10">
      <c r="A65" s="14" t="s">
        <v>13</v>
      </c>
      <c r="B65">
        <f t="shared" si="0"/>
        <v>0</v>
      </c>
      <c r="C65">
        <f t="shared" si="1"/>
        <v>0</v>
      </c>
      <c r="D65">
        <f t="shared" si="2"/>
        <v>0</v>
      </c>
      <c r="E65" s="14">
        <v>1</v>
      </c>
      <c r="F65" s="14">
        <v>1</v>
      </c>
      <c r="G65">
        <v>18</v>
      </c>
      <c r="H65">
        <v>25.175000000000001</v>
      </c>
      <c r="I65">
        <v>0</v>
      </c>
      <c r="J65">
        <v>15518.180249999999</v>
      </c>
    </row>
    <row r="66" spans="1:10">
      <c r="A66" s="17" t="s">
        <v>13</v>
      </c>
      <c r="B66">
        <f t="shared" si="0"/>
        <v>0</v>
      </c>
      <c r="C66">
        <f t="shared" si="1"/>
        <v>0</v>
      </c>
      <c r="D66">
        <f t="shared" si="2"/>
        <v>0</v>
      </c>
      <c r="E66" s="17">
        <v>1</v>
      </c>
      <c r="F66" s="17">
        <v>1</v>
      </c>
      <c r="G66">
        <v>18</v>
      </c>
      <c r="H66">
        <v>27.36</v>
      </c>
      <c r="I66">
        <v>1</v>
      </c>
      <c r="J66">
        <v>17178.682400000002</v>
      </c>
    </row>
    <row r="67" spans="1:10">
      <c r="A67" s="14" t="s">
        <v>11</v>
      </c>
      <c r="B67">
        <f t="shared" si="0"/>
        <v>0</v>
      </c>
      <c r="C67">
        <f t="shared" si="1"/>
        <v>1</v>
      </c>
      <c r="D67">
        <f t="shared" si="2"/>
        <v>0</v>
      </c>
      <c r="E67" s="14">
        <v>0</v>
      </c>
      <c r="F67" s="14">
        <v>1</v>
      </c>
      <c r="G67">
        <v>18</v>
      </c>
      <c r="H67">
        <v>27.28</v>
      </c>
      <c r="I67">
        <v>3</v>
      </c>
      <c r="J67">
        <v>18223.4512</v>
      </c>
    </row>
    <row r="68" spans="1:10">
      <c r="A68" s="17" t="s">
        <v>13</v>
      </c>
      <c r="B68">
        <f t="shared" si="0"/>
        <v>0</v>
      </c>
      <c r="C68">
        <f t="shared" si="1"/>
        <v>0</v>
      </c>
      <c r="D68">
        <f t="shared" si="2"/>
        <v>0</v>
      </c>
      <c r="E68" s="17">
        <v>0</v>
      </c>
      <c r="F68" s="17">
        <v>0</v>
      </c>
      <c r="G68">
        <v>18</v>
      </c>
      <c r="H68">
        <v>30.114999999999998</v>
      </c>
      <c r="I68">
        <v>0</v>
      </c>
      <c r="J68">
        <v>21344.846699999998</v>
      </c>
    </row>
    <row r="69" spans="1:10">
      <c r="A69" s="14" t="s">
        <v>13</v>
      </c>
      <c r="B69">
        <f t="shared" si="0"/>
        <v>0</v>
      </c>
      <c r="C69">
        <f t="shared" si="1"/>
        <v>0</v>
      </c>
      <c r="D69">
        <f t="shared" si="2"/>
        <v>0</v>
      </c>
      <c r="E69" s="14">
        <v>1</v>
      </c>
      <c r="F69" s="14">
        <v>1</v>
      </c>
      <c r="G69">
        <v>18</v>
      </c>
      <c r="H69">
        <v>31.73</v>
      </c>
      <c r="I69">
        <v>0</v>
      </c>
      <c r="J69">
        <v>33732.686699999998</v>
      </c>
    </row>
    <row r="70" spans="1:10">
      <c r="A70" s="17" t="s">
        <v>11</v>
      </c>
      <c r="B70">
        <f t="shared" ref="B70:B133" si="3">IF(A70="northwest",1,0)</f>
        <v>0</v>
      </c>
      <c r="C70">
        <f t="shared" ref="C70:C133" si="4">IF(A70="southeast",1,0)</f>
        <v>1</v>
      </c>
      <c r="D70">
        <f t="shared" ref="D70:D133" si="5">IF(A70="southwest",1,0)</f>
        <v>0</v>
      </c>
      <c r="E70" s="17">
        <v>1</v>
      </c>
      <c r="F70" s="17">
        <v>1</v>
      </c>
      <c r="G70">
        <v>18</v>
      </c>
      <c r="H70">
        <v>31.68</v>
      </c>
      <c r="I70">
        <v>2</v>
      </c>
      <c r="J70">
        <v>34303.167200000004</v>
      </c>
    </row>
    <row r="71" spans="1:10">
      <c r="A71" s="14" t="s">
        <v>13</v>
      </c>
      <c r="B71">
        <f t="shared" si="3"/>
        <v>0</v>
      </c>
      <c r="C71">
        <f t="shared" si="4"/>
        <v>0</v>
      </c>
      <c r="D71">
        <f t="shared" si="5"/>
        <v>0</v>
      </c>
      <c r="E71" s="14">
        <v>1</v>
      </c>
      <c r="F71" s="14">
        <v>1</v>
      </c>
      <c r="G71">
        <v>18</v>
      </c>
      <c r="H71">
        <v>33.534999999999997</v>
      </c>
      <c r="I71">
        <v>0</v>
      </c>
      <c r="J71">
        <v>34617.840649999998</v>
      </c>
    </row>
    <row r="72" spans="1:10">
      <c r="A72" s="17" t="s">
        <v>11</v>
      </c>
      <c r="B72">
        <f t="shared" si="3"/>
        <v>0</v>
      </c>
      <c r="C72">
        <f t="shared" si="4"/>
        <v>1</v>
      </c>
      <c r="D72">
        <f t="shared" si="5"/>
        <v>0</v>
      </c>
      <c r="E72" s="17">
        <v>0</v>
      </c>
      <c r="F72" s="17">
        <v>1</v>
      </c>
      <c r="G72">
        <v>18</v>
      </c>
      <c r="H72">
        <v>36.85</v>
      </c>
      <c r="I72">
        <v>0</v>
      </c>
      <c r="J72">
        <v>36149.483500000002</v>
      </c>
    </row>
    <row r="73" spans="1:10">
      <c r="A73" s="14" t="s">
        <v>11</v>
      </c>
      <c r="B73">
        <f t="shared" si="3"/>
        <v>0</v>
      </c>
      <c r="C73">
        <f t="shared" si="4"/>
        <v>1</v>
      </c>
      <c r="D73">
        <f t="shared" si="5"/>
        <v>0</v>
      </c>
      <c r="E73" s="14">
        <v>1</v>
      </c>
      <c r="F73" s="14">
        <v>1</v>
      </c>
      <c r="G73">
        <v>18</v>
      </c>
      <c r="H73">
        <v>38.17</v>
      </c>
      <c r="I73">
        <v>0</v>
      </c>
      <c r="J73">
        <v>36307.798300000002</v>
      </c>
    </row>
    <row r="74" spans="1:10">
      <c r="A74" s="17" t="s">
        <v>11</v>
      </c>
      <c r="B74">
        <f t="shared" si="3"/>
        <v>0</v>
      </c>
      <c r="C74">
        <f t="shared" si="4"/>
        <v>1</v>
      </c>
      <c r="D74">
        <f t="shared" si="5"/>
        <v>0</v>
      </c>
      <c r="E74" s="17">
        <v>0</v>
      </c>
      <c r="F74" s="17">
        <v>1</v>
      </c>
      <c r="G74">
        <v>18</v>
      </c>
      <c r="H74">
        <v>42.24</v>
      </c>
      <c r="I74">
        <v>0</v>
      </c>
      <c r="J74">
        <v>38792.685599999997</v>
      </c>
    </row>
    <row r="75" spans="1:10">
      <c r="A75" s="14" t="s">
        <v>8</v>
      </c>
      <c r="B75">
        <f t="shared" si="3"/>
        <v>0</v>
      </c>
      <c r="C75">
        <f t="shared" si="4"/>
        <v>0</v>
      </c>
      <c r="D75">
        <f t="shared" si="5"/>
        <v>1</v>
      </c>
      <c r="E75" s="14">
        <v>1</v>
      </c>
      <c r="F75" s="14">
        <v>0</v>
      </c>
      <c r="G75">
        <v>19</v>
      </c>
      <c r="H75">
        <v>19.8</v>
      </c>
      <c r="I75">
        <v>0</v>
      </c>
      <c r="J75">
        <v>1241.5650000000001</v>
      </c>
    </row>
    <row r="76" spans="1:10">
      <c r="A76" s="17" t="s">
        <v>8</v>
      </c>
      <c r="B76">
        <f t="shared" si="3"/>
        <v>0</v>
      </c>
      <c r="C76">
        <f t="shared" si="4"/>
        <v>0</v>
      </c>
      <c r="D76">
        <f t="shared" si="5"/>
        <v>1</v>
      </c>
      <c r="E76" s="17">
        <v>1</v>
      </c>
      <c r="F76" s="17">
        <v>0</v>
      </c>
      <c r="G76">
        <v>19</v>
      </c>
      <c r="H76">
        <v>20.3</v>
      </c>
      <c r="I76">
        <v>0</v>
      </c>
      <c r="J76">
        <v>1242.26</v>
      </c>
    </row>
    <row r="77" spans="1:10">
      <c r="A77" s="14" t="s">
        <v>8</v>
      </c>
      <c r="B77">
        <f t="shared" si="3"/>
        <v>0</v>
      </c>
      <c r="C77">
        <f t="shared" si="4"/>
        <v>0</v>
      </c>
      <c r="D77">
        <f t="shared" si="5"/>
        <v>1</v>
      </c>
      <c r="E77" s="14">
        <v>1</v>
      </c>
      <c r="F77" s="14">
        <v>0</v>
      </c>
      <c r="G77">
        <v>19</v>
      </c>
      <c r="H77">
        <v>20.7</v>
      </c>
      <c r="I77">
        <v>0</v>
      </c>
      <c r="J77">
        <v>1242.816</v>
      </c>
    </row>
    <row r="78" spans="1:10">
      <c r="A78" s="17" t="s">
        <v>8</v>
      </c>
      <c r="B78">
        <f t="shared" si="3"/>
        <v>0</v>
      </c>
      <c r="C78">
        <f t="shared" si="4"/>
        <v>0</v>
      </c>
      <c r="D78">
        <f t="shared" si="5"/>
        <v>1</v>
      </c>
      <c r="E78" s="17">
        <v>1</v>
      </c>
      <c r="F78" s="17">
        <v>0</v>
      </c>
      <c r="G78">
        <v>19</v>
      </c>
      <c r="H78">
        <v>27.6</v>
      </c>
      <c r="I78">
        <v>0</v>
      </c>
      <c r="J78">
        <v>1252.4069999999999</v>
      </c>
    </row>
    <row r="79" spans="1:10">
      <c r="A79" s="14" t="s">
        <v>8</v>
      </c>
      <c r="B79">
        <f t="shared" si="3"/>
        <v>0</v>
      </c>
      <c r="C79">
        <f t="shared" si="4"/>
        <v>0</v>
      </c>
      <c r="D79">
        <f t="shared" si="5"/>
        <v>1</v>
      </c>
      <c r="E79" s="14">
        <v>1</v>
      </c>
      <c r="F79" s="14">
        <v>0</v>
      </c>
      <c r="G79">
        <v>19</v>
      </c>
      <c r="H79">
        <v>28.7</v>
      </c>
      <c r="I79">
        <v>0</v>
      </c>
      <c r="J79">
        <v>1253.9359999999999</v>
      </c>
    </row>
    <row r="80" spans="1:10">
      <c r="A80" s="17" t="s">
        <v>8</v>
      </c>
      <c r="B80">
        <f t="shared" si="3"/>
        <v>0</v>
      </c>
      <c r="C80">
        <f t="shared" si="4"/>
        <v>0</v>
      </c>
      <c r="D80">
        <f t="shared" si="5"/>
        <v>1</v>
      </c>
      <c r="E80" s="17">
        <v>1</v>
      </c>
      <c r="F80" s="17">
        <v>0</v>
      </c>
      <c r="G80">
        <v>19</v>
      </c>
      <c r="H80">
        <v>30.4</v>
      </c>
      <c r="I80">
        <v>0</v>
      </c>
      <c r="J80">
        <v>1256.299</v>
      </c>
    </row>
    <row r="81" spans="1:11">
      <c r="A81" s="14" t="s">
        <v>8</v>
      </c>
      <c r="B81">
        <f t="shared" si="3"/>
        <v>0</v>
      </c>
      <c r="C81">
        <f t="shared" si="4"/>
        <v>0</v>
      </c>
      <c r="D81">
        <f t="shared" si="5"/>
        <v>1</v>
      </c>
      <c r="E81" s="14">
        <v>1</v>
      </c>
      <c r="F81" s="14">
        <v>0</v>
      </c>
      <c r="G81">
        <v>19</v>
      </c>
      <c r="H81">
        <v>34.1</v>
      </c>
      <c r="I81">
        <v>0</v>
      </c>
      <c r="J81">
        <v>1261.442</v>
      </c>
    </row>
    <row r="82" spans="1:11">
      <c r="A82" s="17" t="s">
        <v>8</v>
      </c>
      <c r="B82">
        <f t="shared" si="3"/>
        <v>0</v>
      </c>
      <c r="C82">
        <f t="shared" si="4"/>
        <v>0</v>
      </c>
      <c r="D82">
        <f t="shared" si="5"/>
        <v>1</v>
      </c>
      <c r="E82" s="17">
        <v>1</v>
      </c>
      <c r="F82" s="17">
        <v>0</v>
      </c>
      <c r="G82">
        <v>19</v>
      </c>
      <c r="H82">
        <v>34.4</v>
      </c>
      <c r="I82">
        <v>0</v>
      </c>
      <c r="J82">
        <v>1261.8589999999999</v>
      </c>
    </row>
    <row r="83" spans="1:11">
      <c r="A83" s="14" t="s">
        <v>8</v>
      </c>
      <c r="B83">
        <f t="shared" si="3"/>
        <v>0</v>
      </c>
      <c r="C83">
        <f t="shared" si="4"/>
        <v>0</v>
      </c>
      <c r="D83">
        <f t="shared" si="5"/>
        <v>1</v>
      </c>
      <c r="E83" s="14">
        <v>1</v>
      </c>
      <c r="F83" s="14">
        <v>0</v>
      </c>
      <c r="G83">
        <v>19</v>
      </c>
      <c r="H83">
        <v>35.4</v>
      </c>
      <c r="I83">
        <v>0</v>
      </c>
      <c r="J83">
        <v>1263.249</v>
      </c>
    </row>
    <row r="84" spans="1:11">
      <c r="A84" s="17" t="s">
        <v>12</v>
      </c>
      <c r="B84">
        <f t="shared" si="3"/>
        <v>1</v>
      </c>
      <c r="C84">
        <f t="shared" si="4"/>
        <v>0</v>
      </c>
      <c r="D84">
        <f t="shared" si="5"/>
        <v>0</v>
      </c>
      <c r="E84" s="17">
        <v>1</v>
      </c>
      <c r="F84" s="17">
        <v>0</v>
      </c>
      <c r="G84">
        <v>19</v>
      </c>
      <c r="H84">
        <v>17.48</v>
      </c>
      <c r="I84">
        <v>0</v>
      </c>
      <c r="J84">
        <v>1621.3402000000001</v>
      </c>
    </row>
    <row r="85" spans="1:11">
      <c r="A85" s="14" t="s">
        <v>12</v>
      </c>
      <c r="B85">
        <f t="shared" si="3"/>
        <v>1</v>
      </c>
      <c r="C85">
        <f t="shared" si="4"/>
        <v>0</v>
      </c>
      <c r="D85">
        <f t="shared" si="5"/>
        <v>0</v>
      </c>
      <c r="E85" s="14">
        <v>1</v>
      </c>
      <c r="F85" s="14">
        <v>0</v>
      </c>
      <c r="G85">
        <v>19</v>
      </c>
      <c r="H85">
        <v>20.425000000000001</v>
      </c>
      <c r="I85">
        <v>0</v>
      </c>
      <c r="J85">
        <v>1625.4337499999999</v>
      </c>
    </row>
    <row r="86" spans="1:11">
      <c r="A86" s="17" t="s">
        <v>12</v>
      </c>
      <c r="B86">
        <f t="shared" si="3"/>
        <v>1</v>
      </c>
      <c r="C86">
        <f t="shared" si="4"/>
        <v>0</v>
      </c>
      <c r="D86">
        <f t="shared" si="5"/>
        <v>0</v>
      </c>
      <c r="E86" s="17">
        <v>1</v>
      </c>
      <c r="F86" s="17">
        <v>0</v>
      </c>
      <c r="G86">
        <v>19</v>
      </c>
      <c r="H86">
        <v>21.754999999999999</v>
      </c>
      <c r="I86">
        <v>0</v>
      </c>
      <c r="J86">
        <v>1627.2824499999999</v>
      </c>
    </row>
    <row r="87" spans="1:11">
      <c r="A87" s="14" t="s">
        <v>12</v>
      </c>
      <c r="B87">
        <f t="shared" si="3"/>
        <v>1</v>
      </c>
      <c r="C87">
        <f t="shared" si="4"/>
        <v>0</v>
      </c>
      <c r="D87">
        <f t="shared" si="5"/>
        <v>0</v>
      </c>
      <c r="E87" s="14">
        <v>1</v>
      </c>
      <c r="F87" s="14">
        <v>0</v>
      </c>
      <c r="G87">
        <v>19</v>
      </c>
      <c r="H87">
        <v>22.61</v>
      </c>
      <c r="I87">
        <v>0</v>
      </c>
      <c r="J87">
        <v>1628.4709</v>
      </c>
    </row>
    <row r="88" spans="1:11">
      <c r="A88" s="17" t="s">
        <v>12</v>
      </c>
      <c r="B88">
        <f t="shared" si="3"/>
        <v>1</v>
      </c>
      <c r="C88">
        <f t="shared" si="4"/>
        <v>0</v>
      </c>
      <c r="D88">
        <f t="shared" si="5"/>
        <v>0</v>
      </c>
      <c r="E88" s="17">
        <v>1</v>
      </c>
      <c r="F88" s="17">
        <v>0</v>
      </c>
      <c r="G88">
        <v>19</v>
      </c>
      <c r="H88">
        <v>25.175000000000001</v>
      </c>
      <c r="I88">
        <v>0</v>
      </c>
      <c r="J88">
        <v>1632.0362500000001</v>
      </c>
      <c r="K88" t="e">
        <f>fin</f>
        <v>#NAME?</v>
      </c>
    </row>
    <row r="89" spans="1:11">
      <c r="A89" s="14" t="s">
        <v>12</v>
      </c>
      <c r="B89">
        <f t="shared" si="3"/>
        <v>1</v>
      </c>
      <c r="C89">
        <f t="shared" si="4"/>
        <v>0</v>
      </c>
      <c r="D89">
        <f t="shared" si="5"/>
        <v>0</v>
      </c>
      <c r="E89" s="14">
        <v>1</v>
      </c>
      <c r="F89" s="14">
        <v>0</v>
      </c>
      <c r="G89">
        <v>19</v>
      </c>
      <c r="H89">
        <v>25.555</v>
      </c>
      <c r="I89">
        <v>0</v>
      </c>
      <c r="J89">
        <v>1632.5644500000001</v>
      </c>
    </row>
    <row r="90" spans="1:11">
      <c r="A90" s="17" t="s">
        <v>12</v>
      </c>
      <c r="B90">
        <f t="shared" si="3"/>
        <v>1</v>
      </c>
      <c r="C90">
        <f t="shared" si="4"/>
        <v>0</v>
      </c>
      <c r="D90">
        <f t="shared" si="5"/>
        <v>0</v>
      </c>
      <c r="E90" s="17">
        <v>1</v>
      </c>
      <c r="F90" s="17">
        <v>0</v>
      </c>
      <c r="G90">
        <v>19</v>
      </c>
      <c r="H90">
        <v>27.835000000000001</v>
      </c>
      <c r="I90">
        <v>0</v>
      </c>
      <c r="J90">
        <v>1635.7336499999999</v>
      </c>
    </row>
    <row r="91" spans="1:11">
      <c r="A91" s="14" t="s">
        <v>12</v>
      </c>
      <c r="B91">
        <f t="shared" si="3"/>
        <v>1</v>
      </c>
      <c r="C91">
        <f t="shared" si="4"/>
        <v>0</v>
      </c>
      <c r="D91">
        <f t="shared" si="5"/>
        <v>0</v>
      </c>
      <c r="E91" s="14">
        <v>1</v>
      </c>
      <c r="F91" s="14">
        <v>0</v>
      </c>
      <c r="G91">
        <v>19</v>
      </c>
      <c r="H91">
        <v>30.59</v>
      </c>
      <c r="I91">
        <v>0</v>
      </c>
      <c r="J91">
        <v>1639.5631000000001</v>
      </c>
    </row>
    <row r="92" spans="1:11">
      <c r="A92" s="17" t="s">
        <v>12</v>
      </c>
      <c r="B92">
        <f t="shared" si="3"/>
        <v>1</v>
      </c>
      <c r="C92">
        <f t="shared" si="4"/>
        <v>0</v>
      </c>
      <c r="D92">
        <f t="shared" si="5"/>
        <v>0</v>
      </c>
      <c r="E92" s="17">
        <v>1</v>
      </c>
      <c r="F92" s="17">
        <v>0</v>
      </c>
      <c r="G92">
        <v>19</v>
      </c>
      <c r="H92">
        <v>30.59</v>
      </c>
      <c r="I92">
        <v>0</v>
      </c>
      <c r="J92">
        <v>1639.5631000000001</v>
      </c>
    </row>
    <row r="93" spans="1:11">
      <c r="A93" s="14" t="s">
        <v>12</v>
      </c>
      <c r="B93">
        <f t="shared" si="3"/>
        <v>1</v>
      </c>
      <c r="C93">
        <f t="shared" si="4"/>
        <v>0</v>
      </c>
      <c r="D93">
        <f t="shared" si="5"/>
        <v>0</v>
      </c>
      <c r="E93" s="14">
        <v>1</v>
      </c>
      <c r="F93" s="14">
        <v>0</v>
      </c>
      <c r="G93">
        <v>19</v>
      </c>
      <c r="H93">
        <v>35.53</v>
      </c>
      <c r="I93">
        <v>0</v>
      </c>
      <c r="J93">
        <v>1646.4296999999999</v>
      </c>
    </row>
    <row r="94" spans="1:11">
      <c r="A94" s="17" t="s">
        <v>8</v>
      </c>
      <c r="B94">
        <f t="shared" si="3"/>
        <v>0</v>
      </c>
      <c r="C94">
        <f t="shared" si="4"/>
        <v>0</v>
      </c>
      <c r="D94">
        <f t="shared" si="5"/>
        <v>1</v>
      </c>
      <c r="E94" s="17">
        <v>0</v>
      </c>
      <c r="F94" s="17">
        <v>0</v>
      </c>
      <c r="G94">
        <v>19</v>
      </c>
      <c r="H94">
        <v>17.8</v>
      </c>
      <c r="I94">
        <v>0</v>
      </c>
      <c r="J94">
        <v>1727.7850000000001</v>
      </c>
    </row>
    <row r="95" spans="1:11">
      <c r="A95" s="14" t="s">
        <v>8</v>
      </c>
      <c r="B95">
        <f t="shared" si="3"/>
        <v>0</v>
      </c>
      <c r="C95">
        <f t="shared" si="4"/>
        <v>0</v>
      </c>
      <c r="D95">
        <f t="shared" si="5"/>
        <v>1</v>
      </c>
      <c r="E95" s="14">
        <v>0</v>
      </c>
      <c r="F95" s="14">
        <v>0</v>
      </c>
      <c r="G95">
        <v>19</v>
      </c>
      <c r="H95">
        <v>18.600000000000001</v>
      </c>
      <c r="I95">
        <v>0</v>
      </c>
      <c r="J95">
        <v>1728.8969999999999</v>
      </c>
    </row>
    <row r="96" spans="1:11">
      <c r="A96" s="17" t="s">
        <v>8</v>
      </c>
      <c r="B96">
        <f t="shared" si="3"/>
        <v>0</v>
      </c>
      <c r="C96">
        <f t="shared" si="4"/>
        <v>0</v>
      </c>
      <c r="D96">
        <f t="shared" si="5"/>
        <v>1</v>
      </c>
      <c r="E96" s="17">
        <v>0</v>
      </c>
      <c r="F96" s="17">
        <v>0</v>
      </c>
      <c r="G96">
        <v>19</v>
      </c>
      <c r="H96">
        <v>20.6</v>
      </c>
      <c r="I96">
        <v>0</v>
      </c>
      <c r="J96">
        <v>1731.6769999999999</v>
      </c>
    </row>
    <row r="97" spans="1:10">
      <c r="A97" s="14" t="s">
        <v>8</v>
      </c>
      <c r="B97">
        <f t="shared" si="3"/>
        <v>0</v>
      </c>
      <c r="C97">
        <f t="shared" si="4"/>
        <v>0</v>
      </c>
      <c r="D97">
        <f t="shared" si="5"/>
        <v>1</v>
      </c>
      <c r="E97" s="14">
        <v>0</v>
      </c>
      <c r="F97" s="14">
        <v>0</v>
      </c>
      <c r="G97">
        <v>19</v>
      </c>
      <c r="H97">
        <v>24.7</v>
      </c>
      <c r="I97">
        <v>0</v>
      </c>
      <c r="J97">
        <v>1737.376</v>
      </c>
    </row>
    <row r="98" spans="1:10">
      <c r="A98" s="17" t="s">
        <v>8</v>
      </c>
      <c r="B98">
        <f t="shared" si="3"/>
        <v>0</v>
      </c>
      <c r="C98">
        <f t="shared" si="4"/>
        <v>0</v>
      </c>
      <c r="D98">
        <f t="shared" si="5"/>
        <v>1</v>
      </c>
      <c r="E98" s="17">
        <v>0</v>
      </c>
      <c r="F98" s="17">
        <v>0</v>
      </c>
      <c r="G98">
        <v>19</v>
      </c>
      <c r="H98">
        <v>28.9</v>
      </c>
      <c r="I98">
        <v>0</v>
      </c>
      <c r="J98">
        <v>1743.2139999999999</v>
      </c>
    </row>
    <row r="99" spans="1:10">
      <c r="A99" s="14" t="s">
        <v>8</v>
      </c>
      <c r="B99">
        <f t="shared" si="3"/>
        <v>0</v>
      </c>
      <c r="C99">
        <f t="shared" si="4"/>
        <v>0</v>
      </c>
      <c r="D99">
        <f t="shared" si="5"/>
        <v>1</v>
      </c>
      <c r="E99" s="14">
        <v>0</v>
      </c>
      <c r="F99" s="14">
        <v>0</v>
      </c>
      <c r="G99">
        <v>19</v>
      </c>
      <c r="H99">
        <v>29.8</v>
      </c>
      <c r="I99">
        <v>0</v>
      </c>
      <c r="J99">
        <v>1744.4649999999999</v>
      </c>
    </row>
    <row r="100" spans="1:10">
      <c r="A100" s="17" t="s">
        <v>8</v>
      </c>
      <c r="B100">
        <f t="shared" si="3"/>
        <v>0</v>
      </c>
      <c r="C100">
        <f t="shared" si="4"/>
        <v>0</v>
      </c>
      <c r="D100">
        <f t="shared" si="5"/>
        <v>1</v>
      </c>
      <c r="E100" s="17">
        <v>0</v>
      </c>
      <c r="F100" s="17">
        <v>0</v>
      </c>
      <c r="G100">
        <v>19</v>
      </c>
      <c r="H100">
        <v>32.9</v>
      </c>
      <c r="I100">
        <v>0</v>
      </c>
      <c r="J100">
        <v>1748.7739999999999</v>
      </c>
    </row>
    <row r="101" spans="1:10">
      <c r="A101" s="14" t="s">
        <v>8</v>
      </c>
      <c r="B101">
        <f t="shared" si="3"/>
        <v>0</v>
      </c>
      <c r="C101">
        <f t="shared" si="4"/>
        <v>0</v>
      </c>
      <c r="D101">
        <f t="shared" si="5"/>
        <v>1</v>
      </c>
      <c r="E101" s="14">
        <v>0</v>
      </c>
      <c r="F101" s="14">
        <v>0</v>
      </c>
      <c r="G101">
        <v>19</v>
      </c>
      <c r="H101">
        <v>40.5</v>
      </c>
      <c r="I101">
        <v>0</v>
      </c>
      <c r="J101">
        <v>1759.338</v>
      </c>
    </row>
    <row r="102" spans="1:10">
      <c r="A102" s="17" t="s">
        <v>8</v>
      </c>
      <c r="B102">
        <f t="shared" si="3"/>
        <v>0</v>
      </c>
      <c r="C102">
        <f t="shared" si="4"/>
        <v>0</v>
      </c>
      <c r="D102">
        <f t="shared" si="5"/>
        <v>1</v>
      </c>
      <c r="E102" s="17">
        <v>1</v>
      </c>
      <c r="F102" s="17">
        <v>0</v>
      </c>
      <c r="G102">
        <v>19</v>
      </c>
      <c r="H102">
        <v>20.9</v>
      </c>
      <c r="I102">
        <v>1</v>
      </c>
      <c r="J102">
        <v>1832.0940000000001</v>
      </c>
    </row>
    <row r="103" spans="1:10">
      <c r="A103" s="14" t="s">
        <v>8</v>
      </c>
      <c r="B103">
        <f t="shared" si="3"/>
        <v>0</v>
      </c>
      <c r="C103">
        <f t="shared" si="4"/>
        <v>0</v>
      </c>
      <c r="D103">
        <f t="shared" si="5"/>
        <v>1</v>
      </c>
      <c r="E103" s="14">
        <v>1</v>
      </c>
      <c r="F103" s="14">
        <v>0</v>
      </c>
      <c r="G103">
        <v>19</v>
      </c>
      <c r="H103">
        <v>24.6</v>
      </c>
      <c r="I103">
        <v>1</v>
      </c>
      <c r="J103">
        <v>1837.2370000000001</v>
      </c>
    </row>
    <row r="104" spans="1:10">
      <c r="A104" s="17" t="s">
        <v>8</v>
      </c>
      <c r="B104">
        <f t="shared" si="3"/>
        <v>0</v>
      </c>
      <c r="C104">
        <f t="shared" si="4"/>
        <v>0</v>
      </c>
      <c r="D104">
        <f t="shared" si="5"/>
        <v>1</v>
      </c>
      <c r="E104" s="17">
        <v>1</v>
      </c>
      <c r="F104" s="17">
        <v>0</v>
      </c>
      <c r="G104">
        <v>19</v>
      </c>
      <c r="H104">
        <v>28.4</v>
      </c>
      <c r="I104">
        <v>1</v>
      </c>
      <c r="J104">
        <v>1842.519</v>
      </c>
    </row>
    <row r="105" spans="1:10">
      <c r="A105" s="14" t="s">
        <v>12</v>
      </c>
      <c r="B105">
        <f t="shared" si="3"/>
        <v>1</v>
      </c>
      <c r="C105">
        <f t="shared" si="4"/>
        <v>0</v>
      </c>
      <c r="D105">
        <f t="shared" si="5"/>
        <v>0</v>
      </c>
      <c r="E105" s="14">
        <v>0</v>
      </c>
      <c r="F105" s="14">
        <v>0</v>
      </c>
      <c r="G105">
        <v>19</v>
      </c>
      <c r="H105">
        <v>22.515000000000001</v>
      </c>
      <c r="I105">
        <v>0</v>
      </c>
      <c r="J105">
        <v>2117.3388500000001</v>
      </c>
    </row>
    <row r="106" spans="1:10">
      <c r="A106" s="17" t="s">
        <v>12</v>
      </c>
      <c r="B106">
        <f t="shared" si="3"/>
        <v>1</v>
      </c>
      <c r="C106">
        <f t="shared" si="4"/>
        <v>0</v>
      </c>
      <c r="D106">
        <f t="shared" si="5"/>
        <v>0</v>
      </c>
      <c r="E106" s="17">
        <v>0</v>
      </c>
      <c r="F106" s="17">
        <v>0</v>
      </c>
      <c r="G106">
        <v>19</v>
      </c>
      <c r="H106">
        <v>30.495000000000001</v>
      </c>
      <c r="I106">
        <v>0</v>
      </c>
      <c r="J106">
        <v>2128.4310500000001</v>
      </c>
    </row>
    <row r="107" spans="1:10">
      <c r="A107" s="14" t="s">
        <v>12</v>
      </c>
      <c r="B107">
        <f t="shared" si="3"/>
        <v>1</v>
      </c>
      <c r="C107">
        <f t="shared" si="4"/>
        <v>0</v>
      </c>
      <c r="D107">
        <f t="shared" si="5"/>
        <v>0</v>
      </c>
      <c r="E107" s="14">
        <v>0</v>
      </c>
      <c r="F107" s="14">
        <v>0</v>
      </c>
      <c r="G107">
        <v>19</v>
      </c>
      <c r="H107">
        <v>32.11</v>
      </c>
      <c r="I107">
        <v>0</v>
      </c>
      <c r="J107">
        <v>2130.6759000000002</v>
      </c>
    </row>
    <row r="108" spans="1:10">
      <c r="A108" s="17" t="s">
        <v>12</v>
      </c>
      <c r="B108">
        <f t="shared" si="3"/>
        <v>1</v>
      </c>
      <c r="C108">
        <f t="shared" si="4"/>
        <v>0</v>
      </c>
      <c r="D108">
        <f t="shared" si="5"/>
        <v>0</v>
      </c>
      <c r="E108" s="17">
        <v>0</v>
      </c>
      <c r="F108" s="17">
        <v>0</v>
      </c>
      <c r="G108">
        <v>19</v>
      </c>
      <c r="H108">
        <v>35.15</v>
      </c>
      <c r="I108">
        <v>0</v>
      </c>
      <c r="J108">
        <v>2134.9014999999999</v>
      </c>
    </row>
    <row r="109" spans="1:10">
      <c r="A109" s="14" t="s">
        <v>12</v>
      </c>
      <c r="B109">
        <f t="shared" si="3"/>
        <v>1</v>
      </c>
      <c r="C109">
        <f t="shared" si="4"/>
        <v>0</v>
      </c>
      <c r="D109">
        <f t="shared" si="5"/>
        <v>0</v>
      </c>
      <c r="E109" s="14">
        <v>0</v>
      </c>
      <c r="F109" s="14">
        <v>0</v>
      </c>
      <c r="G109">
        <v>19</v>
      </c>
      <c r="H109">
        <v>36.575000000000003</v>
      </c>
      <c r="I109">
        <v>0</v>
      </c>
      <c r="J109">
        <v>2136.8822500000001</v>
      </c>
    </row>
    <row r="110" spans="1:10">
      <c r="A110" s="17" t="s">
        <v>12</v>
      </c>
      <c r="B110">
        <f t="shared" si="3"/>
        <v>1</v>
      </c>
      <c r="C110">
        <f t="shared" si="4"/>
        <v>0</v>
      </c>
      <c r="D110">
        <f t="shared" si="5"/>
        <v>0</v>
      </c>
      <c r="E110" s="17">
        <v>0</v>
      </c>
      <c r="F110" s="17">
        <v>0</v>
      </c>
      <c r="G110">
        <v>19</v>
      </c>
      <c r="H110">
        <v>37.43</v>
      </c>
      <c r="I110">
        <v>0</v>
      </c>
      <c r="J110">
        <v>2138.0707000000002</v>
      </c>
    </row>
    <row r="111" spans="1:10">
      <c r="A111" s="14" t="s">
        <v>12</v>
      </c>
      <c r="B111">
        <f t="shared" si="3"/>
        <v>1</v>
      </c>
      <c r="C111">
        <f t="shared" si="4"/>
        <v>0</v>
      </c>
      <c r="D111">
        <f t="shared" si="5"/>
        <v>0</v>
      </c>
      <c r="E111" s="14">
        <v>1</v>
      </c>
      <c r="F111" s="14">
        <v>0</v>
      </c>
      <c r="G111">
        <v>19</v>
      </c>
      <c r="H111">
        <v>25.555</v>
      </c>
      <c r="I111">
        <v>1</v>
      </c>
      <c r="J111">
        <v>2221.5644499999999</v>
      </c>
    </row>
    <row r="112" spans="1:10">
      <c r="A112" s="17" t="s">
        <v>8</v>
      </c>
      <c r="B112">
        <f t="shared" si="3"/>
        <v>0</v>
      </c>
      <c r="C112">
        <f t="shared" si="4"/>
        <v>0</v>
      </c>
      <c r="D112">
        <f t="shared" si="5"/>
        <v>1</v>
      </c>
      <c r="E112" s="17">
        <v>0</v>
      </c>
      <c r="F112" s="17">
        <v>0</v>
      </c>
      <c r="G112">
        <v>19</v>
      </c>
      <c r="H112">
        <v>28.4</v>
      </c>
      <c r="I112">
        <v>1</v>
      </c>
      <c r="J112">
        <v>2331.5189999999998</v>
      </c>
    </row>
    <row r="113" spans="1:10">
      <c r="A113" s="14" t="s">
        <v>12</v>
      </c>
      <c r="B113">
        <f t="shared" si="3"/>
        <v>1</v>
      </c>
      <c r="C113">
        <f t="shared" si="4"/>
        <v>0</v>
      </c>
      <c r="D113">
        <f t="shared" si="5"/>
        <v>0</v>
      </c>
      <c r="E113" s="14">
        <v>0</v>
      </c>
      <c r="F113" s="14">
        <v>0</v>
      </c>
      <c r="G113">
        <v>19</v>
      </c>
      <c r="H113">
        <v>24.51</v>
      </c>
      <c r="I113">
        <v>1</v>
      </c>
      <c r="J113">
        <v>2709.1118999999999</v>
      </c>
    </row>
    <row r="114" spans="1:10">
      <c r="A114" s="17" t="s">
        <v>12</v>
      </c>
      <c r="B114">
        <f t="shared" si="3"/>
        <v>1</v>
      </c>
      <c r="C114">
        <f t="shared" si="4"/>
        <v>0</v>
      </c>
      <c r="D114">
        <f t="shared" si="5"/>
        <v>0</v>
      </c>
      <c r="E114" s="17">
        <v>0</v>
      </c>
      <c r="F114" s="17">
        <v>0</v>
      </c>
      <c r="G114">
        <v>19</v>
      </c>
      <c r="H114">
        <v>24.605</v>
      </c>
      <c r="I114">
        <v>1</v>
      </c>
      <c r="J114">
        <v>2709.24395</v>
      </c>
    </row>
    <row r="115" spans="1:10">
      <c r="A115" s="14" t="s">
        <v>12</v>
      </c>
      <c r="B115">
        <f t="shared" si="3"/>
        <v>1</v>
      </c>
      <c r="C115">
        <f t="shared" si="4"/>
        <v>0</v>
      </c>
      <c r="D115">
        <f t="shared" si="5"/>
        <v>0</v>
      </c>
      <c r="E115" s="14">
        <v>0</v>
      </c>
      <c r="F115" s="14">
        <v>0</v>
      </c>
      <c r="G115">
        <v>19</v>
      </c>
      <c r="H115">
        <v>25.745000000000001</v>
      </c>
      <c r="I115">
        <v>1</v>
      </c>
      <c r="J115">
        <v>2710.8285500000002</v>
      </c>
    </row>
    <row r="116" spans="1:10">
      <c r="A116" s="17" t="s">
        <v>12</v>
      </c>
      <c r="B116">
        <f t="shared" si="3"/>
        <v>1</v>
      </c>
      <c r="C116">
        <f t="shared" si="4"/>
        <v>0</v>
      </c>
      <c r="D116">
        <f t="shared" si="5"/>
        <v>0</v>
      </c>
      <c r="E116" s="17">
        <v>0</v>
      </c>
      <c r="F116" s="17">
        <v>0</v>
      </c>
      <c r="G116">
        <v>19</v>
      </c>
      <c r="H116">
        <v>31.824999999999999</v>
      </c>
      <c r="I116">
        <v>1</v>
      </c>
      <c r="J116">
        <v>2719.2797500000001</v>
      </c>
    </row>
    <row r="117" spans="1:10">
      <c r="A117" s="14" t="s">
        <v>12</v>
      </c>
      <c r="B117">
        <f t="shared" si="3"/>
        <v>1</v>
      </c>
      <c r="C117">
        <f t="shared" si="4"/>
        <v>0</v>
      </c>
      <c r="D117">
        <f t="shared" si="5"/>
        <v>0</v>
      </c>
      <c r="E117" s="14">
        <v>0</v>
      </c>
      <c r="F117" s="14">
        <v>0</v>
      </c>
      <c r="G117">
        <v>19</v>
      </c>
      <c r="H117">
        <v>39.615000000000002</v>
      </c>
      <c r="I117">
        <v>1</v>
      </c>
      <c r="J117">
        <v>2730.1078499999999</v>
      </c>
    </row>
    <row r="118" spans="1:10">
      <c r="A118" s="17" t="s">
        <v>12</v>
      </c>
      <c r="B118">
        <f t="shared" si="3"/>
        <v>1</v>
      </c>
      <c r="C118">
        <f t="shared" si="4"/>
        <v>0</v>
      </c>
      <c r="D118">
        <f t="shared" si="5"/>
        <v>0</v>
      </c>
      <c r="E118" s="17">
        <v>1</v>
      </c>
      <c r="F118" s="17">
        <v>0</v>
      </c>
      <c r="G118">
        <v>19</v>
      </c>
      <c r="H118">
        <v>20.614999999999998</v>
      </c>
      <c r="I118">
        <v>2</v>
      </c>
      <c r="J118">
        <v>2803.69785</v>
      </c>
    </row>
    <row r="119" spans="1:10">
      <c r="A119" s="14" t="s">
        <v>8</v>
      </c>
      <c r="B119">
        <f t="shared" si="3"/>
        <v>0</v>
      </c>
      <c r="C119">
        <f t="shared" si="4"/>
        <v>0</v>
      </c>
      <c r="D119">
        <f t="shared" si="5"/>
        <v>1</v>
      </c>
      <c r="E119" s="14">
        <v>0</v>
      </c>
      <c r="F119" s="14">
        <v>0</v>
      </c>
      <c r="G119">
        <v>19</v>
      </c>
      <c r="H119">
        <v>23.4</v>
      </c>
      <c r="I119">
        <v>2</v>
      </c>
      <c r="J119">
        <v>2913.569</v>
      </c>
    </row>
    <row r="120" spans="1:10">
      <c r="A120" s="17" t="s">
        <v>8</v>
      </c>
      <c r="B120">
        <f t="shared" si="3"/>
        <v>0</v>
      </c>
      <c r="C120">
        <f t="shared" si="4"/>
        <v>0</v>
      </c>
      <c r="D120">
        <f t="shared" si="5"/>
        <v>1</v>
      </c>
      <c r="E120" s="17">
        <v>0</v>
      </c>
      <c r="F120" s="17">
        <v>0</v>
      </c>
      <c r="G120">
        <v>19</v>
      </c>
      <c r="H120">
        <v>28.6</v>
      </c>
      <c r="I120">
        <v>5</v>
      </c>
      <c r="J120">
        <v>4687.7969999999996</v>
      </c>
    </row>
    <row r="121" spans="1:10">
      <c r="A121" s="14" t="s">
        <v>8</v>
      </c>
      <c r="B121">
        <f t="shared" si="3"/>
        <v>0</v>
      </c>
      <c r="C121">
        <f t="shared" si="4"/>
        <v>0</v>
      </c>
      <c r="D121">
        <f t="shared" si="5"/>
        <v>1</v>
      </c>
      <c r="E121" s="14">
        <v>0</v>
      </c>
      <c r="F121" s="14">
        <v>1</v>
      </c>
      <c r="G121">
        <v>19</v>
      </c>
      <c r="H121">
        <v>21.7</v>
      </c>
      <c r="I121">
        <v>0</v>
      </c>
      <c r="J121">
        <v>13844.505999999999</v>
      </c>
    </row>
    <row r="122" spans="1:10">
      <c r="A122" s="17" t="s">
        <v>8</v>
      </c>
      <c r="B122">
        <f t="shared" si="3"/>
        <v>0</v>
      </c>
      <c r="C122">
        <f t="shared" si="4"/>
        <v>0</v>
      </c>
      <c r="D122">
        <f t="shared" si="5"/>
        <v>1</v>
      </c>
      <c r="E122" s="17">
        <v>1</v>
      </c>
      <c r="F122" s="17">
        <v>1</v>
      </c>
      <c r="G122">
        <v>19</v>
      </c>
      <c r="H122">
        <v>27.7</v>
      </c>
      <c r="I122">
        <v>0</v>
      </c>
      <c r="J122">
        <v>16297.846</v>
      </c>
    </row>
    <row r="123" spans="1:10">
      <c r="A123" s="14" t="s">
        <v>12</v>
      </c>
      <c r="B123">
        <f t="shared" si="3"/>
        <v>1</v>
      </c>
      <c r="C123">
        <f t="shared" si="4"/>
        <v>0</v>
      </c>
      <c r="D123">
        <f t="shared" si="5"/>
        <v>0</v>
      </c>
      <c r="E123" s="14">
        <v>1</v>
      </c>
      <c r="F123" s="14">
        <v>1</v>
      </c>
      <c r="G123">
        <v>19</v>
      </c>
      <c r="H123">
        <v>26.03</v>
      </c>
      <c r="I123">
        <v>1</v>
      </c>
      <c r="J123">
        <v>16450.894700000001</v>
      </c>
    </row>
    <row r="124" spans="1:10">
      <c r="A124" s="17" t="s">
        <v>8</v>
      </c>
      <c r="B124">
        <f t="shared" si="3"/>
        <v>0</v>
      </c>
      <c r="C124">
        <f t="shared" si="4"/>
        <v>0</v>
      </c>
      <c r="D124">
        <f t="shared" si="5"/>
        <v>1</v>
      </c>
      <c r="E124" s="17">
        <v>0</v>
      </c>
      <c r="F124" s="17">
        <v>1</v>
      </c>
      <c r="G124">
        <v>19</v>
      </c>
      <c r="H124">
        <v>27.9</v>
      </c>
      <c r="I124">
        <v>0</v>
      </c>
      <c r="J124">
        <v>16884.923999999999</v>
      </c>
    </row>
    <row r="125" spans="1:10">
      <c r="A125" s="14" t="s">
        <v>8</v>
      </c>
      <c r="B125">
        <f t="shared" si="3"/>
        <v>0</v>
      </c>
      <c r="C125">
        <f t="shared" si="4"/>
        <v>0</v>
      </c>
      <c r="D125">
        <f t="shared" si="5"/>
        <v>1</v>
      </c>
      <c r="E125" s="14">
        <v>0</v>
      </c>
      <c r="F125" s="14">
        <v>1</v>
      </c>
      <c r="G125">
        <v>19</v>
      </c>
      <c r="H125">
        <v>28.3</v>
      </c>
      <c r="I125">
        <v>0</v>
      </c>
      <c r="J125">
        <v>17081.080000000002</v>
      </c>
    </row>
    <row r="126" spans="1:10">
      <c r="A126" s="17" t="s">
        <v>12</v>
      </c>
      <c r="B126">
        <f t="shared" si="3"/>
        <v>1</v>
      </c>
      <c r="C126">
        <f t="shared" si="4"/>
        <v>0</v>
      </c>
      <c r="D126">
        <f t="shared" si="5"/>
        <v>0</v>
      </c>
      <c r="E126" s="17">
        <v>1</v>
      </c>
      <c r="F126" s="17">
        <v>1</v>
      </c>
      <c r="G126">
        <v>19</v>
      </c>
      <c r="H126">
        <v>29.07</v>
      </c>
      <c r="I126">
        <v>0</v>
      </c>
      <c r="J126">
        <v>17352.6803</v>
      </c>
    </row>
    <row r="127" spans="1:10">
      <c r="A127" s="14" t="s">
        <v>12</v>
      </c>
      <c r="B127">
        <f t="shared" si="3"/>
        <v>1</v>
      </c>
      <c r="C127">
        <f t="shared" si="4"/>
        <v>0</v>
      </c>
      <c r="D127">
        <f t="shared" si="5"/>
        <v>0</v>
      </c>
      <c r="E127" s="14">
        <v>0</v>
      </c>
      <c r="F127" s="14">
        <v>1</v>
      </c>
      <c r="G127">
        <v>19</v>
      </c>
      <c r="H127">
        <v>28.31</v>
      </c>
      <c r="I127">
        <v>0</v>
      </c>
      <c r="J127">
        <v>17468.983899999999</v>
      </c>
    </row>
    <row r="128" spans="1:10">
      <c r="A128" s="17" t="s">
        <v>12</v>
      </c>
      <c r="B128">
        <f t="shared" si="3"/>
        <v>1</v>
      </c>
      <c r="C128">
        <f t="shared" si="4"/>
        <v>0</v>
      </c>
      <c r="D128">
        <f t="shared" si="5"/>
        <v>0</v>
      </c>
      <c r="E128" s="17">
        <v>0</v>
      </c>
      <c r="F128" s="17">
        <v>1</v>
      </c>
      <c r="G128">
        <v>19</v>
      </c>
      <c r="H128">
        <v>28.88</v>
      </c>
      <c r="I128">
        <v>0</v>
      </c>
      <c r="J128">
        <v>17748.5062</v>
      </c>
    </row>
    <row r="129" spans="1:10">
      <c r="A129" s="14" t="s">
        <v>12</v>
      </c>
      <c r="B129">
        <f t="shared" si="3"/>
        <v>1</v>
      </c>
      <c r="C129">
        <f t="shared" si="4"/>
        <v>0</v>
      </c>
      <c r="D129">
        <f t="shared" si="5"/>
        <v>0</v>
      </c>
      <c r="E129" s="14">
        <v>0</v>
      </c>
      <c r="F129" s="14">
        <v>0</v>
      </c>
      <c r="G129">
        <v>19</v>
      </c>
      <c r="H129">
        <v>27.93</v>
      </c>
      <c r="I129">
        <v>3</v>
      </c>
      <c r="J129">
        <v>18838.703659999999</v>
      </c>
    </row>
    <row r="130" spans="1:10">
      <c r="A130" s="17" t="s">
        <v>12</v>
      </c>
      <c r="B130">
        <f t="shared" si="3"/>
        <v>1</v>
      </c>
      <c r="C130">
        <f t="shared" si="4"/>
        <v>0</v>
      </c>
      <c r="D130">
        <f t="shared" si="5"/>
        <v>0</v>
      </c>
      <c r="E130" s="17">
        <v>1</v>
      </c>
      <c r="F130" s="17">
        <v>0</v>
      </c>
      <c r="G130">
        <v>19</v>
      </c>
      <c r="H130">
        <v>27.265000000000001</v>
      </c>
      <c r="I130">
        <v>2</v>
      </c>
      <c r="J130">
        <v>22493.659640000002</v>
      </c>
    </row>
    <row r="131" spans="1:10">
      <c r="A131" s="14" t="s">
        <v>8</v>
      </c>
      <c r="B131">
        <f t="shared" si="3"/>
        <v>0</v>
      </c>
      <c r="C131">
        <f t="shared" si="4"/>
        <v>0</v>
      </c>
      <c r="D131">
        <f t="shared" si="5"/>
        <v>1</v>
      </c>
      <c r="E131" s="14">
        <v>1</v>
      </c>
      <c r="F131" s="14">
        <v>0</v>
      </c>
      <c r="G131">
        <v>19</v>
      </c>
      <c r="H131">
        <v>33.1</v>
      </c>
      <c r="I131">
        <v>0</v>
      </c>
      <c r="J131">
        <v>23082.955330000001</v>
      </c>
    </row>
    <row r="132" spans="1:10">
      <c r="A132" s="17" t="s">
        <v>12</v>
      </c>
      <c r="B132">
        <f t="shared" si="3"/>
        <v>1</v>
      </c>
      <c r="C132">
        <f t="shared" si="4"/>
        <v>0</v>
      </c>
      <c r="D132">
        <f t="shared" si="5"/>
        <v>0</v>
      </c>
      <c r="E132" s="17">
        <v>0</v>
      </c>
      <c r="F132" s="17">
        <v>0</v>
      </c>
      <c r="G132">
        <v>19</v>
      </c>
      <c r="H132">
        <v>30.59</v>
      </c>
      <c r="I132">
        <v>2</v>
      </c>
      <c r="J132">
        <v>24059.680189999999</v>
      </c>
    </row>
    <row r="133" spans="1:10">
      <c r="A133" s="14" t="s">
        <v>11</v>
      </c>
      <c r="B133">
        <f t="shared" si="3"/>
        <v>0</v>
      </c>
      <c r="C133">
        <f t="shared" si="4"/>
        <v>1</v>
      </c>
      <c r="D133">
        <f t="shared" si="5"/>
        <v>0</v>
      </c>
      <c r="E133" s="14">
        <v>1</v>
      </c>
      <c r="F133" s="14">
        <v>1</v>
      </c>
      <c r="G133">
        <v>19</v>
      </c>
      <c r="H133">
        <v>30.25</v>
      </c>
      <c r="I133">
        <v>0</v>
      </c>
      <c r="J133">
        <v>32548.340499999998</v>
      </c>
    </row>
    <row r="134" spans="1:10">
      <c r="A134" s="17" t="s">
        <v>12</v>
      </c>
      <c r="B134">
        <f t="shared" ref="B134:B197" si="6">IF(A134="northwest",1,0)</f>
        <v>1</v>
      </c>
      <c r="C134">
        <f t="shared" ref="C134:C197" si="7">IF(A134="southeast",1,0)</f>
        <v>0</v>
      </c>
      <c r="D134">
        <f t="shared" ref="D134:D197" si="8">IF(A134="southwest",1,0)</f>
        <v>0</v>
      </c>
      <c r="E134" s="17">
        <v>0</v>
      </c>
      <c r="F134" s="17">
        <v>1</v>
      </c>
      <c r="G134">
        <v>19</v>
      </c>
      <c r="H134">
        <v>30.02</v>
      </c>
      <c r="I134">
        <v>0</v>
      </c>
      <c r="J134">
        <v>33307.550799999997</v>
      </c>
    </row>
    <row r="135" spans="1:10">
      <c r="A135" s="14" t="s">
        <v>12</v>
      </c>
      <c r="B135">
        <f t="shared" si="6"/>
        <v>1</v>
      </c>
      <c r="C135">
        <f t="shared" si="7"/>
        <v>0</v>
      </c>
      <c r="D135">
        <f t="shared" si="8"/>
        <v>0</v>
      </c>
      <c r="E135" s="14">
        <v>1</v>
      </c>
      <c r="F135" s="14">
        <v>1</v>
      </c>
      <c r="G135">
        <v>19</v>
      </c>
      <c r="H135">
        <v>31.92</v>
      </c>
      <c r="I135">
        <v>0</v>
      </c>
      <c r="J135">
        <v>33750.291799999999</v>
      </c>
    </row>
    <row r="136" spans="1:10">
      <c r="A136" s="17" t="s">
        <v>11</v>
      </c>
      <c r="B136">
        <f t="shared" si="6"/>
        <v>0</v>
      </c>
      <c r="C136">
        <f t="shared" si="7"/>
        <v>1</v>
      </c>
      <c r="D136">
        <f t="shared" si="8"/>
        <v>0</v>
      </c>
      <c r="E136" s="17">
        <v>0</v>
      </c>
      <c r="F136" s="17">
        <v>1</v>
      </c>
      <c r="G136">
        <v>19</v>
      </c>
      <c r="H136">
        <v>33.11</v>
      </c>
      <c r="I136">
        <v>0</v>
      </c>
      <c r="J136">
        <v>34439.855900000002</v>
      </c>
    </row>
    <row r="137" spans="1:10">
      <c r="A137" s="14" t="s">
        <v>8</v>
      </c>
      <c r="B137">
        <f t="shared" si="6"/>
        <v>0</v>
      </c>
      <c r="C137">
        <f t="shared" si="7"/>
        <v>0</v>
      </c>
      <c r="D137">
        <f t="shared" si="8"/>
        <v>1</v>
      </c>
      <c r="E137" s="14">
        <v>1</v>
      </c>
      <c r="F137" s="14">
        <v>1</v>
      </c>
      <c r="G137">
        <v>19</v>
      </c>
      <c r="H137">
        <v>34.799999999999997</v>
      </c>
      <c r="I137">
        <v>0</v>
      </c>
      <c r="J137">
        <v>34779.614999999998</v>
      </c>
    </row>
    <row r="138" spans="1:10">
      <c r="A138" s="17" t="s">
        <v>8</v>
      </c>
      <c r="B138">
        <f t="shared" si="6"/>
        <v>0</v>
      </c>
      <c r="C138">
        <f t="shared" si="7"/>
        <v>0</v>
      </c>
      <c r="D138">
        <f t="shared" si="8"/>
        <v>1</v>
      </c>
      <c r="E138" s="17">
        <v>1</v>
      </c>
      <c r="F138" s="17">
        <v>1</v>
      </c>
      <c r="G138">
        <v>19</v>
      </c>
      <c r="H138">
        <v>34.9</v>
      </c>
      <c r="I138">
        <v>0</v>
      </c>
      <c r="J138">
        <v>34828.654000000002</v>
      </c>
    </row>
    <row r="139" spans="1:10">
      <c r="A139" s="14" t="s">
        <v>12</v>
      </c>
      <c r="B139">
        <f t="shared" si="6"/>
        <v>1</v>
      </c>
      <c r="C139">
        <f t="shared" si="7"/>
        <v>0</v>
      </c>
      <c r="D139">
        <f t="shared" si="8"/>
        <v>0</v>
      </c>
      <c r="E139" s="14">
        <v>1</v>
      </c>
      <c r="F139" s="14">
        <v>1</v>
      </c>
      <c r="G139">
        <v>19</v>
      </c>
      <c r="H139">
        <v>36.954999999999998</v>
      </c>
      <c r="I139">
        <v>0</v>
      </c>
      <c r="J139">
        <v>36219.405449999998</v>
      </c>
    </row>
    <row r="140" spans="1:10">
      <c r="A140" s="17" t="s">
        <v>8</v>
      </c>
      <c r="B140">
        <f t="shared" si="6"/>
        <v>0</v>
      </c>
      <c r="C140">
        <f t="shared" si="7"/>
        <v>0</v>
      </c>
      <c r="D140">
        <f t="shared" si="8"/>
        <v>1</v>
      </c>
      <c r="E140" s="17">
        <v>0</v>
      </c>
      <c r="F140" s="17">
        <v>1</v>
      </c>
      <c r="G140">
        <v>19</v>
      </c>
      <c r="H140">
        <v>34.700000000000003</v>
      </c>
      <c r="I140">
        <v>2</v>
      </c>
      <c r="J140">
        <v>36397.576000000001</v>
      </c>
    </row>
    <row r="141" spans="1:10">
      <c r="A141" s="14" t="s">
        <v>12</v>
      </c>
      <c r="B141">
        <f t="shared" si="6"/>
        <v>1</v>
      </c>
      <c r="C141">
        <f t="shared" si="7"/>
        <v>0</v>
      </c>
      <c r="D141">
        <f t="shared" si="8"/>
        <v>0</v>
      </c>
      <c r="E141" s="14">
        <v>0</v>
      </c>
      <c r="F141" s="14">
        <v>1</v>
      </c>
      <c r="G141">
        <v>19</v>
      </c>
      <c r="H141">
        <v>32.49</v>
      </c>
      <c r="I141">
        <v>0</v>
      </c>
      <c r="J141">
        <v>36898.733079999998</v>
      </c>
    </row>
    <row r="142" spans="1:10">
      <c r="A142" s="17" t="s">
        <v>11</v>
      </c>
      <c r="B142">
        <f t="shared" si="6"/>
        <v>0</v>
      </c>
      <c r="C142">
        <f t="shared" si="7"/>
        <v>1</v>
      </c>
      <c r="D142">
        <f t="shared" si="8"/>
        <v>0</v>
      </c>
      <c r="E142" s="17">
        <v>1</v>
      </c>
      <c r="F142" s="17">
        <v>1</v>
      </c>
      <c r="G142">
        <v>19</v>
      </c>
      <c r="H142">
        <v>44.88</v>
      </c>
      <c r="I142">
        <v>0</v>
      </c>
      <c r="J142">
        <v>39722.746200000001</v>
      </c>
    </row>
    <row r="143" spans="1:10">
      <c r="A143" s="14" t="s">
        <v>11</v>
      </c>
      <c r="B143">
        <f t="shared" si="6"/>
        <v>0</v>
      </c>
      <c r="C143">
        <f t="shared" si="7"/>
        <v>1</v>
      </c>
      <c r="D143">
        <f t="shared" si="8"/>
        <v>0</v>
      </c>
      <c r="E143" s="14">
        <v>1</v>
      </c>
      <c r="F143" s="14">
        <v>0</v>
      </c>
      <c r="G143">
        <v>20</v>
      </c>
      <c r="H143">
        <v>33.33</v>
      </c>
      <c r="I143">
        <v>0</v>
      </c>
      <c r="J143">
        <v>1391.5287000000001</v>
      </c>
    </row>
    <row r="144" spans="1:10">
      <c r="A144" s="17" t="s">
        <v>12</v>
      </c>
      <c r="B144">
        <f t="shared" si="6"/>
        <v>1</v>
      </c>
      <c r="C144">
        <f t="shared" si="7"/>
        <v>0</v>
      </c>
      <c r="D144">
        <f t="shared" si="8"/>
        <v>0</v>
      </c>
      <c r="E144" s="17">
        <v>1</v>
      </c>
      <c r="F144" s="17">
        <v>0</v>
      </c>
      <c r="G144">
        <v>20</v>
      </c>
      <c r="H144">
        <v>29.734999999999999</v>
      </c>
      <c r="I144">
        <v>0</v>
      </c>
      <c r="J144">
        <v>1769.5316499999999</v>
      </c>
    </row>
    <row r="145" spans="1:10">
      <c r="A145" s="14" t="s">
        <v>8</v>
      </c>
      <c r="B145">
        <f t="shared" si="6"/>
        <v>0</v>
      </c>
      <c r="C145">
        <f t="shared" si="7"/>
        <v>0</v>
      </c>
      <c r="D145">
        <f t="shared" si="8"/>
        <v>1</v>
      </c>
      <c r="E145" s="14">
        <v>0</v>
      </c>
      <c r="F145" s="14">
        <v>0</v>
      </c>
      <c r="G145">
        <v>20</v>
      </c>
      <c r="H145">
        <v>29.6</v>
      </c>
      <c r="I145">
        <v>0</v>
      </c>
      <c r="J145">
        <v>1875.3440000000001</v>
      </c>
    </row>
    <row r="146" spans="1:10">
      <c r="A146" s="17" t="s">
        <v>11</v>
      </c>
      <c r="B146">
        <f t="shared" si="6"/>
        <v>0</v>
      </c>
      <c r="C146">
        <f t="shared" si="7"/>
        <v>1</v>
      </c>
      <c r="D146">
        <f t="shared" si="8"/>
        <v>0</v>
      </c>
      <c r="E146" s="17">
        <v>0</v>
      </c>
      <c r="F146" s="17">
        <v>0</v>
      </c>
      <c r="G146">
        <v>20</v>
      </c>
      <c r="H146">
        <v>31.46</v>
      </c>
      <c r="I146">
        <v>0</v>
      </c>
      <c r="J146">
        <v>1877.9294</v>
      </c>
    </row>
    <row r="147" spans="1:10">
      <c r="A147" s="14" t="s">
        <v>11</v>
      </c>
      <c r="B147">
        <f t="shared" si="6"/>
        <v>0</v>
      </c>
      <c r="C147">
        <f t="shared" si="7"/>
        <v>1</v>
      </c>
      <c r="D147">
        <f t="shared" si="8"/>
        <v>0</v>
      </c>
      <c r="E147" s="14">
        <v>0</v>
      </c>
      <c r="F147" s="14">
        <v>0</v>
      </c>
      <c r="G147">
        <v>20</v>
      </c>
      <c r="H147">
        <v>33</v>
      </c>
      <c r="I147">
        <v>0</v>
      </c>
      <c r="J147">
        <v>1880.07</v>
      </c>
    </row>
    <row r="148" spans="1:10">
      <c r="A148" s="17" t="s">
        <v>8</v>
      </c>
      <c r="B148">
        <f t="shared" si="6"/>
        <v>0</v>
      </c>
      <c r="C148">
        <f t="shared" si="7"/>
        <v>0</v>
      </c>
      <c r="D148">
        <f t="shared" si="8"/>
        <v>1</v>
      </c>
      <c r="E148" s="17">
        <v>0</v>
      </c>
      <c r="F148" s="17">
        <v>0</v>
      </c>
      <c r="G148">
        <v>20</v>
      </c>
      <c r="H148">
        <v>33.299999999999997</v>
      </c>
      <c r="I148">
        <v>0</v>
      </c>
      <c r="J148">
        <v>1880.4870000000001</v>
      </c>
    </row>
    <row r="149" spans="1:10">
      <c r="A149" s="14" t="s">
        <v>8</v>
      </c>
      <c r="B149">
        <f t="shared" si="6"/>
        <v>0</v>
      </c>
      <c r="C149">
        <f t="shared" si="7"/>
        <v>0</v>
      </c>
      <c r="D149">
        <f t="shared" si="8"/>
        <v>1</v>
      </c>
      <c r="E149" s="14">
        <v>1</v>
      </c>
      <c r="F149" s="14">
        <v>0</v>
      </c>
      <c r="G149">
        <v>20</v>
      </c>
      <c r="H149">
        <v>22</v>
      </c>
      <c r="I149">
        <v>1</v>
      </c>
      <c r="J149">
        <v>1964.78</v>
      </c>
    </row>
    <row r="150" spans="1:10">
      <c r="A150" s="17" t="s">
        <v>13</v>
      </c>
      <c r="B150">
        <f t="shared" si="6"/>
        <v>0</v>
      </c>
      <c r="C150">
        <f t="shared" si="7"/>
        <v>0</v>
      </c>
      <c r="D150">
        <f t="shared" si="8"/>
        <v>0</v>
      </c>
      <c r="E150" s="17">
        <v>1</v>
      </c>
      <c r="F150" s="17">
        <v>0</v>
      </c>
      <c r="G150">
        <v>20</v>
      </c>
      <c r="H150">
        <v>27.93</v>
      </c>
      <c r="I150">
        <v>0</v>
      </c>
      <c r="J150">
        <v>1967.0227</v>
      </c>
    </row>
    <row r="151" spans="1:10">
      <c r="A151" s="14" t="s">
        <v>8</v>
      </c>
      <c r="B151">
        <f t="shared" si="6"/>
        <v>0</v>
      </c>
      <c r="C151">
        <f t="shared" si="7"/>
        <v>0</v>
      </c>
      <c r="D151">
        <f t="shared" si="8"/>
        <v>1</v>
      </c>
      <c r="E151" s="14">
        <v>1</v>
      </c>
      <c r="F151" s="14">
        <v>0</v>
      </c>
      <c r="G151">
        <v>20</v>
      </c>
      <c r="H151">
        <v>33</v>
      </c>
      <c r="I151">
        <v>1</v>
      </c>
      <c r="J151">
        <v>1980.07</v>
      </c>
    </row>
    <row r="152" spans="1:10">
      <c r="A152" s="17" t="s">
        <v>13</v>
      </c>
      <c r="B152">
        <f t="shared" si="6"/>
        <v>0</v>
      </c>
      <c r="C152">
        <f t="shared" si="7"/>
        <v>0</v>
      </c>
      <c r="D152">
        <f t="shared" si="8"/>
        <v>0</v>
      </c>
      <c r="E152" s="17">
        <v>1</v>
      </c>
      <c r="F152" s="17">
        <v>0</v>
      </c>
      <c r="G152">
        <v>20</v>
      </c>
      <c r="H152">
        <v>40.47</v>
      </c>
      <c r="I152">
        <v>0</v>
      </c>
      <c r="J152">
        <v>1984.4532999999999</v>
      </c>
    </row>
    <row r="153" spans="1:10">
      <c r="A153" s="14" t="s">
        <v>12</v>
      </c>
      <c r="B153">
        <f t="shared" si="6"/>
        <v>1</v>
      </c>
      <c r="C153">
        <f t="shared" si="7"/>
        <v>0</v>
      </c>
      <c r="D153">
        <f t="shared" si="8"/>
        <v>0</v>
      </c>
      <c r="E153" s="14">
        <v>0</v>
      </c>
      <c r="F153" s="14">
        <v>0</v>
      </c>
      <c r="G153">
        <v>20</v>
      </c>
      <c r="H153">
        <v>28.975000000000001</v>
      </c>
      <c r="I153">
        <v>0</v>
      </c>
      <c r="J153">
        <v>2257.47525</v>
      </c>
    </row>
    <row r="154" spans="1:10">
      <c r="A154" s="17" t="s">
        <v>12</v>
      </c>
      <c r="B154">
        <f t="shared" si="6"/>
        <v>1</v>
      </c>
      <c r="C154">
        <f t="shared" si="7"/>
        <v>0</v>
      </c>
      <c r="D154">
        <f t="shared" si="8"/>
        <v>0</v>
      </c>
      <c r="E154" s="17">
        <v>0</v>
      </c>
      <c r="F154" s="17">
        <v>0</v>
      </c>
      <c r="G154">
        <v>20</v>
      </c>
      <c r="H154">
        <v>31.92</v>
      </c>
      <c r="I154">
        <v>0</v>
      </c>
      <c r="J154">
        <v>2261.5688</v>
      </c>
    </row>
    <row r="155" spans="1:10">
      <c r="A155" s="14" t="s">
        <v>12</v>
      </c>
      <c r="B155">
        <f t="shared" si="6"/>
        <v>1</v>
      </c>
      <c r="C155">
        <f t="shared" si="7"/>
        <v>0</v>
      </c>
      <c r="D155">
        <f t="shared" si="8"/>
        <v>0</v>
      </c>
      <c r="E155" s="14">
        <v>1</v>
      </c>
      <c r="F155" s="14">
        <v>0</v>
      </c>
      <c r="G155">
        <v>20</v>
      </c>
      <c r="H155">
        <v>32.395000000000003</v>
      </c>
      <c r="I155">
        <v>1</v>
      </c>
      <c r="J155">
        <v>2362.2290499999999</v>
      </c>
    </row>
    <row r="156" spans="1:10">
      <c r="A156" s="17" t="s">
        <v>13</v>
      </c>
      <c r="B156">
        <f t="shared" si="6"/>
        <v>0</v>
      </c>
      <c r="C156">
        <f t="shared" si="7"/>
        <v>0</v>
      </c>
      <c r="D156">
        <f t="shared" si="8"/>
        <v>0</v>
      </c>
      <c r="E156" s="17">
        <v>0</v>
      </c>
      <c r="F156" s="17">
        <v>0</v>
      </c>
      <c r="G156">
        <v>20</v>
      </c>
      <c r="H156">
        <v>28.785</v>
      </c>
      <c r="I156">
        <v>0</v>
      </c>
      <c r="J156">
        <v>2457.2111500000001</v>
      </c>
    </row>
    <row r="157" spans="1:10">
      <c r="A157" s="14" t="s">
        <v>13</v>
      </c>
      <c r="B157">
        <f t="shared" si="6"/>
        <v>0</v>
      </c>
      <c r="C157">
        <f t="shared" si="7"/>
        <v>0</v>
      </c>
      <c r="D157">
        <f t="shared" si="8"/>
        <v>0</v>
      </c>
      <c r="E157" s="14">
        <v>0</v>
      </c>
      <c r="F157" s="14">
        <v>0</v>
      </c>
      <c r="G157">
        <v>20</v>
      </c>
      <c r="H157">
        <v>30.59</v>
      </c>
      <c r="I157">
        <v>0</v>
      </c>
      <c r="J157">
        <v>2459.7201</v>
      </c>
    </row>
    <row r="158" spans="1:10">
      <c r="A158" s="17" t="s">
        <v>11</v>
      </c>
      <c r="B158">
        <f t="shared" si="6"/>
        <v>0</v>
      </c>
      <c r="C158">
        <f t="shared" si="7"/>
        <v>1</v>
      </c>
      <c r="D158">
        <f t="shared" si="8"/>
        <v>0</v>
      </c>
      <c r="E158" s="17">
        <v>1</v>
      </c>
      <c r="F158" s="17">
        <v>0</v>
      </c>
      <c r="G158">
        <v>20</v>
      </c>
      <c r="H158">
        <v>31.13</v>
      </c>
      <c r="I158">
        <v>2</v>
      </c>
      <c r="J158">
        <v>2566.4706999999999</v>
      </c>
    </row>
    <row r="159" spans="1:10">
      <c r="A159" s="14" t="s">
        <v>11</v>
      </c>
      <c r="B159">
        <f t="shared" si="6"/>
        <v>0</v>
      </c>
      <c r="C159">
        <f t="shared" si="7"/>
        <v>1</v>
      </c>
      <c r="D159">
        <f t="shared" si="8"/>
        <v>0</v>
      </c>
      <c r="E159" s="14">
        <v>0</v>
      </c>
      <c r="F159" s="14">
        <v>0</v>
      </c>
      <c r="G159">
        <v>20</v>
      </c>
      <c r="H159">
        <v>31.79</v>
      </c>
      <c r="I159">
        <v>2</v>
      </c>
      <c r="J159">
        <v>3056.3881000000001</v>
      </c>
    </row>
    <row r="160" spans="1:10">
      <c r="A160" s="17" t="s">
        <v>8</v>
      </c>
      <c r="B160">
        <f t="shared" si="6"/>
        <v>0</v>
      </c>
      <c r="C160">
        <f t="shared" si="7"/>
        <v>0</v>
      </c>
      <c r="D160">
        <f t="shared" si="8"/>
        <v>1</v>
      </c>
      <c r="E160" s="17">
        <v>0</v>
      </c>
      <c r="F160" s="17">
        <v>0</v>
      </c>
      <c r="G160">
        <v>20</v>
      </c>
      <c r="H160">
        <v>37</v>
      </c>
      <c r="I160">
        <v>5</v>
      </c>
      <c r="J160">
        <v>4830.63</v>
      </c>
    </row>
    <row r="161" spans="1:10">
      <c r="A161" s="14" t="s">
        <v>13</v>
      </c>
      <c r="B161">
        <f t="shared" si="6"/>
        <v>0</v>
      </c>
      <c r="C161">
        <f t="shared" si="7"/>
        <v>0</v>
      </c>
      <c r="D161">
        <f t="shared" si="8"/>
        <v>0</v>
      </c>
      <c r="E161" s="14">
        <v>1</v>
      </c>
      <c r="F161" s="14">
        <v>0</v>
      </c>
      <c r="G161">
        <v>20</v>
      </c>
      <c r="H161">
        <v>30.114999999999998</v>
      </c>
      <c r="I161">
        <v>5</v>
      </c>
      <c r="J161">
        <v>4915.0598499999996</v>
      </c>
    </row>
    <row r="162" spans="1:10">
      <c r="A162" s="17" t="s">
        <v>12</v>
      </c>
      <c r="B162">
        <f t="shared" si="6"/>
        <v>1</v>
      </c>
      <c r="C162">
        <f t="shared" si="7"/>
        <v>0</v>
      </c>
      <c r="D162">
        <f t="shared" si="8"/>
        <v>0</v>
      </c>
      <c r="E162" s="17">
        <v>0</v>
      </c>
      <c r="F162" s="17">
        <v>1</v>
      </c>
      <c r="G162">
        <v>20</v>
      </c>
      <c r="H162">
        <v>22.42</v>
      </c>
      <c r="I162">
        <v>0</v>
      </c>
      <c r="J162">
        <v>14711.7438</v>
      </c>
    </row>
    <row r="163" spans="1:10">
      <c r="A163" s="14" t="s">
        <v>8</v>
      </c>
      <c r="B163">
        <f t="shared" si="6"/>
        <v>0</v>
      </c>
      <c r="C163">
        <f t="shared" si="7"/>
        <v>0</v>
      </c>
      <c r="D163">
        <f t="shared" si="8"/>
        <v>1</v>
      </c>
      <c r="E163" s="14">
        <v>1</v>
      </c>
      <c r="F163" s="14">
        <v>1</v>
      </c>
      <c r="G163">
        <v>20</v>
      </c>
      <c r="H163">
        <v>27.3</v>
      </c>
      <c r="I163">
        <v>0</v>
      </c>
      <c r="J163">
        <v>16232.847</v>
      </c>
    </row>
    <row r="164" spans="1:10">
      <c r="A164" s="17" t="s">
        <v>11</v>
      </c>
      <c r="B164">
        <f t="shared" si="6"/>
        <v>0</v>
      </c>
      <c r="C164">
        <f t="shared" si="7"/>
        <v>1</v>
      </c>
      <c r="D164">
        <f t="shared" si="8"/>
        <v>0</v>
      </c>
      <c r="E164" s="17">
        <v>0</v>
      </c>
      <c r="F164" s="17">
        <v>1</v>
      </c>
      <c r="G164">
        <v>20</v>
      </c>
      <c r="H164">
        <v>26.84</v>
      </c>
      <c r="I164">
        <v>1</v>
      </c>
      <c r="J164">
        <v>17085.267599999999</v>
      </c>
    </row>
    <row r="165" spans="1:10">
      <c r="A165" s="14" t="s">
        <v>12</v>
      </c>
      <c r="B165">
        <f t="shared" si="6"/>
        <v>1</v>
      </c>
      <c r="C165">
        <f t="shared" si="7"/>
        <v>0</v>
      </c>
      <c r="D165">
        <f t="shared" si="8"/>
        <v>0</v>
      </c>
      <c r="E165" s="14">
        <v>1</v>
      </c>
      <c r="F165" s="14">
        <v>1</v>
      </c>
      <c r="G165">
        <v>20</v>
      </c>
      <c r="H165">
        <v>28.024999999999999</v>
      </c>
      <c r="I165">
        <v>1</v>
      </c>
      <c r="J165">
        <v>17560.37975</v>
      </c>
    </row>
    <row r="166" spans="1:10">
      <c r="A166" s="17" t="s">
        <v>8</v>
      </c>
      <c r="B166">
        <f t="shared" si="6"/>
        <v>0</v>
      </c>
      <c r="C166">
        <f t="shared" si="7"/>
        <v>0</v>
      </c>
      <c r="D166">
        <f t="shared" si="8"/>
        <v>1</v>
      </c>
      <c r="E166" s="17">
        <v>0</v>
      </c>
      <c r="F166" s="17">
        <v>1</v>
      </c>
      <c r="G166">
        <v>20</v>
      </c>
      <c r="H166">
        <v>21.8</v>
      </c>
      <c r="I166">
        <v>0</v>
      </c>
      <c r="J166">
        <v>20167.336029999999</v>
      </c>
    </row>
    <row r="167" spans="1:10">
      <c r="A167" s="14" t="s">
        <v>11</v>
      </c>
      <c r="B167">
        <f t="shared" si="6"/>
        <v>0</v>
      </c>
      <c r="C167">
        <f t="shared" si="7"/>
        <v>1</v>
      </c>
      <c r="D167">
        <f t="shared" si="8"/>
        <v>0</v>
      </c>
      <c r="E167" s="14">
        <v>0</v>
      </c>
      <c r="F167" s="14">
        <v>1</v>
      </c>
      <c r="G167">
        <v>20</v>
      </c>
      <c r="H167">
        <v>24.42</v>
      </c>
      <c r="I167">
        <v>0</v>
      </c>
      <c r="J167">
        <v>26125.674770000001</v>
      </c>
    </row>
    <row r="168" spans="1:10">
      <c r="A168" s="17" t="s">
        <v>11</v>
      </c>
      <c r="B168">
        <f t="shared" si="6"/>
        <v>0</v>
      </c>
      <c r="C168">
        <f t="shared" si="7"/>
        <v>1</v>
      </c>
      <c r="D168">
        <f t="shared" si="8"/>
        <v>0</v>
      </c>
      <c r="E168" s="17">
        <v>1</v>
      </c>
      <c r="F168" s="17">
        <v>0</v>
      </c>
      <c r="G168">
        <v>20</v>
      </c>
      <c r="H168">
        <v>35.31</v>
      </c>
      <c r="I168">
        <v>1</v>
      </c>
      <c r="J168">
        <v>27724.28875</v>
      </c>
    </row>
    <row r="169" spans="1:10">
      <c r="A169" s="14" t="s">
        <v>13</v>
      </c>
      <c r="B169">
        <f t="shared" si="6"/>
        <v>0</v>
      </c>
      <c r="C169">
        <f t="shared" si="7"/>
        <v>0</v>
      </c>
      <c r="D169">
        <f t="shared" si="8"/>
        <v>0</v>
      </c>
      <c r="E169" s="14">
        <v>1</v>
      </c>
      <c r="F169" s="14">
        <v>1</v>
      </c>
      <c r="G169">
        <v>20</v>
      </c>
      <c r="H169">
        <v>30.684999999999999</v>
      </c>
      <c r="I169">
        <v>0</v>
      </c>
      <c r="J169">
        <v>33475.817150000003</v>
      </c>
    </row>
    <row r="170" spans="1:10">
      <c r="A170" s="17" t="s">
        <v>12</v>
      </c>
      <c r="B170">
        <f t="shared" si="6"/>
        <v>1</v>
      </c>
      <c r="C170">
        <f t="shared" si="7"/>
        <v>0</v>
      </c>
      <c r="D170">
        <f t="shared" si="8"/>
        <v>0</v>
      </c>
      <c r="E170" s="17">
        <v>1</v>
      </c>
      <c r="F170" s="17">
        <v>1</v>
      </c>
      <c r="G170">
        <v>20</v>
      </c>
      <c r="H170">
        <v>35.625</v>
      </c>
      <c r="I170">
        <v>3</v>
      </c>
      <c r="J170">
        <v>37465.34375</v>
      </c>
    </row>
    <row r="171" spans="1:10">
      <c r="A171" s="14" t="s">
        <v>8</v>
      </c>
      <c r="B171">
        <f t="shared" si="6"/>
        <v>0</v>
      </c>
      <c r="C171">
        <f t="shared" si="7"/>
        <v>0</v>
      </c>
      <c r="D171">
        <f t="shared" si="8"/>
        <v>1</v>
      </c>
      <c r="E171" s="14">
        <v>1</v>
      </c>
      <c r="F171" s="14">
        <v>1</v>
      </c>
      <c r="G171">
        <v>20</v>
      </c>
      <c r="H171">
        <v>39.4</v>
      </c>
      <c r="I171">
        <v>2</v>
      </c>
      <c r="J171">
        <v>38344.565999999999</v>
      </c>
    </row>
    <row r="172" spans="1:10">
      <c r="A172" s="17" t="s">
        <v>11</v>
      </c>
      <c r="B172">
        <f t="shared" si="6"/>
        <v>0</v>
      </c>
      <c r="C172">
        <f t="shared" si="7"/>
        <v>1</v>
      </c>
      <c r="D172">
        <f t="shared" si="8"/>
        <v>0</v>
      </c>
      <c r="E172" s="17">
        <v>1</v>
      </c>
      <c r="F172" s="17">
        <v>0</v>
      </c>
      <c r="G172">
        <v>21</v>
      </c>
      <c r="H172">
        <v>23.21</v>
      </c>
      <c r="I172">
        <v>0</v>
      </c>
      <c r="J172">
        <v>1515.3449000000001</v>
      </c>
    </row>
    <row r="173" spans="1:10">
      <c r="A173" s="14" t="s">
        <v>8</v>
      </c>
      <c r="B173">
        <f t="shared" si="6"/>
        <v>0</v>
      </c>
      <c r="C173">
        <f t="shared" si="7"/>
        <v>0</v>
      </c>
      <c r="D173">
        <f t="shared" si="8"/>
        <v>1</v>
      </c>
      <c r="E173" s="14">
        <v>1</v>
      </c>
      <c r="F173" s="14">
        <v>0</v>
      </c>
      <c r="G173">
        <v>21</v>
      </c>
      <c r="H173">
        <v>31.1</v>
      </c>
      <c r="I173">
        <v>0</v>
      </c>
      <c r="J173">
        <v>1526.3119999999999</v>
      </c>
    </row>
    <row r="174" spans="1:10">
      <c r="A174" s="17" t="s">
        <v>11</v>
      </c>
      <c r="B174">
        <f t="shared" si="6"/>
        <v>0</v>
      </c>
      <c r="C174">
        <f t="shared" si="7"/>
        <v>1</v>
      </c>
      <c r="D174">
        <f t="shared" si="8"/>
        <v>0</v>
      </c>
      <c r="E174" s="17">
        <v>1</v>
      </c>
      <c r="F174" s="17">
        <v>0</v>
      </c>
      <c r="G174">
        <v>21</v>
      </c>
      <c r="H174">
        <v>35.53</v>
      </c>
      <c r="I174">
        <v>0</v>
      </c>
      <c r="J174">
        <v>1532.4697000000001</v>
      </c>
    </row>
    <row r="175" spans="1:10">
      <c r="A175" s="14" t="s">
        <v>11</v>
      </c>
      <c r="B175">
        <f t="shared" si="6"/>
        <v>0</v>
      </c>
      <c r="C175">
        <f t="shared" si="7"/>
        <v>1</v>
      </c>
      <c r="D175">
        <f t="shared" si="8"/>
        <v>0</v>
      </c>
      <c r="E175" s="14">
        <v>1</v>
      </c>
      <c r="F175" s="14">
        <v>0</v>
      </c>
      <c r="G175">
        <v>21</v>
      </c>
      <c r="H175">
        <v>36.85</v>
      </c>
      <c r="I175">
        <v>0</v>
      </c>
      <c r="J175">
        <v>1534.3045</v>
      </c>
    </row>
    <row r="176" spans="1:10">
      <c r="A176" s="17" t="s">
        <v>12</v>
      </c>
      <c r="B176">
        <f t="shared" si="6"/>
        <v>1</v>
      </c>
      <c r="C176">
        <f t="shared" si="7"/>
        <v>0</v>
      </c>
      <c r="D176">
        <f t="shared" si="8"/>
        <v>0</v>
      </c>
      <c r="E176" s="17">
        <v>1</v>
      </c>
      <c r="F176" s="17">
        <v>0</v>
      </c>
      <c r="G176">
        <v>21</v>
      </c>
      <c r="H176">
        <v>28.975000000000001</v>
      </c>
      <c r="I176">
        <v>0</v>
      </c>
      <c r="J176">
        <v>1906.35825</v>
      </c>
    </row>
    <row r="177" spans="1:10">
      <c r="A177" s="14" t="s">
        <v>12</v>
      </c>
      <c r="B177">
        <f t="shared" si="6"/>
        <v>1</v>
      </c>
      <c r="C177">
        <f t="shared" si="7"/>
        <v>0</v>
      </c>
      <c r="D177">
        <f t="shared" si="8"/>
        <v>0</v>
      </c>
      <c r="E177" s="14">
        <v>1</v>
      </c>
      <c r="F177" s="14">
        <v>0</v>
      </c>
      <c r="G177">
        <v>21</v>
      </c>
      <c r="H177">
        <v>31.254999999999999</v>
      </c>
      <c r="I177">
        <v>0</v>
      </c>
      <c r="J177">
        <v>1909.52745</v>
      </c>
    </row>
    <row r="178" spans="1:10">
      <c r="A178" s="17" t="s">
        <v>12</v>
      </c>
      <c r="B178">
        <f t="shared" si="6"/>
        <v>1</v>
      </c>
      <c r="C178">
        <f t="shared" si="7"/>
        <v>0</v>
      </c>
      <c r="D178">
        <f t="shared" si="8"/>
        <v>0</v>
      </c>
      <c r="E178" s="17">
        <v>1</v>
      </c>
      <c r="F178" s="17">
        <v>0</v>
      </c>
      <c r="G178">
        <v>21</v>
      </c>
      <c r="H178">
        <v>36.86</v>
      </c>
      <c r="I178">
        <v>0</v>
      </c>
      <c r="J178">
        <v>1917.3184000000001</v>
      </c>
    </row>
    <row r="179" spans="1:10">
      <c r="A179" s="14" t="s">
        <v>8</v>
      </c>
      <c r="B179">
        <f t="shared" si="6"/>
        <v>0</v>
      </c>
      <c r="C179">
        <f t="shared" si="7"/>
        <v>0</v>
      </c>
      <c r="D179">
        <f t="shared" si="8"/>
        <v>1</v>
      </c>
      <c r="E179" s="14">
        <v>0</v>
      </c>
      <c r="F179" s="14">
        <v>0</v>
      </c>
      <c r="G179">
        <v>21</v>
      </c>
      <c r="H179">
        <v>25.8</v>
      </c>
      <c r="I179">
        <v>0</v>
      </c>
      <c r="J179">
        <v>2007.9449999999999</v>
      </c>
    </row>
    <row r="180" spans="1:10">
      <c r="A180" s="17" t="s">
        <v>8</v>
      </c>
      <c r="B180">
        <f t="shared" si="6"/>
        <v>0</v>
      </c>
      <c r="C180">
        <f t="shared" si="7"/>
        <v>0</v>
      </c>
      <c r="D180">
        <f t="shared" si="8"/>
        <v>1</v>
      </c>
      <c r="E180" s="17">
        <v>0</v>
      </c>
      <c r="F180" s="17">
        <v>0</v>
      </c>
      <c r="G180">
        <v>21</v>
      </c>
      <c r="H180">
        <v>34.6</v>
      </c>
      <c r="I180">
        <v>0</v>
      </c>
      <c r="J180">
        <v>2020.1769999999999</v>
      </c>
    </row>
    <row r="181" spans="1:10">
      <c r="A181" s="14" t="s">
        <v>11</v>
      </c>
      <c r="B181">
        <f t="shared" si="6"/>
        <v>0</v>
      </c>
      <c r="C181">
        <f t="shared" si="7"/>
        <v>1</v>
      </c>
      <c r="D181">
        <f t="shared" si="8"/>
        <v>0</v>
      </c>
      <c r="E181" s="14">
        <v>0</v>
      </c>
      <c r="F181" s="14">
        <v>0</v>
      </c>
      <c r="G181">
        <v>21</v>
      </c>
      <c r="H181">
        <v>34.869999999999997</v>
      </c>
      <c r="I181">
        <v>0</v>
      </c>
      <c r="J181">
        <v>2020.5523000000001</v>
      </c>
    </row>
    <row r="182" spans="1:10">
      <c r="A182" s="17" t="s">
        <v>11</v>
      </c>
      <c r="B182">
        <f t="shared" si="6"/>
        <v>0</v>
      </c>
      <c r="C182">
        <f t="shared" si="7"/>
        <v>1</v>
      </c>
      <c r="D182">
        <f t="shared" si="8"/>
        <v>0</v>
      </c>
      <c r="E182" s="17">
        <v>0</v>
      </c>
      <c r="F182" s="17">
        <v>0</v>
      </c>
      <c r="G182">
        <v>21</v>
      </c>
      <c r="H182">
        <v>39.49</v>
      </c>
      <c r="I182">
        <v>0</v>
      </c>
      <c r="J182">
        <v>2026.9740999999999</v>
      </c>
    </row>
    <row r="183" spans="1:10">
      <c r="A183" s="14" t="s">
        <v>13</v>
      </c>
      <c r="B183">
        <f t="shared" si="6"/>
        <v>0</v>
      </c>
      <c r="C183">
        <f t="shared" si="7"/>
        <v>0</v>
      </c>
      <c r="D183">
        <f t="shared" si="8"/>
        <v>0</v>
      </c>
      <c r="E183" s="14">
        <v>1</v>
      </c>
      <c r="F183" s="14">
        <v>0</v>
      </c>
      <c r="G183">
        <v>21</v>
      </c>
      <c r="H183">
        <v>26.03</v>
      </c>
      <c r="I183">
        <v>0</v>
      </c>
      <c r="J183">
        <v>2102.2647000000002</v>
      </c>
    </row>
    <row r="184" spans="1:10">
      <c r="A184" s="17" t="s">
        <v>8</v>
      </c>
      <c r="B184">
        <f t="shared" si="6"/>
        <v>0</v>
      </c>
      <c r="C184">
        <f t="shared" si="7"/>
        <v>0</v>
      </c>
      <c r="D184">
        <f t="shared" si="8"/>
        <v>1</v>
      </c>
      <c r="E184" s="17">
        <v>1</v>
      </c>
      <c r="F184" s="17">
        <v>0</v>
      </c>
      <c r="G184">
        <v>21</v>
      </c>
      <c r="H184">
        <v>22.3</v>
      </c>
      <c r="I184">
        <v>1</v>
      </c>
      <c r="J184">
        <v>2103.08</v>
      </c>
    </row>
    <row r="185" spans="1:10">
      <c r="A185" s="14" t="s">
        <v>13</v>
      </c>
      <c r="B185">
        <f t="shared" si="6"/>
        <v>0</v>
      </c>
      <c r="C185">
        <f t="shared" si="7"/>
        <v>0</v>
      </c>
      <c r="D185">
        <f t="shared" si="8"/>
        <v>0</v>
      </c>
      <c r="E185" s="14">
        <v>1</v>
      </c>
      <c r="F185" s="14">
        <v>0</v>
      </c>
      <c r="G185">
        <v>21</v>
      </c>
      <c r="H185">
        <v>27.36</v>
      </c>
      <c r="I185">
        <v>0</v>
      </c>
      <c r="J185">
        <v>2104.1134000000002</v>
      </c>
    </row>
    <row r="186" spans="1:10">
      <c r="A186" s="17" t="s">
        <v>12</v>
      </c>
      <c r="B186">
        <f t="shared" si="6"/>
        <v>1</v>
      </c>
      <c r="C186">
        <f t="shared" si="7"/>
        <v>0</v>
      </c>
      <c r="D186">
        <f t="shared" si="8"/>
        <v>0</v>
      </c>
      <c r="E186" s="17">
        <v>0</v>
      </c>
      <c r="F186" s="17">
        <v>0</v>
      </c>
      <c r="G186">
        <v>21</v>
      </c>
      <c r="H186">
        <v>35.72</v>
      </c>
      <c r="I186">
        <v>0</v>
      </c>
      <c r="J186">
        <v>2404.7338</v>
      </c>
    </row>
    <row r="187" spans="1:10">
      <c r="A187" s="14" t="s">
        <v>8</v>
      </c>
      <c r="B187">
        <f t="shared" si="6"/>
        <v>0</v>
      </c>
      <c r="C187">
        <f t="shared" si="7"/>
        <v>0</v>
      </c>
      <c r="D187">
        <f t="shared" si="8"/>
        <v>1</v>
      </c>
      <c r="E187" s="14">
        <v>0</v>
      </c>
      <c r="F187" s="14">
        <v>0</v>
      </c>
      <c r="G187">
        <v>21</v>
      </c>
      <c r="H187">
        <v>17.399999999999999</v>
      </c>
      <c r="I187">
        <v>1</v>
      </c>
      <c r="J187">
        <v>2585.2689999999998</v>
      </c>
    </row>
    <row r="188" spans="1:10">
      <c r="A188" s="17" t="s">
        <v>13</v>
      </c>
      <c r="B188">
        <f t="shared" si="6"/>
        <v>0</v>
      </c>
      <c r="C188">
        <f t="shared" si="7"/>
        <v>0</v>
      </c>
      <c r="D188">
        <f t="shared" si="8"/>
        <v>0</v>
      </c>
      <c r="E188" s="17">
        <v>0</v>
      </c>
      <c r="F188" s="17">
        <v>0</v>
      </c>
      <c r="G188">
        <v>21</v>
      </c>
      <c r="H188">
        <v>22.135000000000002</v>
      </c>
      <c r="I188">
        <v>0</v>
      </c>
      <c r="J188">
        <v>2585.8506499999999</v>
      </c>
    </row>
    <row r="189" spans="1:10">
      <c r="A189" s="14" t="s">
        <v>8</v>
      </c>
      <c r="B189">
        <f t="shared" si="6"/>
        <v>0</v>
      </c>
      <c r="C189">
        <f t="shared" si="7"/>
        <v>0</v>
      </c>
      <c r="D189">
        <f t="shared" si="8"/>
        <v>1</v>
      </c>
      <c r="E189" s="14">
        <v>0</v>
      </c>
      <c r="F189" s="14">
        <v>0</v>
      </c>
      <c r="G189">
        <v>21</v>
      </c>
      <c r="H189">
        <v>26.4</v>
      </c>
      <c r="I189">
        <v>1</v>
      </c>
      <c r="J189">
        <v>2597.779</v>
      </c>
    </row>
    <row r="190" spans="1:10">
      <c r="A190" s="17" t="s">
        <v>12</v>
      </c>
      <c r="B190">
        <f t="shared" si="6"/>
        <v>1</v>
      </c>
      <c r="C190">
        <f t="shared" si="7"/>
        <v>0</v>
      </c>
      <c r="D190">
        <f t="shared" si="8"/>
        <v>0</v>
      </c>
      <c r="E190" s="17">
        <v>1</v>
      </c>
      <c r="F190" s="17">
        <v>0</v>
      </c>
      <c r="G190">
        <v>21</v>
      </c>
      <c r="H190">
        <v>23.75</v>
      </c>
      <c r="I190">
        <v>2</v>
      </c>
      <c r="J190">
        <v>3077.0954999999999</v>
      </c>
    </row>
    <row r="191" spans="1:10">
      <c r="A191" s="14" t="s">
        <v>13</v>
      </c>
      <c r="B191">
        <f t="shared" si="6"/>
        <v>0</v>
      </c>
      <c r="C191">
        <f t="shared" si="7"/>
        <v>0</v>
      </c>
      <c r="D191">
        <f t="shared" si="8"/>
        <v>0</v>
      </c>
      <c r="E191" s="14">
        <v>0</v>
      </c>
      <c r="F191" s="14">
        <v>0</v>
      </c>
      <c r="G191">
        <v>21</v>
      </c>
      <c r="H191">
        <v>16.815000000000001</v>
      </c>
      <c r="I191">
        <v>1</v>
      </c>
      <c r="J191">
        <v>3167.4558499999998</v>
      </c>
    </row>
    <row r="192" spans="1:10">
      <c r="A192" s="17" t="s">
        <v>11</v>
      </c>
      <c r="B192">
        <f t="shared" si="6"/>
        <v>0</v>
      </c>
      <c r="C192">
        <f t="shared" si="7"/>
        <v>1</v>
      </c>
      <c r="D192">
        <f t="shared" si="8"/>
        <v>0</v>
      </c>
      <c r="E192" s="17">
        <v>0</v>
      </c>
      <c r="F192" s="17">
        <v>0</v>
      </c>
      <c r="G192">
        <v>21</v>
      </c>
      <c r="H192">
        <v>21.89</v>
      </c>
      <c r="I192">
        <v>2</v>
      </c>
      <c r="J192">
        <v>3180.5101</v>
      </c>
    </row>
    <row r="193" spans="1:10">
      <c r="A193" s="14" t="s">
        <v>13</v>
      </c>
      <c r="B193">
        <f t="shared" si="6"/>
        <v>0</v>
      </c>
      <c r="C193">
        <f t="shared" si="7"/>
        <v>0</v>
      </c>
      <c r="D193">
        <f t="shared" si="8"/>
        <v>0</v>
      </c>
      <c r="E193" s="14">
        <v>1</v>
      </c>
      <c r="F193" s="14">
        <v>0</v>
      </c>
      <c r="G193">
        <v>21</v>
      </c>
      <c r="H193">
        <v>25.745000000000001</v>
      </c>
      <c r="I193">
        <v>2</v>
      </c>
      <c r="J193">
        <v>3279.8685500000001</v>
      </c>
    </row>
    <row r="194" spans="1:10">
      <c r="A194" s="17" t="s">
        <v>12</v>
      </c>
      <c r="B194">
        <f t="shared" si="6"/>
        <v>1</v>
      </c>
      <c r="C194">
        <f t="shared" si="7"/>
        <v>0</v>
      </c>
      <c r="D194">
        <f t="shared" si="8"/>
        <v>0</v>
      </c>
      <c r="E194" s="17">
        <v>0</v>
      </c>
      <c r="F194" s="17">
        <v>0</v>
      </c>
      <c r="G194">
        <v>21</v>
      </c>
      <c r="H194">
        <v>33.630000000000003</v>
      </c>
      <c r="I194">
        <v>2</v>
      </c>
      <c r="J194">
        <v>3579.8287</v>
      </c>
    </row>
    <row r="195" spans="1:10">
      <c r="A195" s="14" t="s">
        <v>13</v>
      </c>
      <c r="B195">
        <f t="shared" si="6"/>
        <v>0</v>
      </c>
      <c r="C195">
        <f t="shared" si="7"/>
        <v>0</v>
      </c>
      <c r="D195">
        <f t="shared" si="8"/>
        <v>0</v>
      </c>
      <c r="E195" s="14">
        <v>1</v>
      </c>
      <c r="F195" s="14">
        <v>0</v>
      </c>
      <c r="G195">
        <v>21</v>
      </c>
      <c r="H195">
        <v>20.234999999999999</v>
      </c>
      <c r="I195">
        <v>3</v>
      </c>
      <c r="J195">
        <v>3861.2096499999998</v>
      </c>
    </row>
    <row r="196" spans="1:10">
      <c r="A196" s="17" t="s">
        <v>13</v>
      </c>
      <c r="B196">
        <f t="shared" si="6"/>
        <v>0</v>
      </c>
      <c r="C196">
        <f t="shared" si="7"/>
        <v>0</v>
      </c>
      <c r="D196">
        <f t="shared" si="8"/>
        <v>0</v>
      </c>
      <c r="E196" s="17">
        <v>0</v>
      </c>
      <c r="F196" s="17">
        <v>1</v>
      </c>
      <c r="G196">
        <v>21</v>
      </c>
      <c r="H196">
        <v>21.85</v>
      </c>
      <c r="I196">
        <v>1</v>
      </c>
      <c r="J196">
        <v>15359.104499999999</v>
      </c>
    </row>
    <row r="197" spans="1:10">
      <c r="A197" s="14" t="s">
        <v>11</v>
      </c>
      <c r="B197">
        <f t="shared" si="6"/>
        <v>0</v>
      </c>
      <c r="C197">
        <f t="shared" si="7"/>
        <v>1</v>
      </c>
      <c r="D197">
        <f t="shared" si="8"/>
        <v>0</v>
      </c>
      <c r="E197" s="14">
        <v>1</v>
      </c>
      <c r="F197" s="14">
        <v>0</v>
      </c>
      <c r="G197">
        <v>21</v>
      </c>
      <c r="H197">
        <v>31.02</v>
      </c>
      <c r="I197">
        <v>0</v>
      </c>
      <c r="J197">
        <v>16586.49771</v>
      </c>
    </row>
    <row r="198" spans="1:10">
      <c r="A198" s="17" t="s">
        <v>8</v>
      </c>
      <c r="B198">
        <f t="shared" ref="B198:B261" si="9">IF(A198="northwest",1,0)</f>
        <v>0</v>
      </c>
      <c r="C198">
        <f t="shared" ref="C198:C261" si="10">IF(A198="southeast",1,0)</f>
        <v>0</v>
      </c>
      <c r="D198">
        <f t="shared" ref="D198:D261" si="11">IF(A198="southwest",1,0)</f>
        <v>1</v>
      </c>
      <c r="E198" s="17">
        <v>1</v>
      </c>
      <c r="F198" s="17">
        <v>1</v>
      </c>
      <c r="G198">
        <v>21</v>
      </c>
      <c r="H198">
        <v>25.7</v>
      </c>
      <c r="I198">
        <v>4</v>
      </c>
      <c r="J198">
        <v>17942.106</v>
      </c>
    </row>
    <row r="199" spans="1:10">
      <c r="A199" s="14" t="s">
        <v>12</v>
      </c>
      <c r="B199">
        <f t="shared" si="9"/>
        <v>1</v>
      </c>
      <c r="C199">
        <f t="shared" si="10"/>
        <v>0</v>
      </c>
      <c r="D199">
        <f t="shared" si="11"/>
        <v>0</v>
      </c>
      <c r="E199" s="14">
        <v>0</v>
      </c>
      <c r="F199" s="14">
        <v>0</v>
      </c>
      <c r="G199">
        <v>21</v>
      </c>
      <c r="H199">
        <v>32.68</v>
      </c>
      <c r="I199">
        <v>2</v>
      </c>
      <c r="J199">
        <v>26018.950519999999</v>
      </c>
    </row>
    <row r="200" spans="1:10">
      <c r="A200" s="17" t="s">
        <v>11</v>
      </c>
      <c r="B200">
        <f t="shared" si="9"/>
        <v>0</v>
      </c>
      <c r="C200">
        <f t="shared" si="10"/>
        <v>1</v>
      </c>
      <c r="D200">
        <f t="shared" si="11"/>
        <v>0</v>
      </c>
      <c r="E200" s="17">
        <v>1</v>
      </c>
      <c r="F200" s="17">
        <v>0</v>
      </c>
      <c r="G200">
        <v>22</v>
      </c>
      <c r="H200">
        <v>26.84</v>
      </c>
      <c r="I200">
        <v>0</v>
      </c>
      <c r="J200">
        <v>1664.9996000000001</v>
      </c>
    </row>
    <row r="201" spans="1:10">
      <c r="A201" s="14" t="s">
        <v>11</v>
      </c>
      <c r="B201">
        <f t="shared" si="9"/>
        <v>0</v>
      </c>
      <c r="C201">
        <f t="shared" si="10"/>
        <v>1</v>
      </c>
      <c r="D201">
        <f t="shared" si="11"/>
        <v>0</v>
      </c>
      <c r="E201" s="14">
        <v>1</v>
      </c>
      <c r="F201" s="14">
        <v>0</v>
      </c>
      <c r="G201">
        <v>22</v>
      </c>
      <c r="H201">
        <v>33.770000000000003</v>
      </c>
      <c r="I201">
        <v>0</v>
      </c>
      <c r="J201">
        <v>1674.6323</v>
      </c>
    </row>
    <row r="202" spans="1:10">
      <c r="A202" s="17" t="s">
        <v>8</v>
      </c>
      <c r="B202">
        <f t="shared" si="9"/>
        <v>0</v>
      </c>
      <c r="C202">
        <f t="shared" si="10"/>
        <v>0</v>
      </c>
      <c r="D202">
        <f t="shared" si="11"/>
        <v>1</v>
      </c>
      <c r="E202" s="17">
        <v>1</v>
      </c>
      <c r="F202" s="17">
        <v>0</v>
      </c>
      <c r="G202">
        <v>22</v>
      </c>
      <c r="H202">
        <v>39.5</v>
      </c>
      <c r="I202">
        <v>0</v>
      </c>
      <c r="J202">
        <v>1682.597</v>
      </c>
    </row>
    <row r="203" spans="1:10">
      <c r="A203" s="14" t="s">
        <v>12</v>
      </c>
      <c r="B203">
        <f t="shared" si="9"/>
        <v>1</v>
      </c>
      <c r="C203">
        <f t="shared" si="10"/>
        <v>0</v>
      </c>
      <c r="D203">
        <f t="shared" si="11"/>
        <v>0</v>
      </c>
      <c r="E203" s="14">
        <v>1</v>
      </c>
      <c r="F203" s="14">
        <v>0</v>
      </c>
      <c r="G203">
        <v>22</v>
      </c>
      <c r="H203">
        <v>25.175000000000001</v>
      </c>
      <c r="I203">
        <v>0</v>
      </c>
      <c r="J203">
        <v>2045.68525</v>
      </c>
    </row>
    <row r="204" spans="1:10">
      <c r="A204" s="17" t="s">
        <v>12</v>
      </c>
      <c r="B204">
        <f t="shared" si="9"/>
        <v>1</v>
      </c>
      <c r="C204">
        <f t="shared" si="10"/>
        <v>0</v>
      </c>
      <c r="D204">
        <f t="shared" si="11"/>
        <v>0</v>
      </c>
      <c r="E204" s="17">
        <v>1</v>
      </c>
      <c r="F204" s="17">
        <v>0</v>
      </c>
      <c r="G204">
        <v>22</v>
      </c>
      <c r="H204">
        <v>32.11</v>
      </c>
      <c r="I204">
        <v>0</v>
      </c>
      <c r="J204">
        <v>2055.3249000000001</v>
      </c>
    </row>
    <row r="205" spans="1:10">
      <c r="A205" s="14" t="s">
        <v>8</v>
      </c>
      <c r="B205">
        <f t="shared" si="9"/>
        <v>0</v>
      </c>
      <c r="C205">
        <f t="shared" si="10"/>
        <v>0</v>
      </c>
      <c r="D205">
        <f t="shared" si="11"/>
        <v>1</v>
      </c>
      <c r="E205" s="14">
        <v>0</v>
      </c>
      <c r="F205" s="14">
        <v>0</v>
      </c>
      <c r="G205">
        <v>22</v>
      </c>
      <c r="H205">
        <v>24.3</v>
      </c>
      <c r="I205">
        <v>0</v>
      </c>
      <c r="J205">
        <v>2150.4690000000001</v>
      </c>
    </row>
    <row r="206" spans="1:10">
      <c r="A206" s="17" t="s">
        <v>8</v>
      </c>
      <c r="B206">
        <f t="shared" si="9"/>
        <v>0</v>
      </c>
      <c r="C206">
        <f t="shared" si="10"/>
        <v>0</v>
      </c>
      <c r="D206">
        <f t="shared" si="11"/>
        <v>1</v>
      </c>
      <c r="E206" s="17">
        <v>0</v>
      </c>
      <c r="F206" s="17">
        <v>0</v>
      </c>
      <c r="G206">
        <v>22</v>
      </c>
      <c r="H206">
        <v>27.1</v>
      </c>
      <c r="I206">
        <v>0</v>
      </c>
      <c r="J206">
        <v>2154.3609999999999</v>
      </c>
    </row>
    <row r="207" spans="1:10">
      <c r="A207" s="14" t="s">
        <v>11</v>
      </c>
      <c r="B207">
        <f t="shared" si="9"/>
        <v>0</v>
      </c>
      <c r="C207">
        <f t="shared" si="10"/>
        <v>1</v>
      </c>
      <c r="D207">
        <f t="shared" si="11"/>
        <v>0</v>
      </c>
      <c r="E207" s="14">
        <v>0</v>
      </c>
      <c r="F207" s="14">
        <v>0</v>
      </c>
      <c r="G207">
        <v>22</v>
      </c>
      <c r="H207">
        <v>28.05</v>
      </c>
      <c r="I207">
        <v>0</v>
      </c>
      <c r="J207">
        <v>2155.6815000000001</v>
      </c>
    </row>
    <row r="208" spans="1:10">
      <c r="A208" s="17" t="s">
        <v>11</v>
      </c>
      <c r="B208">
        <f t="shared" si="9"/>
        <v>0</v>
      </c>
      <c r="C208">
        <f t="shared" si="10"/>
        <v>1</v>
      </c>
      <c r="D208">
        <f t="shared" si="11"/>
        <v>0</v>
      </c>
      <c r="E208" s="17">
        <v>0</v>
      </c>
      <c r="F208" s="17">
        <v>0</v>
      </c>
      <c r="G208">
        <v>22</v>
      </c>
      <c r="H208">
        <v>28.82</v>
      </c>
      <c r="I208">
        <v>0</v>
      </c>
      <c r="J208">
        <v>2156.7518</v>
      </c>
    </row>
    <row r="209" spans="1:10">
      <c r="A209" s="14" t="s">
        <v>8</v>
      </c>
      <c r="B209">
        <f t="shared" si="9"/>
        <v>0</v>
      </c>
      <c r="C209">
        <f t="shared" si="10"/>
        <v>0</v>
      </c>
      <c r="D209">
        <f t="shared" si="11"/>
        <v>1</v>
      </c>
      <c r="E209" s="14">
        <v>0</v>
      </c>
      <c r="F209" s="14">
        <v>0</v>
      </c>
      <c r="G209">
        <v>22</v>
      </c>
      <c r="H209">
        <v>36</v>
      </c>
      <c r="I209">
        <v>0</v>
      </c>
      <c r="J209">
        <v>2166.732</v>
      </c>
    </row>
    <row r="210" spans="1:10">
      <c r="A210" s="17" t="s">
        <v>13</v>
      </c>
      <c r="B210">
        <f t="shared" si="9"/>
        <v>0</v>
      </c>
      <c r="C210">
        <f t="shared" si="10"/>
        <v>0</v>
      </c>
      <c r="D210">
        <f t="shared" si="11"/>
        <v>0</v>
      </c>
      <c r="E210" s="17">
        <v>1</v>
      </c>
      <c r="F210" s="17">
        <v>0</v>
      </c>
      <c r="G210">
        <v>22</v>
      </c>
      <c r="H210">
        <v>28.88</v>
      </c>
      <c r="I210">
        <v>0</v>
      </c>
      <c r="J210">
        <v>2250.8352</v>
      </c>
    </row>
    <row r="211" spans="1:10">
      <c r="A211" s="14" t="s">
        <v>13</v>
      </c>
      <c r="B211">
        <f t="shared" si="9"/>
        <v>0</v>
      </c>
      <c r="C211">
        <f t="shared" si="10"/>
        <v>0</v>
      </c>
      <c r="D211">
        <f t="shared" si="11"/>
        <v>0</v>
      </c>
      <c r="E211" s="14">
        <v>1</v>
      </c>
      <c r="F211" s="14">
        <v>0</v>
      </c>
      <c r="G211">
        <v>22</v>
      </c>
      <c r="H211">
        <v>31.73</v>
      </c>
      <c r="I211">
        <v>0</v>
      </c>
      <c r="J211">
        <v>2254.7966999999999</v>
      </c>
    </row>
    <row r="212" spans="1:10">
      <c r="A212" s="17" t="s">
        <v>12</v>
      </c>
      <c r="B212">
        <f t="shared" si="9"/>
        <v>1</v>
      </c>
      <c r="C212">
        <f t="shared" si="10"/>
        <v>0</v>
      </c>
      <c r="D212">
        <f t="shared" si="11"/>
        <v>0</v>
      </c>
      <c r="E212" s="17">
        <v>0</v>
      </c>
      <c r="F212" s="17">
        <v>0</v>
      </c>
      <c r="G212">
        <v>22</v>
      </c>
      <c r="H212">
        <v>20.234999999999999</v>
      </c>
      <c r="I212">
        <v>0</v>
      </c>
      <c r="J212">
        <v>2527.8186500000002</v>
      </c>
    </row>
    <row r="213" spans="1:10">
      <c r="A213" s="14" t="s">
        <v>12</v>
      </c>
      <c r="B213">
        <f t="shared" si="9"/>
        <v>1</v>
      </c>
      <c r="C213">
        <f t="shared" si="10"/>
        <v>0</v>
      </c>
      <c r="D213">
        <f t="shared" si="11"/>
        <v>0</v>
      </c>
      <c r="E213" s="14">
        <v>1</v>
      </c>
      <c r="F213" s="14">
        <v>0</v>
      </c>
      <c r="G213">
        <v>22</v>
      </c>
      <c r="H213">
        <v>28.31</v>
      </c>
      <c r="I213">
        <v>1</v>
      </c>
      <c r="J213">
        <v>2639.0428999999999</v>
      </c>
    </row>
    <row r="214" spans="1:10">
      <c r="A214" s="17" t="s">
        <v>12</v>
      </c>
      <c r="B214">
        <f t="shared" si="9"/>
        <v>1</v>
      </c>
      <c r="C214">
        <f t="shared" si="10"/>
        <v>0</v>
      </c>
      <c r="D214">
        <f t="shared" si="11"/>
        <v>0</v>
      </c>
      <c r="E214" s="17">
        <v>1</v>
      </c>
      <c r="F214" s="17">
        <v>0</v>
      </c>
      <c r="G214">
        <v>22</v>
      </c>
      <c r="H214">
        <v>31.35</v>
      </c>
      <c r="I214">
        <v>1</v>
      </c>
      <c r="J214">
        <v>2643.2685000000001</v>
      </c>
    </row>
    <row r="215" spans="1:10">
      <c r="A215" s="14" t="s">
        <v>13</v>
      </c>
      <c r="B215">
        <f t="shared" si="9"/>
        <v>0</v>
      </c>
      <c r="C215">
        <f t="shared" si="10"/>
        <v>0</v>
      </c>
      <c r="D215">
        <f t="shared" si="11"/>
        <v>0</v>
      </c>
      <c r="E215" s="14">
        <v>0</v>
      </c>
      <c r="F215" s="14">
        <v>0</v>
      </c>
      <c r="G215">
        <v>22</v>
      </c>
      <c r="H215">
        <v>23.18</v>
      </c>
      <c r="I215">
        <v>0</v>
      </c>
      <c r="J215">
        <v>2731.9122000000002</v>
      </c>
    </row>
    <row r="216" spans="1:10">
      <c r="A216" s="17" t="s">
        <v>13</v>
      </c>
      <c r="B216">
        <f t="shared" si="9"/>
        <v>0</v>
      </c>
      <c r="C216">
        <f t="shared" si="10"/>
        <v>0</v>
      </c>
      <c r="D216">
        <f t="shared" si="11"/>
        <v>0</v>
      </c>
      <c r="E216" s="17">
        <v>0</v>
      </c>
      <c r="F216" s="17">
        <v>0</v>
      </c>
      <c r="G216">
        <v>22</v>
      </c>
      <c r="H216">
        <v>30.4</v>
      </c>
      <c r="I216">
        <v>0</v>
      </c>
      <c r="J216">
        <v>2741.9479999999999</v>
      </c>
    </row>
    <row r="217" spans="1:10">
      <c r="A217" s="14" t="s">
        <v>13</v>
      </c>
      <c r="B217">
        <f t="shared" si="9"/>
        <v>0</v>
      </c>
      <c r="C217">
        <f t="shared" si="10"/>
        <v>0</v>
      </c>
      <c r="D217">
        <f t="shared" si="11"/>
        <v>0</v>
      </c>
      <c r="E217" s="14">
        <v>0</v>
      </c>
      <c r="F217" s="14">
        <v>0</v>
      </c>
      <c r="G217">
        <v>22</v>
      </c>
      <c r="H217">
        <v>39.805</v>
      </c>
      <c r="I217">
        <v>0</v>
      </c>
      <c r="J217">
        <v>2755.0209500000001</v>
      </c>
    </row>
    <row r="218" spans="1:10">
      <c r="A218" s="17" t="s">
        <v>8</v>
      </c>
      <c r="B218">
        <f t="shared" si="9"/>
        <v>0</v>
      </c>
      <c r="C218">
        <f t="shared" si="10"/>
        <v>0</v>
      </c>
      <c r="D218">
        <f t="shared" si="11"/>
        <v>1</v>
      </c>
      <c r="E218" s="17">
        <v>1</v>
      </c>
      <c r="F218" s="17">
        <v>0</v>
      </c>
      <c r="G218">
        <v>22</v>
      </c>
      <c r="H218">
        <v>34.799999999999997</v>
      </c>
      <c r="I218">
        <v>3</v>
      </c>
      <c r="J218">
        <v>3443.0639999999999</v>
      </c>
    </row>
    <row r="219" spans="1:10">
      <c r="A219" s="14" t="s">
        <v>13</v>
      </c>
      <c r="B219">
        <f t="shared" si="9"/>
        <v>0</v>
      </c>
      <c r="C219">
        <f t="shared" si="10"/>
        <v>0</v>
      </c>
      <c r="D219">
        <f t="shared" si="11"/>
        <v>0</v>
      </c>
      <c r="E219" s="14">
        <v>0</v>
      </c>
      <c r="F219" s="14">
        <v>0</v>
      </c>
      <c r="G219">
        <v>22</v>
      </c>
      <c r="H219">
        <v>34.58</v>
      </c>
      <c r="I219">
        <v>2</v>
      </c>
      <c r="J219">
        <v>3925.7582000000002</v>
      </c>
    </row>
    <row r="220" spans="1:10">
      <c r="A220" s="17" t="s">
        <v>13</v>
      </c>
      <c r="B220">
        <f t="shared" si="9"/>
        <v>0</v>
      </c>
      <c r="C220">
        <f t="shared" si="10"/>
        <v>0</v>
      </c>
      <c r="D220">
        <f t="shared" si="11"/>
        <v>0</v>
      </c>
      <c r="E220" s="17">
        <v>1</v>
      </c>
      <c r="F220" s="17">
        <v>0</v>
      </c>
      <c r="G220">
        <v>22</v>
      </c>
      <c r="H220">
        <v>19.95</v>
      </c>
      <c r="I220">
        <v>3</v>
      </c>
      <c r="J220">
        <v>4005.4225000000001</v>
      </c>
    </row>
    <row r="221" spans="1:10">
      <c r="A221" s="14" t="s">
        <v>12</v>
      </c>
      <c r="B221">
        <f t="shared" si="9"/>
        <v>1</v>
      </c>
      <c r="C221">
        <f t="shared" si="10"/>
        <v>0</v>
      </c>
      <c r="D221">
        <f t="shared" si="11"/>
        <v>0</v>
      </c>
      <c r="E221" s="14">
        <v>0</v>
      </c>
      <c r="F221" s="14">
        <v>0</v>
      </c>
      <c r="G221">
        <v>22</v>
      </c>
      <c r="H221">
        <v>21.28</v>
      </c>
      <c r="I221">
        <v>3</v>
      </c>
      <c r="J221">
        <v>4296.2712000000001</v>
      </c>
    </row>
    <row r="222" spans="1:10">
      <c r="A222" s="17" t="s">
        <v>12</v>
      </c>
      <c r="B222">
        <f t="shared" si="9"/>
        <v>1</v>
      </c>
      <c r="C222">
        <f t="shared" si="10"/>
        <v>0</v>
      </c>
      <c r="D222">
        <f t="shared" si="11"/>
        <v>0</v>
      </c>
      <c r="E222" s="17">
        <v>0</v>
      </c>
      <c r="F222" s="17">
        <v>1</v>
      </c>
      <c r="G222">
        <v>22</v>
      </c>
      <c r="H222">
        <v>30.4</v>
      </c>
      <c r="I222">
        <v>0</v>
      </c>
      <c r="J222">
        <v>33907.548000000003</v>
      </c>
    </row>
    <row r="223" spans="1:10">
      <c r="A223" s="14" t="s">
        <v>8</v>
      </c>
      <c r="B223">
        <f t="shared" si="9"/>
        <v>0</v>
      </c>
      <c r="C223">
        <f t="shared" si="10"/>
        <v>0</v>
      </c>
      <c r="D223">
        <f t="shared" si="11"/>
        <v>1</v>
      </c>
      <c r="E223" s="14">
        <v>1</v>
      </c>
      <c r="F223" s="14">
        <v>1</v>
      </c>
      <c r="G223">
        <v>22</v>
      </c>
      <c r="H223">
        <v>35.6</v>
      </c>
      <c r="I223">
        <v>0</v>
      </c>
      <c r="J223">
        <v>35585.576000000001</v>
      </c>
    </row>
    <row r="224" spans="1:10">
      <c r="A224" s="17" t="s">
        <v>11</v>
      </c>
      <c r="B224">
        <f t="shared" si="9"/>
        <v>0</v>
      </c>
      <c r="C224">
        <f t="shared" si="10"/>
        <v>1</v>
      </c>
      <c r="D224">
        <f t="shared" si="11"/>
        <v>0</v>
      </c>
      <c r="E224" s="17">
        <v>0</v>
      </c>
      <c r="F224" s="17">
        <v>1</v>
      </c>
      <c r="G224">
        <v>22</v>
      </c>
      <c r="H224">
        <v>31.02</v>
      </c>
      <c r="I224">
        <v>3</v>
      </c>
      <c r="J224">
        <v>35595.589800000002</v>
      </c>
    </row>
    <row r="225" spans="1:10">
      <c r="A225" s="14" t="s">
        <v>11</v>
      </c>
      <c r="B225">
        <f t="shared" si="9"/>
        <v>0</v>
      </c>
      <c r="C225">
        <f t="shared" si="10"/>
        <v>1</v>
      </c>
      <c r="D225">
        <f t="shared" si="11"/>
        <v>0</v>
      </c>
      <c r="E225" s="14">
        <v>1</v>
      </c>
      <c r="F225" s="14">
        <v>1</v>
      </c>
      <c r="G225">
        <v>22</v>
      </c>
      <c r="H225">
        <v>37.619999999999997</v>
      </c>
      <c r="I225">
        <v>1</v>
      </c>
      <c r="J225">
        <v>37165.163800000002</v>
      </c>
    </row>
    <row r="226" spans="1:10">
      <c r="A226" s="17" t="s">
        <v>11</v>
      </c>
      <c r="B226">
        <f t="shared" si="9"/>
        <v>0</v>
      </c>
      <c r="C226">
        <f t="shared" si="10"/>
        <v>1</v>
      </c>
      <c r="D226">
        <f t="shared" si="11"/>
        <v>0</v>
      </c>
      <c r="E226" s="17">
        <v>1</v>
      </c>
      <c r="F226" s="17">
        <v>1</v>
      </c>
      <c r="G226">
        <v>22</v>
      </c>
      <c r="H226">
        <v>37.07</v>
      </c>
      <c r="I226">
        <v>2</v>
      </c>
      <c r="J226">
        <v>37484.4493</v>
      </c>
    </row>
    <row r="227" spans="1:10">
      <c r="A227" s="14" t="s">
        <v>11</v>
      </c>
      <c r="B227">
        <f t="shared" si="9"/>
        <v>0</v>
      </c>
      <c r="C227">
        <f t="shared" si="10"/>
        <v>1</v>
      </c>
      <c r="D227">
        <f t="shared" si="11"/>
        <v>0</v>
      </c>
      <c r="E227" s="14">
        <v>1</v>
      </c>
      <c r="F227" s="14">
        <v>1</v>
      </c>
      <c r="G227">
        <v>22</v>
      </c>
      <c r="H227">
        <v>52.58</v>
      </c>
      <c r="I227">
        <v>1</v>
      </c>
      <c r="J227">
        <v>44501.398200000003</v>
      </c>
    </row>
    <row r="228" spans="1:10">
      <c r="A228" s="17" t="s">
        <v>11</v>
      </c>
      <c r="B228">
        <f t="shared" si="9"/>
        <v>0</v>
      </c>
      <c r="C228">
        <f t="shared" si="10"/>
        <v>1</v>
      </c>
      <c r="D228">
        <f t="shared" si="11"/>
        <v>0</v>
      </c>
      <c r="E228" s="17">
        <v>1</v>
      </c>
      <c r="F228" s="17">
        <v>0</v>
      </c>
      <c r="G228">
        <v>23</v>
      </c>
      <c r="H228">
        <v>26.51</v>
      </c>
      <c r="I228">
        <v>0</v>
      </c>
      <c r="J228">
        <v>1815.8759</v>
      </c>
    </row>
    <row r="229" spans="1:10">
      <c r="A229" s="14" t="s">
        <v>11</v>
      </c>
      <c r="B229">
        <f t="shared" si="9"/>
        <v>0</v>
      </c>
      <c r="C229">
        <f t="shared" si="10"/>
        <v>1</v>
      </c>
      <c r="D229">
        <f t="shared" si="11"/>
        <v>0</v>
      </c>
      <c r="E229" s="14">
        <v>1</v>
      </c>
      <c r="F229" s="14">
        <v>0</v>
      </c>
      <c r="G229">
        <v>23</v>
      </c>
      <c r="H229">
        <v>32.56</v>
      </c>
      <c r="I229">
        <v>0</v>
      </c>
      <c r="J229">
        <v>1824.2854</v>
      </c>
    </row>
    <row r="230" spans="1:10">
      <c r="A230" s="17" t="s">
        <v>8</v>
      </c>
      <c r="B230">
        <f t="shared" si="9"/>
        <v>0</v>
      </c>
      <c r="C230">
        <f t="shared" si="10"/>
        <v>0</v>
      </c>
      <c r="D230">
        <f t="shared" si="11"/>
        <v>1</v>
      </c>
      <c r="E230" s="17">
        <v>1</v>
      </c>
      <c r="F230" s="17">
        <v>0</v>
      </c>
      <c r="G230">
        <v>23</v>
      </c>
      <c r="H230">
        <v>34.4</v>
      </c>
      <c r="I230">
        <v>0</v>
      </c>
      <c r="J230">
        <v>1826.8430000000001</v>
      </c>
    </row>
    <row r="231" spans="1:10">
      <c r="A231" s="14" t="s">
        <v>11</v>
      </c>
      <c r="B231">
        <f t="shared" si="9"/>
        <v>0</v>
      </c>
      <c r="C231">
        <f t="shared" si="10"/>
        <v>1</v>
      </c>
      <c r="D231">
        <f t="shared" si="11"/>
        <v>0</v>
      </c>
      <c r="E231" s="14">
        <v>1</v>
      </c>
      <c r="F231" s="14">
        <v>0</v>
      </c>
      <c r="G231">
        <v>23</v>
      </c>
      <c r="H231">
        <v>41.91</v>
      </c>
      <c r="I231">
        <v>0</v>
      </c>
      <c r="J231">
        <v>1837.2819</v>
      </c>
    </row>
    <row r="232" spans="1:10">
      <c r="A232" s="17" t="s">
        <v>13</v>
      </c>
      <c r="B232">
        <f t="shared" si="9"/>
        <v>0</v>
      </c>
      <c r="C232">
        <f t="shared" si="10"/>
        <v>0</v>
      </c>
      <c r="D232">
        <f t="shared" si="11"/>
        <v>0</v>
      </c>
      <c r="E232" s="17">
        <v>1</v>
      </c>
      <c r="F232" s="17">
        <v>0</v>
      </c>
      <c r="G232">
        <v>23</v>
      </c>
      <c r="H232">
        <v>23.844999999999999</v>
      </c>
      <c r="I232">
        <v>0</v>
      </c>
      <c r="J232">
        <v>2395.17155</v>
      </c>
    </row>
    <row r="233" spans="1:10">
      <c r="A233" s="14" t="s">
        <v>13</v>
      </c>
      <c r="B233">
        <f t="shared" si="9"/>
        <v>0</v>
      </c>
      <c r="C233">
        <f t="shared" si="10"/>
        <v>0</v>
      </c>
      <c r="D233">
        <f t="shared" si="11"/>
        <v>0</v>
      </c>
      <c r="E233" s="14">
        <v>1</v>
      </c>
      <c r="F233" s="14">
        <v>0</v>
      </c>
      <c r="G233">
        <v>23</v>
      </c>
      <c r="H233">
        <v>24.51</v>
      </c>
      <c r="I233">
        <v>0</v>
      </c>
      <c r="J233">
        <v>2396.0958999999998</v>
      </c>
    </row>
    <row r="234" spans="1:10">
      <c r="A234" s="17" t="s">
        <v>8</v>
      </c>
      <c r="B234">
        <f t="shared" si="9"/>
        <v>0</v>
      </c>
      <c r="C234">
        <f t="shared" si="10"/>
        <v>0</v>
      </c>
      <c r="D234">
        <f t="shared" si="11"/>
        <v>1</v>
      </c>
      <c r="E234" s="17">
        <v>1</v>
      </c>
      <c r="F234" s="17">
        <v>0</v>
      </c>
      <c r="G234">
        <v>23</v>
      </c>
      <c r="H234">
        <v>35.200000000000003</v>
      </c>
      <c r="I234">
        <v>1</v>
      </c>
      <c r="J234">
        <v>2416.9549999999999</v>
      </c>
    </row>
    <row r="235" spans="1:10">
      <c r="A235" s="14" t="s">
        <v>11</v>
      </c>
      <c r="B235">
        <f t="shared" si="9"/>
        <v>0</v>
      </c>
      <c r="C235">
        <f t="shared" si="10"/>
        <v>1</v>
      </c>
      <c r="D235">
        <f t="shared" si="11"/>
        <v>0</v>
      </c>
      <c r="E235" s="14">
        <v>1</v>
      </c>
      <c r="F235" s="14">
        <v>0</v>
      </c>
      <c r="G235">
        <v>23</v>
      </c>
      <c r="H235">
        <v>50.38</v>
      </c>
      <c r="I235">
        <v>1</v>
      </c>
      <c r="J235">
        <v>2438.0551999999998</v>
      </c>
    </row>
    <row r="236" spans="1:10">
      <c r="A236" s="17" t="s">
        <v>12</v>
      </c>
      <c r="B236">
        <f t="shared" si="9"/>
        <v>1</v>
      </c>
      <c r="C236">
        <f t="shared" si="10"/>
        <v>0</v>
      </c>
      <c r="D236">
        <f t="shared" si="11"/>
        <v>0</v>
      </c>
      <c r="E236" s="17">
        <v>0</v>
      </c>
      <c r="F236" s="17">
        <v>0</v>
      </c>
      <c r="G236">
        <v>23</v>
      </c>
      <c r="H236">
        <v>28.12</v>
      </c>
      <c r="I236">
        <v>0</v>
      </c>
      <c r="J236">
        <v>2690.1138000000001</v>
      </c>
    </row>
    <row r="237" spans="1:10">
      <c r="A237" s="14" t="s">
        <v>12</v>
      </c>
      <c r="B237">
        <f t="shared" si="9"/>
        <v>1</v>
      </c>
      <c r="C237">
        <f t="shared" si="10"/>
        <v>0</v>
      </c>
      <c r="D237">
        <f t="shared" si="11"/>
        <v>0</v>
      </c>
      <c r="E237" s="14">
        <v>1</v>
      </c>
      <c r="F237" s="14">
        <v>0</v>
      </c>
      <c r="G237">
        <v>23</v>
      </c>
      <c r="H237">
        <v>17.385000000000002</v>
      </c>
      <c r="I237">
        <v>1</v>
      </c>
      <c r="J237">
        <v>2775.1921499999999</v>
      </c>
    </row>
    <row r="238" spans="1:10">
      <c r="A238" s="17" t="s">
        <v>12</v>
      </c>
      <c r="B238">
        <f t="shared" si="9"/>
        <v>1</v>
      </c>
      <c r="C238">
        <f t="shared" si="10"/>
        <v>0</v>
      </c>
      <c r="D238">
        <f t="shared" si="11"/>
        <v>0</v>
      </c>
      <c r="E238" s="17">
        <v>1</v>
      </c>
      <c r="F238" s="17">
        <v>0</v>
      </c>
      <c r="G238">
        <v>23</v>
      </c>
      <c r="H238">
        <v>27.36</v>
      </c>
      <c r="I238">
        <v>1</v>
      </c>
      <c r="J238">
        <v>2789.0574000000001</v>
      </c>
    </row>
    <row r="239" spans="1:10">
      <c r="A239" s="14" t="s">
        <v>13</v>
      </c>
      <c r="B239">
        <f t="shared" si="9"/>
        <v>0</v>
      </c>
      <c r="C239">
        <f t="shared" si="10"/>
        <v>0</v>
      </c>
      <c r="D239">
        <f t="shared" si="11"/>
        <v>0</v>
      </c>
      <c r="E239" s="14">
        <v>0</v>
      </c>
      <c r="F239" s="14">
        <v>0</v>
      </c>
      <c r="G239">
        <v>23</v>
      </c>
      <c r="H239">
        <v>34.865000000000002</v>
      </c>
      <c r="I239">
        <v>0</v>
      </c>
      <c r="J239">
        <v>2899.4893499999998</v>
      </c>
    </row>
    <row r="240" spans="1:10">
      <c r="A240" s="17" t="s">
        <v>11</v>
      </c>
      <c r="B240">
        <f t="shared" si="9"/>
        <v>0</v>
      </c>
      <c r="C240">
        <f t="shared" si="10"/>
        <v>1</v>
      </c>
      <c r="D240">
        <f t="shared" si="11"/>
        <v>0</v>
      </c>
      <c r="E240" s="17">
        <v>0</v>
      </c>
      <c r="F240" s="17">
        <v>0</v>
      </c>
      <c r="G240">
        <v>23</v>
      </c>
      <c r="H240">
        <v>39.270000000000003</v>
      </c>
      <c r="I240">
        <v>2</v>
      </c>
      <c r="J240">
        <v>3500.6122999999998</v>
      </c>
    </row>
    <row r="241" spans="1:10">
      <c r="A241" s="14" t="s">
        <v>8</v>
      </c>
      <c r="B241">
        <f t="shared" si="9"/>
        <v>0</v>
      </c>
      <c r="C241">
        <f t="shared" si="10"/>
        <v>0</v>
      </c>
      <c r="D241">
        <f t="shared" si="11"/>
        <v>1</v>
      </c>
      <c r="E241" s="14">
        <v>1</v>
      </c>
      <c r="F241" s="14">
        <v>0</v>
      </c>
      <c r="G241">
        <v>23</v>
      </c>
      <c r="H241">
        <v>32.700000000000003</v>
      </c>
      <c r="I241">
        <v>3</v>
      </c>
      <c r="J241">
        <v>3591.48</v>
      </c>
    </row>
    <row r="242" spans="1:10">
      <c r="A242" s="17" t="s">
        <v>8</v>
      </c>
      <c r="B242">
        <f t="shared" si="9"/>
        <v>0</v>
      </c>
      <c r="C242">
        <f t="shared" si="10"/>
        <v>0</v>
      </c>
      <c r="D242">
        <f t="shared" si="11"/>
        <v>1</v>
      </c>
      <c r="E242" s="17">
        <v>1</v>
      </c>
      <c r="F242" s="17">
        <v>0</v>
      </c>
      <c r="G242">
        <v>23</v>
      </c>
      <c r="H242">
        <v>37.1</v>
      </c>
      <c r="I242">
        <v>3</v>
      </c>
      <c r="J242">
        <v>3597.596</v>
      </c>
    </row>
    <row r="243" spans="1:10">
      <c r="A243" s="14" t="s">
        <v>12</v>
      </c>
      <c r="B243">
        <f t="shared" si="9"/>
        <v>1</v>
      </c>
      <c r="C243">
        <f t="shared" si="10"/>
        <v>0</v>
      </c>
      <c r="D243">
        <f t="shared" si="11"/>
        <v>0</v>
      </c>
      <c r="E243" s="14">
        <v>0</v>
      </c>
      <c r="F243" s="14">
        <v>0</v>
      </c>
      <c r="G243">
        <v>23</v>
      </c>
      <c r="H243">
        <v>34.96</v>
      </c>
      <c r="I243">
        <v>3</v>
      </c>
      <c r="J243">
        <v>4466.6214</v>
      </c>
    </row>
    <row r="244" spans="1:10">
      <c r="A244" s="17" t="s">
        <v>8</v>
      </c>
      <c r="B244">
        <f t="shared" si="9"/>
        <v>0</v>
      </c>
      <c r="C244">
        <f t="shared" si="10"/>
        <v>0</v>
      </c>
      <c r="D244">
        <f t="shared" si="11"/>
        <v>1</v>
      </c>
      <c r="E244" s="17">
        <v>0</v>
      </c>
      <c r="F244" s="17">
        <v>0</v>
      </c>
      <c r="G244">
        <v>23</v>
      </c>
      <c r="H244">
        <v>33.4</v>
      </c>
      <c r="I244">
        <v>0</v>
      </c>
      <c r="J244">
        <v>10795.937330000001</v>
      </c>
    </row>
    <row r="245" spans="1:10">
      <c r="A245" s="14" t="s">
        <v>8</v>
      </c>
      <c r="B245">
        <f t="shared" si="9"/>
        <v>0</v>
      </c>
      <c r="C245">
        <f t="shared" si="10"/>
        <v>0</v>
      </c>
      <c r="D245">
        <f t="shared" si="11"/>
        <v>1</v>
      </c>
      <c r="E245" s="14">
        <v>0</v>
      </c>
      <c r="F245" s="14">
        <v>0</v>
      </c>
      <c r="G245">
        <v>23</v>
      </c>
      <c r="H245">
        <v>28</v>
      </c>
      <c r="I245">
        <v>0</v>
      </c>
      <c r="J245">
        <v>13126.677449999999</v>
      </c>
    </row>
    <row r="246" spans="1:10">
      <c r="A246" s="17" t="s">
        <v>12</v>
      </c>
      <c r="B246">
        <f t="shared" si="9"/>
        <v>1</v>
      </c>
      <c r="C246">
        <f t="shared" si="10"/>
        <v>0</v>
      </c>
      <c r="D246">
        <f t="shared" si="11"/>
        <v>0</v>
      </c>
      <c r="E246" s="17">
        <v>0</v>
      </c>
      <c r="F246" s="17">
        <v>0</v>
      </c>
      <c r="G246">
        <v>23</v>
      </c>
      <c r="H246">
        <v>23.18</v>
      </c>
      <c r="I246">
        <v>2</v>
      </c>
      <c r="J246">
        <v>14426.073850000001</v>
      </c>
    </row>
    <row r="247" spans="1:10">
      <c r="A247" s="14" t="s">
        <v>12</v>
      </c>
      <c r="B247">
        <f t="shared" si="9"/>
        <v>1</v>
      </c>
      <c r="C247">
        <f t="shared" si="10"/>
        <v>0</v>
      </c>
      <c r="D247">
        <f t="shared" si="11"/>
        <v>0</v>
      </c>
      <c r="E247" s="14">
        <v>0</v>
      </c>
      <c r="F247" s="14">
        <v>1</v>
      </c>
      <c r="G247">
        <v>23</v>
      </c>
      <c r="H247">
        <v>28.31</v>
      </c>
      <c r="I247">
        <v>0</v>
      </c>
      <c r="J247">
        <v>18033.9679</v>
      </c>
    </row>
    <row r="248" spans="1:10">
      <c r="A248" s="17" t="s">
        <v>11</v>
      </c>
      <c r="B248">
        <f t="shared" si="9"/>
        <v>0</v>
      </c>
      <c r="C248">
        <f t="shared" si="10"/>
        <v>1</v>
      </c>
      <c r="D248">
        <f t="shared" si="11"/>
        <v>0</v>
      </c>
      <c r="E248" s="17">
        <v>0</v>
      </c>
      <c r="F248" s="17">
        <v>1</v>
      </c>
      <c r="G248">
        <v>23</v>
      </c>
      <c r="H248">
        <v>28.49</v>
      </c>
      <c r="I248">
        <v>1</v>
      </c>
      <c r="J248">
        <v>18328.238099999999</v>
      </c>
    </row>
    <row r="249" spans="1:10">
      <c r="A249" s="14" t="s">
        <v>12</v>
      </c>
      <c r="B249">
        <f t="shared" si="9"/>
        <v>1</v>
      </c>
      <c r="C249">
        <f t="shared" si="10"/>
        <v>0</v>
      </c>
      <c r="D249">
        <f t="shared" si="11"/>
        <v>0</v>
      </c>
      <c r="E249" s="14">
        <v>1</v>
      </c>
      <c r="F249" s="14">
        <v>0</v>
      </c>
      <c r="G249">
        <v>23</v>
      </c>
      <c r="H249">
        <v>18.715</v>
      </c>
      <c r="I249">
        <v>0</v>
      </c>
      <c r="J249">
        <v>21595.382290000001</v>
      </c>
    </row>
    <row r="250" spans="1:10">
      <c r="A250" s="17" t="s">
        <v>13</v>
      </c>
      <c r="B250">
        <f t="shared" si="9"/>
        <v>0</v>
      </c>
      <c r="C250">
        <f t="shared" si="10"/>
        <v>0</v>
      </c>
      <c r="D250">
        <f t="shared" si="11"/>
        <v>0</v>
      </c>
      <c r="E250" s="17">
        <v>0</v>
      </c>
      <c r="F250" s="17">
        <v>0</v>
      </c>
      <c r="G250">
        <v>23</v>
      </c>
      <c r="H250">
        <v>24.225000000000001</v>
      </c>
      <c r="I250">
        <v>2</v>
      </c>
      <c r="J250">
        <v>22395.74424</v>
      </c>
    </row>
    <row r="251" spans="1:10">
      <c r="A251" s="14" t="s">
        <v>8</v>
      </c>
      <c r="B251">
        <f t="shared" si="9"/>
        <v>0</v>
      </c>
      <c r="C251">
        <f t="shared" si="10"/>
        <v>0</v>
      </c>
      <c r="D251">
        <f t="shared" si="11"/>
        <v>1</v>
      </c>
      <c r="E251" s="14">
        <v>0</v>
      </c>
      <c r="F251" s="14">
        <v>1</v>
      </c>
      <c r="G251">
        <v>23</v>
      </c>
      <c r="H251">
        <v>31.4</v>
      </c>
      <c r="I251">
        <v>0</v>
      </c>
      <c r="J251">
        <v>34166.273000000001</v>
      </c>
    </row>
    <row r="252" spans="1:10">
      <c r="A252" s="17" t="s">
        <v>11</v>
      </c>
      <c r="B252">
        <f t="shared" si="9"/>
        <v>0</v>
      </c>
      <c r="C252">
        <f t="shared" si="10"/>
        <v>1</v>
      </c>
      <c r="D252">
        <f t="shared" si="11"/>
        <v>0</v>
      </c>
      <c r="E252" s="17">
        <v>0</v>
      </c>
      <c r="F252" s="17">
        <v>1</v>
      </c>
      <c r="G252">
        <v>23</v>
      </c>
      <c r="H252">
        <v>32.78</v>
      </c>
      <c r="I252">
        <v>2</v>
      </c>
      <c r="J252">
        <v>36021.011200000001</v>
      </c>
    </row>
    <row r="253" spans="1:10">
      <c r="A253" s="14" t="s">
        <v>13</v>
      </c>
      <c r="B253">
        <f t="shared" si="9"/>
        <v>0</v>
      </c>
      <c r="C253">
        <f t="shared" si="10"/>
        <v>0</v>
      </c>
      <c r="D253">
        <f t="shared" si="11"/>
        <v>0</v>
      </c>
      <c r="E253" s="14">
        <v>1</v>
      </c>
      <c r="F253" s="14">
        <v>1</v>
      </c>
      <c r="G253">
        <v>23</v>
      </c>
      <c r="H253">
        <v>31.73</v>
      </c>
      <c r="I253">
        <v>3</v>
      </c>
      <c r="J253">
        <v>36189.101699999999</v>
      </c>
    </row>
    <row r="254" spans="1:10">
      <c r="A254" s="17" t="s">
        <v>13</v>
      </c>
      <c r="B254">
        <f t="shared" si="9"/>
        <v>0</v>
      </c>
      <c r="C254">
        <f t="shared" si="10"/>
        <v>0</v>
      </c>
      <c r="D254">
        <f t="shared" si="11"/>
        <v>0</v>
      </c>
      <c r="E254" s="17">
        <v>0</v>
      </c>
      <c r="F254" s="17">
        <v>1</v>
      </c>
      <c r="G254">
        <v>23</v>
      </c>
      <c r="H254">
        <v>36.67</v>
      </c>
      <c r="I254">
        <v>2</v>
      </c>
      <c r="J254">
        <v>38511.628299999997</v>
      </c>
    </row>
    <row r="255" spans="1:10">
      <c r="A255" s="14" t="s">
        <v>13</v>
      </c>
      <c r="B255">
        <f t="shared" si="9"/>
        <v>0</v>
      </c>
      <c r="C255">
        <f t="shared" si="10"/>
        <v>0</v>
      </c>
      <c r="D255">
        <f t="shared" si="11"/>
        <v>0</v>
      </c>
      <c r="E255" s="14">
        <v>0</v>
      </c>
      <c r="F255" s="14">
        <v>1</v>
      </c>
      <c r="G255">
        <v>23</v>
      </c>
      <c r="H255">
        <v>42.75</v>
      </c>
      <c r="I255">
        <v>1</v>
      </c>
      <c r="J255">
        <v>40904.199500000002</v>
      </c>
    </row>
    <row r="256" spans="1:10">
      <c r="A256" s="17" t="s">
        <v>8</v>
      </c>
      <c r="B256">
        <f t="shared" si="9"/>
        <v>0</v>
      </c>
      <c r="C256">
        <f t="shared" si="10"/>
        <v>0</v>
      </c>
      <c r="D256">
        <f t="shared" si="11"/>
        <v>1</v>
      </c>
      <c r="E256" s="17">
        <v>1</v>
      </c>
      <c r="F256" s="17">
        <v>0</v>
      </c>
      <c r="G256">
        <v>24</v>
      </c>
      <c r="H256">
        <v>23.4</v>
      </c>
      <c r="I256">
        <v>0</v>
      </c>
      <c r="J256">
        <v>1969.614</v>
      </c>
    </row>
    <row r="257" spans="1:10">
      <c r="A257" s="14" t="s">
        <v>8</v>
      </c>
      <c r="B257">
        <f t="shared" si="9"/>
        <v>0</v>
      </c>
      <c r="C257">
        <f t="shared" si="10"/>
        <v>0</v>
      </c>
      <c r="D257">
        <f t="shared" si="11"/>
        <v>1</v>
      </c>
      <c r="E257" s="14">
        <v>1</v>
      </c>
      <c r="F257" s="14">
        <v>0</v>
      </c>
      <c r="G257">
        <v>24</v>
      </c>
      <c r="H257">
        <v>25.8</v>
      </c>
      <c r="I257">
        <v>0</v>
      </c>
      <c r="J257">
        <v>1972.95</v>
      </c>
    </row>
    <row r="258" spans="1:10">
      <c r="A258" s="17" t="s">
        <v>8</v>
      </c>
      <c r="B258">
        <f t="shared" si="9"/>
        <v>0</v>
      </c>
      <c r="C258">
        <f t="shared" si="10"/>
        <v>0</v>
      </c>
      <c r="D258">
        <f t="shared" si="11"/>
        <v>1</v>
      </c>
      <c r="E258" s="17">
        <v>1</v>
      </c>
      <c r="F258" s="17">
        <v>0</v>
      </c>
      <c r="G258">
        <v>24</v>
      </c>
      <c r="H258">
        <v>29.3</v>
      </c>
      <c r="I258">
        <v>0</v>
      </c>
      <c r="J258">
        <v>1977.8150000000001</v>
      </c>
    </row>
    <row r="259" spans="1:10">
      <c r="A259" s="14" t="s">
        <v>11</v>
      </c>
      <c r="B259">
        <f t="shared" si="9"/>
        <v>0</v>
      </c>
      <c r="C259">
        <f t="shared" si="10"/>
        <v>1</v>
      </c>
      <c r="D259">
        <f t="shared" si="11"/>
        <v>0</v>
      </c>
      <c r="E259" s="14">
        <v>1</v>
      </c>
      <c r="F259" s="14">
        <v>0</v>
      </c>
      <c r="G259">
        <v>24</v>
      </c>
      <c r="H259">
        <v>32.01</v>
      </c>
      <c r="I259">
        <v>0</v>
      </c>
      <c r="J259">
        <v>1981.5818999999999</v>
      </c>
    </row>
    <row r="260" spans="1:10">
      <c r="A260" s="17" t="s">
        <v>11</v>
      </c>
      <c r="B260">
        <f t="shared" si="9"/>
        <v>0</v>
      </c>
      <c r="C260">
        <f t="shared" si="10"/>
        <v>1</v>
      </c>
      <c r="D260">
        <f t="shared" si="11"/>
        <v>0</v>
      </c>
      <c r="E260" s="17">
        <v>1</v>
      </c>
      <c r="F260" s="17">
        <v>0</v>
      </c>
      <c r="G260">
        <v>24</v>
      </c>
      <c r="H260">
        <v>35.86</v>
      </c>
      <c r="I260">
        <v>0</v>
      </c>
      <c r="J260">
        <v>1986.9333999999999</v>
      </c>
    </row>
    <row r="261" spans="1:10">
      <c r="A261" s="14" t="s">
        <v>12</v>
      </c>
      <c r="B261">
        <f t="shared" si="9"/>
        <v>1</v>
      </c>
      <c r="C261">
        <f t="shared" si="10"/>
        <v>0</v>
      </c>
      <c r="D261">
        <f t="shared" si="11"/>
        <v>0</v>
      </c>
      <c r="E261" s="14">
        <v>1</v>
      </c>
      <c r="F261" s="14">
        <v>0</v>
      </c>
      <c r="G261">
        <v>24</v>
      </c>
      <c r="H261">
        <v>23.655000000000001</v>
      </c>
      <c r="I261">
        <v>0</v>
      </c>
      <c r="J261">
        <v>2352.9684499999998</v>
      </c>
    </row>
    <row r="262" spans="1:10">
      <c r="A262" s="17" t="s">
        <v>8</v>
      </c>
      <c r="B262">
        <f t="shared" ref="B262:B325" si="12">IF(A262="northwest",1,0)</f>
        <v>0</v>
      </c>
      <c r="C262">
        <f t="shared" ref="C262:C325" si="13">IF(A262="southeast",1,0)</f>
        <v>0</v>
      </c>
      <c r="D262">
        <f t="shared" ref="D262:D325" si="14">IF(A262="southwest",1,0)</f>
        <v>1</v>
      </c>
      <c r="E262" s="17">
        <v>0</v>
      </c>
      <c r="F262" s="17">
        <v>0</v>
      </c>
      <c r="G262">
        <v>24</v>
      </c>
      <c r="H262">
        <v>22.6</v>
      </c>
      <c r="I262">
        <v>0</v>
      </c>
      <c r="J262">
        <v>2457.502</v>
      </c>
    </row>
    <row r="263" spans="1:10">
      <c r="A263" s="14" t="s">
        <v>11</v>
      </c>
      <c r="B263">
        <f t="shared" si="12"/>
        <v>0</v>
      </c>
      <c r="C263">
        <f t="shared" si="13"/>
        <v>1</v>
      </c>
      <c r="D263">
        <f t="shared" si="14"/>
        <v>0</v>
      </c>
      <c r="E263" s="14">
        <v>0</v>
      </c>
      <c r="F263" s="14">
        <v>0</v>
      </c>
      <c r="G263">
        <v>24</v>
      </c>
      <c r="H263">
        <v>27.72</v>
      </c>
      <c r="I263">
        <v>0</v>
      </c>
      <c r="J263">
        <v>2464.6188000000002</v>
      </c>
    </row>
    <row r="264" spans="1:10">
      <c r="A264" s="17" t="s">
        <v>11</v>
      </c>
      <c r="B264">
        <f t="shared" si="12"/>
        <v>0</v>
      </c>
      <c r="C264">
        <f t="shared" si="13"/>
        <v>1</v>
      </c>
      <c r="D264">
        <f t="shared" si="14"/>
        <v>0</v>
      </c>
      <c r="E264" s="17">
        <v>0</v>
      </c>
      <c r="F264" s="17">
        <v>0</v>
      </c>
      <c r="G264">
        <v>24</v>
      </c>
      <c r="H264">
        <v>33.99</v>
      </c>
      <c r="I264">
        <v>0</v>
      </c>
      <c r="J264">
        <v>2473.3341</v>
      </c>
    </row>
    <row r="265" spans="1:10">
      <c r="A265" s="14" t="s">
        <v>11</v>
      </c>
      <c r="B265">
        <f t="shared" si="12"/>
        <v>0</v>
      </c>
      <c r="C265">
        <f t="shared" si="13"/>
        <v>1</v>
      </c>
      <c r="D265">
        <f t="shared" si="14"/>
        <v>0</v>
      </c>
      <c r="E265" s="14">
        <v>0</v>
      </c>
      <c r="F265" s="14">
        <v>0</v>
      </c>
      <c r="G265">
        <v>24</v>
      </c>
      <c r="H265">
        <v>39.49</v>
      </c>
      <c r="I265">
        <v>0</v>
      </c>
      <c r="J265">
        <v>2480.9791</v>
      </c>
    </row>
    <row r="266" spans="1:10">
      <c r="A266" s="17" t="s">
        <v>12</v>
      </c>
      <c r="B266">
        <f t="shared" si="12"/>
        <v>1</v>
      </c>
      <c r="C266">
        <f t="shared" si="13"/>
        <v>0</v>
      </c>
      <c r="D266">
        <f t="shared" si="14"/>
        <v>0</v>
      </c>
      <c r="E266" s="17">
        <v>0</v>
      </c>
      <c r="F266" s="17">
        <v>0</v>
      </c>
      <c r="G266">
        <v>24</v>
      </c>
      <c r="H266">
        <v>24.225000000000001</v>
      </c>
      <c r="I266">
        <v>0</v>
      </c>
      <c r="J266">
        <v>2842.7607499999999</v>
      </c>
    </row>
    <row r="267" spans="1:10">
      <c r="A267" s="14" t="s">
        <v>12</v>
      </c>
      <c r="B267">
        <f t="shared" si="12"/>
        <v>1</v>
      </c>
      <c r="C267">
        <f t="shared" si="13"/>
        <v>0</v>
      </c>
      <c r="D267">
        <f t="shared" si="14"/>
        <v>0</v>
      </c>
      <c r="E267" s="14">
        <v>0</v>
      </c>
      <c r="F267" s="14">
        <v>0</v>
      </c>
      <c r="G267">
        <v>24</v>
      </c>
      <c r="H267">
        <v>29.925000000000001</v>
      </c>
      <c r="I267">
        <v>0</v>
      </c>
      <c r="J267">
        <v>2850.6837500000001</v>
      </c>
    </row>
    <row r="268" spans="1:10">
      <c r="A268" s="17" t="s">
        <v>12</v>
      </c>
      <c r="B268">
        <f t="shared" si="12"/>
        <v>1</v>
      </c>
      <c r="C268">
        <f t="shared" si="13"/>
        <v>0</v>
      </c>
      <c r="D268">
        <f t="shared" si="14"/>
        <v>0</v>
      </c>
      <c r="E268" s="17">
        <v>0</v>
      </c>
      <c r="F268" s="17">
        <v>0</v>
      </c>
      <c r="G268">
        <v>24</v>
      </c>
      <c r="H268">
        <v>33.344999999999999</v>
      </c>
      <c r="I268">
        <v>0</v>
      </c>
      <c r="J268">
        <v>2855.4375500000001</v>
      </c>
    </row>
    <row r="269" spans="1:10">
      <c r="A269" s="14" t="s">
        <v>13</v>
      </c>
      <c r="B269">
        <f t="shared" si="12"/>
        <v>0</v>
      </c>
      <c r="C269">
        <f t="shared" si="13"/>
        <v>0</v>
      </c>
      <c r="D269">
        <f t="shared" si="14"/>
        <v>0</v>
      </c>
      <c r="E269" s="14">
        <v>0</v>
      </c>
      <c r="F269" s="14">
        <v>0</v>
      </c>
      <c r="G269">
        <v>24</v>
      </c>
      <c r="H269">
        <v>25.27</v>
      </c>
      <c r="I269">
        <v>0</v>
      </c>
      <c r="J269">
        <v>3044.2132999999999</v>
      </c>
    </row>
    <row r="270" spans="1:10">
      <c r="A270" s="17" t="s">
        <v>13</v>
      </c>
      <c r="B270">
        <f t="shared" si="12"/>
        <v>0</v>
      </c>
      <c r="C270">
        <f t="shared" si="13"/>
        <v>0</v>
      </c>
      <c r="D270">
        <f t="shared" si="14"/>
        <v>0</v>
      </c>
      <c r="E270" s="17">
        <v>0</v>
      </c>
      <c r="F270" s="17">
        <v>0</v>
      </c>
      <c r="G270">
        <v>24</v>
      </c>
      <c r="H270">
        <v>26.6</v>
      </c>
      <c r="I270">
        <v>0</v>
      </c>
      <c r="J270">
        <v>3046.0619999999999</v>
      </c>
    </row>
    <row r="271" spans="1:10">
      <c r="A271" s="14" t="s">
        <v>12</v>
      </c>
      <c r="B271">
        <f t="shared" si="12"/>
        <v>1</v>
      </c>
      <c r="C271">
        <f t="shared" si="13"/>
        <v>0</v>
      </c>
      <c r="D271">
        <f t="shared" si="14"/>
        <v>0</v>
      </c>
      <c r="E271" s="14">
        <v>1</v>
      </c>
      <c r="F271" s="14">
        <v>0</v>
      </c>
      <c r="G271">
        <v>24</v>
      </c>
      <c r="H271">
        <v>28.5</v>
      </c>
      <c r="I271">
        <v>2</v>
      </c>
      <c r="J271">
        <v>3537.703</v>
      </c>
    </row>
    <row r="272" spans="1:10">
      <c r="A272" s="17" t="s">
        <v>8</v>
      </c>
      <c r="B272">
        <f t="shared" si="12"/>
        <v>0</v>
      </c>
      <c r="C272">
        <f t="shared" si="13"/>
        <v>0</v>
      </c>
      <c r="D272">
        <f t="shared" si="14"/>
        <v>1</v>
      </c>
      <c r="E272" s="17">
        <v>0</v>
      </c>
      <c r="F272" s="17">
        <v>0</v>
      </c>
      <c r="G272">
        <v>24</v>
      </c>
      <c r="H272">
        <v>30.1</v>
      </c>
      <c r="I272">
        <v>3</v>
      </c>
      <c r="J272">
        <v>4234.9269999999997</v>
      </c>
    </row>
    <row r="273" spans="1:10">
      <c r="A273" s="14" t="s">
        <v>12</v>
      </c>
      <c r="B273">
        <f t="shared" si="12"/>
        <v>1</v>
      </c>
      <c r="C273">
        <f t="shared" si="13"/>
        <v>0</v>
      </c>
      <c r="D273">
        <f t="shared" si="14"/>
        <v>0</v>
      </c>
      <c r="E273" s="14">
        <v>0</v>
      </c>
      <c r="F273" s="14">
        <v>0</v>
      </c>
      <c r="G273">
        <v>24</v>
      </c>
      <c r="H273">
        <v>30.21</v>
      </c>
      <c r="I273">
        <v>3</v>
      </c>
      <c r="J273">
        <v>4618.0798999999997</v>
      </c>
    </row>
    <row r="274" spans="1:10">
      <c r="A274" s="17" t="s">
        <v>12</v>
      </c>
      <c r="B274">
        <f t="shared" si="12"/>
        <v>1</v>
      </c>
      <c r="C274">
        <f t="shared" si="13"/>
        <v>0</v>
      </c>
      <c r="D274">
        <f t="shared" si="14"/>
        <v>0</v>
      </c>
      <c r="E274" s="17">
        <v>1</v>
      </c>
      <c r="F274" s="17">
        <v>0</v>
      </c>
      <c r="G274">
        <v>24</v>
      </c>
      <c r="H274">
        <v>26.79</v>
      </c>
      <c r="I274">
        <v>1</v>
      </c>
      <c r="J274">
        <v>12609.88702</v>
      </c>
    </row>
    <row r="275" spans="1:10">
      <c r="A275" s="14" t="s">
        <v>13</v>
      </c>
      <c r="B275">
        <f t="shared" si="12"/>
        <v>0</v>
      </c>
      <c r="C275">
        <f t="shared" si="13"/>
        <v>0</v>
      </c>
      <c r="D275">
        <f t="shared" si="14"/>
        <v>0</v>
      </c>
      <c r="E275" s="14">
        <v>0</v>
      </c>
      <c r="F275" s="14">
        <v>1</v>
      </c>
      <c r="G275">
        <v>24</v>
      </c>
      <c r="H275">
        <v>20.52</v>
      </c>
      <c r="I275">
        <v>0</v>
      </c>
      <c r="J275">
        <v>14571.890799999999</v>
      </c>
    </row>
    <row r="276" spans="1:10">
      <c r="A276" s="17" t="s">
        <v>13</v>
      </c>
      <c r="B276">
        <f t="shared" si="12"/>
        <v>0</v>
      </c>
      <c r="C276">
        <f t="shared" si="13"/>
        <v>0</v>
      </c>
      <c r="D276">
        <f t="shared" si="14"/>
        <v>0</v>
      </c>
      <c r="E276" s="17">
        <v>1</v>
      </c>
      <c r="F276" s="17">
        <v>0</v>
      </c>
      <c r="G276">
        <v>24</v>
      </c>
      <c r="H276">
        <v>33.630000000000003</v>
      </c>
      <c r="I276">
        <v>4</v>
      </c>
      <c r="J276">
        <v>17128.426080000001</v>
      </c>
    </row>
    <row r="277" spans="1:10">
      <c r="A277" s="14" t="s">
        <v>13</v>
      </c>
      <c r="B277">
        <f t="shared" si="12"/>
        <v>0</v>
      </c>
      <c r="C277">
        <f t="shared" si="13"/>
        <v>0</v>
      </c>
      <c r="D277">
        <f t="shared" si="14"/>
        <v>0</v>
      </c>
      <c r="E277" s="14">
        <v>1</v>
      </c>
      <c r="F277" s="14">
        <v>1</v>
      </c>
      <c r="G277">
        <v>24</v>
      </c>
      <c r="H277">
        <v>29.83</v>
      </c>
      <c r="I277">
        <v>0</v>
      </c>
      <c r="J277">
        <v>18648.421699999999</v>
      </c>
    </row>
    <row r="278" spans="1:10">
      <c r="A278" s="17" t="s">
        <v>8</v>
      </c>
      <c r="B278">
        <f t="shared" si="12"/>
        <v>0</v>
      </c>
      <c r="C278">
        <f t="shared" si="13"/>
        <v>0</v>
      </c>
      <c r="D278">
        <f t="shared" si="14"/>
        <v>1</v>
      </c>
      <c r="E278" s="17">
        <v>0</v>
      </c>
      <c r="F278" s="17">
        <v>0</v>
      </c>
      <c r="G278">
        <v>24</v>
      </c>
      <c r="H278">
        <v>27.6</v>
      </c>
      <c r="I278">
        <v>0</v>
      </c>
      <c r="J278">
        <v>18955.220170000001</v>
      </c>
    </row>
    <row r="279" spans="1:10">
      <c r="A279" s="14" t="s">
        <v>11</v>
      </c>
      <c r="B279">
        <f t="shared" si="12"/>
        <v>0</v>
      </c>
      <c r="C279">
        <f t="shared" si="13"/>
        <v>1</v>
      </c>
      <c r="D279">
        <f t="shared" si="14"/>
        <v>0</v>
      </c>
      <c r="E279" s="14">
        <v>0</v>
      </c>
      <c r="F279" s="14">
        <v>0</v>
      </c>
      <c r="G279">
        <v>24</v>
      </c>
      <c r="H279">
        <v>23.21</v>
      </c>
      <c r="I279">
        <v>0</v>
      </c>
      <c r="J279">
        <v>25081.76784</v>
      </c>
    </row>
    <row r="280" spans="1:10">
      <c r="A280" s="17" t="s">
        <v>13</v>
      </c>
      <c r="B280">
        <f t="shared" si="12"/>
        <v>0</v>
      </c>
      <c r="C280">
        <f t="shared" si="13"/>
        <v>0</v>
      </c>
      <c r="D280">
        <f t="shared" si="14"/>
        <v>0</v>
      </c>
      <c r="E280" s="17">
        <v>1</v>
      </c>
      <c r="F280" s="17">
        <v>1</v>
      </c>
      <c r="G280">
        <v>24</v>
      </c>
      <c r="H280">
        <v>31.065000000000001</v>
      </c>
      <c r="I280">
        <v>0</v>
      </c>
      <c r="J280">
        <v>34254.053350000002</v>
      </c>
    </row>
    <row r="281" spans="1:10">
      <c r="A281" s="14" t="s">
        <v>8</v>
      </c>
      <c r="B281">
        <f t="shared" si="12"/>
        <v>0</v>
      </c>
      <c r="C281">
        <f t="shared" si="13"/>
        <v>0</v>
      </c>
      <c r="D281">
        <f t="shared" si="14"/>
        <v>1</v>
      </c>
      <c r="E281" s="14">
        <v>1</v>
      </c>
      <c r="F281" s="14">
        <v>1</v>
      </c>
      <c r="G281">
        <v>24</v>
      </c>
      <c r="H281">
        <v>32.700000000000003</v>
      </c>
      <c r="I281">
        <v>0</v>
      </c>
      <c r="J281">
        <v>34472.841</v>
      </c>
    </row>
    <row r="282" spans="1:10">
      <c r="A282" s="17" t="s">
        <v>13</v>
      </c>
      <c r="B282">
        <f t="shared" si="12"/>
        <v>0</v>
      </c>
      <c r="C282">
        <f t="shared" si="13"/>
        <v>0</v>
      </c>
      <c r="D282">
        <f t="shared" si="14"/>
        <v>0</v>
      </c>
      <c r="E282" s="17">
        <v>1</v>
      </c>
      <c r="F282" s="17">
        <v>1</v>
      </c>
      <c r="G282">
        <v>24</v>
      </c>
      <c r="H282">
        <v>28.5</v>
      </c>
      <c r="I282">
        <v>0</v>
      </c>
      <c r="J282">
        <v>35147.528480000001</v>
      </c>
    </row>
    <row r="283" spans="1:10">
      <c r="A283" s="14" t="s">
        <v>11</v>
      </c>
      <c r="B283">
        <f t="shared" si="12"/>
        <v>0</v>
      </c>
      <c r="C283">
        <f t="shared" si="13"/>
        <v>1</v>
      </c>
      <c r="D283">
        <f t="shared" si="14"/>
        <v>0</v>
      </c>
      <c r="E283" s="14">
        <v>1</v>
      </c>
      <c r="F283" s="14">
        <v>1</v>
      </c>
      <c r="G283">
        <v>24</v>
      </c>
      <c r="H283">
        <v>40.15</v>
      </c>
      <c r="I283">
        <v>0</v>
      </c>
      <c r="J283">
        <v>38126.246500000001</v>
      </c>
    </row>
    <row r="284" spans="1:10">
      <c r="A284" s="17" t="s">
        <v>11</v>
      </c>
      <c r="B284">
        <f t="shared" si="12"/>
        <v>0</v>
      </c>
      <c r="C284">
        <f t="shared" si="13"/>
        <v>1</v>
      </c>
      <c r="D284">
        <f t="shared" si="14"/>
        <v>0</v>
      </c>
      <c r="E284" s="17">
        <v>1</v>
      </c>
      <c r="F284" s="17">
        <v>0</v>
      </c>
      <c r="G284">
        <v>25</v>
      </c>
      <c r="H284">
        <v>25.74</v>
      </c>
      <c r="I284">
        <v>0</v>
      </c>
      <c r="J284">
        <v>2137.6536000000001</v>
      </c>
    </row>
    <row r="285" spans="1:10">
      <c r="A285" s="14" t="s">
        <v>12</v>
      </c>
      <c r="B285">
        <f t="shared" si="12"/>
        <v>1</v>
      </c>
      <c r="C285">
        <f t="shared" si="13"/>
        <v>0</v>
      </c>
      <c r="D285">
        <f t="shared" si="14"/>
        <v>0</v>
      </c>
      <c r="E285" s="14">
        <v>1</v>
      </c>
      <c r="F285" s="14">
        <v>0</v>
      </c>
      <c r="G285">
        <v>25</v>
      </c>
      <c r="H285">
        <v>27.55</v>
      </c>
      <c r="I285">
        <v>0</v>
      </c>
      <c r="J285">
        <v>2523.1695</v>
      </c>
    </row>
    <row r="286" spans="1:10">
      <c r="A286" s="17" t="s">
        <v>12</v>
      </c>
      <c r="B286">
        <f t="shared" si="12"/>
        <v>1</v>
      </c>
      <c r="C286">
        <f t="shared" si="13"/>
        <v>0</v>
      </c>
      <c r="D286">
        <f t="shared" si="14"/>
        <v>0</v>
      </c>
      <c r="E286" s="17">
        <v>1</v>
      </c>
      <c r="F286" s="17">
        <v>0</v>
      </c>
      <c r="G286">
        <v>25</v>
      </c>
      <c r="H286">
        <v>35.625</v>
      </c>
      <c r="I286">
        <v>0</v>
      </c>
      <c r="J286">
        <v>2534.3937500000002</v>
      </c>
    </row>
    <row r="287" spans="1:10">
      <c r="A287" s="14" t="s">
        <v>8</v>
      </c>
      <c r="B287">
        <f t="shared" si="12"/>
        <v>0</v>
      </c>
      <c r="C287">
        <f t="shared" si="13"/>
        <v>0</v>
      </c>
      <c r="D287">
        <f t="shared" si="14"/>
        <v>1</v>
      </c>
      <c r="E287" s="14">
        <v>0</v>
      </c>
      <c r="F287" s="14">
        <v>0</v>
      </c>
      <c r="G287">
        <v>25</v>
      </c>
      <c r="H287">
        <v>30.3</v>
      </c>
      <c r="I287">
        <v>0</v>
      </c>
      <c r="J287">
        <v>2632.9920000000002</v>
      </c>
    </row>
    <row r="288" spans="1:10">
      <c r="A288" s="17" t="s">
        <v>13</v>
      </c>
      <c r="B288">
        <f t="shared" si="12"/>
        <v>0</v>
      </c>
      <c r="C288">
        <f t="shared" si="13"/>
        <v>0</v>
      </c>
      <c r="D288">
        <f t="shared" si="14"/>
        <v>0</v>
      </c>
      <c r="E288" s="17">
        <v>1</v>
      </c>
      <c r="F288" s="17">
        <v>0</v>
      </c>
      <c r="G288">
        <v>25</v>
      </c>
      <c r="H288">
        <v>26.22</v>
      </c>
      <c r="I288">
        <v>0</v>
      </c>
      <c r="J288">
        <v>2721.3208</v>
      </c>
    </row>
    <row r="289" spans="1:10">
      <c r="A289" s="14" t="s">
        <v>13</v>
      </c>
      <c r="B289">
        <f t="shared" si="12"/>
        <v>0</v>
      </c>
      <c r="C289">
        <f t="shared" si="13"/>
        <v>0</v>
      </c>
      <c r="D289">
        <f t="shared" si="14"/>
        <v>0</v>
      </c>
      <c r="E289" s="14">
        <v>1</v>
      </c>
      <c r="F289" s="14">
        <v>0</v>
      </c>
      <c r="G289">
        <v>25</v>
      </c>
      <c r="H289">
        <v>30.59</v>
      </c>
      <c r="I289">
        <v>0</v>
      </c>
      <c r="J289">
        <v>2727.3951000000002</v>
      </c>
    </row>
    <row r="290" spans="1:10">
      <c r="A290" s="17" t="s">
        <v>12</v>
      </c>
      <c r="B290">
        <f t="shared" si="12"/>
        <v>1</v>
      </c>
      <c r="C290">
        <f t="shared" si="13"/>
        <v>0</v>
      </c>
      <c r="D290">
        <f t="shared" si="14"/>
        <v>0</v>
      </c>
      <c r="E290" s="17">
        <v>0</v>
      </c>
      <c r="F290" s="17">
        <v>0</v>
      </c>
      <c r="G290">
        <v>25</v>
      </c>
      <c r="H290">
        <v>34.484999999999999</v>
      </c>
      <c r="I290">
        <v>0</v>
      </c>
      <c r="J290">
        <v>3021.80915</v>
      </c>
    </row>
    <row r="291" spans="1:10">
      <c r="A291" s="14" t="s">
        <v>13</v>
      </c>
      <c r="B291">
        <f t="shared" si="12"/>
        <v>0</v>
      </c>
      <c r="C291">
        <f t="shared" si="13"/>
        <v>0</v>
      </c>
      <c r="D291">
        <f t="shared" si="14"/>
        <v>0</v>
      </c>
      <c r="E291" s="14">
        <v>0</v>
      </c>
      <c r="F291" s="14">
        <v>0</v>
      </c>
      <c r="G291">
        <v>25</v>
      </c>
      <c r="H291">
        <v>23.465</v>
      </c>
      <c r="I291">
        <v>0</v>
      </c>
      <c r="J291">
        <v>3206.4913499999998</v>
      </c>
    </row>
    <row r="292" spans="1:10">
      <c r="A292" s="17" t="s">
        <v>8</v>
      </c>
      <c r="B292">
        <f t="shared" si="12"/>
        <v>0</v>
      </c>
      <c r="C292">
        <f t="shared" si="13"/>
        <v>0</v>
      </c>
      <c r="D292">
        <f t="shared" si="14"/>
        <v>1</v>
      </c>
      <c r="E292" s="17">
        <v>0</v>
      </c>
      <c r="F292" s="17">
        <v>0</v>
      </c>
      <c r="G292">
        <v>25</v>
      </c>
      <c r="H292">
        <v>20.8</v>
      </c>
      <c r="I292">
        <v>1</v>
      </c>
      <c r="J292">
        <v>3208.7869999999998</v>
      </c>
    </row>
    <row r="293" spans="1:10">
      <c r="A293" s="14" t="s">
        <v>13</v>
      </c>
      <c r="B293">
        <f t="shared" si="12"/>
        <v>0</v>
      </c>
      <c r="C293">
        <f t="shared" si="13"/>
        <v>0</v>
      </c>
      <c r="D293">
        <f t="shared" si="14"/>
        <v>0</v>
      </c>
      <c r="E293" s="14">
        <v>0</v>
      </c>
      <c r="F293" s="14">
        <v>0</v>
      </c>
      <c r="G293">
        <v>25</v>
      </c>
      <c r="H293">
        <v>28.594999999999999</v>
      </c>
      <c r="I293">
        <v>0</v>
      </c>
      <c r="J293">
        <v>3213.6220499999999</v>
      </c>
    </row>
    <row r="294" spans="1:10">
      <c r="A294" s="17" t="s">
        <v>11</v>
      </c>
      <c r="B294">
        <f t="shared" si="12"/>
        <v>0</v>
      </c>
      <c r="C294">
        <f t="shared" si="13"/>
        <v>1</v>
      </c>
      <c r="D294">
        <f t="shared" si="14"/>
        <v>0</v>
      </c>
      <c r="E294" s="17">
        <v>0</v>
      </c>
      <c r="F294" s="17">
        <v>0</v>
      </c>
      <c r="G294">
        <v>25</v>
      </c>
      <c r="H294">
        <v>33.99</v>
      </c>
      <c r="I294">
        <v>1</v>
      </c>
      <c r="J294">
        <v>3227.1210999999998</v>
      </c>
    </row>
    <row r="295" spans="1:10">
      <c r="A295" s="14" t="s">
        <v>11</v>
      </c>
      <c r="B295">
        <f t="shared" si="12"/>
        <v>0</v>
      </c>
      <c r="C295">
        <f t="shared" si="13"/>
        <v>1</v>
      </c>
      <c r="D295">
        <f t="shared" si="14"/>
        <v>0</v>
      </c>
      <c r="E295" s="14">
        <v>0</v>
      </c>
      <c r="F295" s="14">
        <v>0</v>
      </c>
      <c r="G295">
        <v>25</v>
      </c>
      <c r="H295">
        <v>42.13</v>
      </c>
      <c r="I295">
        <v>1</v>
      </c>
      <c r="J295">
        <v>3238.4357</v>
      </c>
    </row>
    <row r="296" spans="1:10">
      <c r="A296" s="17" t="s">
        <v>13</v>
      </c>
      <c r="B296">
        <f t="shared" si="12"/>
        <v>0</v>
      </c>
      <c r="C296">
        <f t="shared" si="13"/>
        <v>0</v>
      </c>
      <c r="D296">
        <f t="shared" si="14"/>
        <v>0</v>
      </c>
      <c r="E296" s="17">
        <v>1</v>
      </c>
      <c r="F296" s="17">
        <v>0</v>
      </c>
      <c r="G296">
        <v>25</v>
      </c>
      <c r="H296">
        <v>25.84</v>
      </c>
      <c r="I296">
        <v>1</v>
      </c>
      <c r="J296">
        <v>3309.7926000000002</v>
      </c>
    </row>
    <row r="297" spans="1:10">
      <c r="A297" s="14" t="s">
        <v>12</v>
      </c>
      <c r="B297">
        <f t="shared" si="12"/>
        <v>1</v>
      </c>
      <c r="C297">
        <f t="shared" si="13"/>
        <v>0</v>
      </c>
      <c r="D297">
        <f t="shared" si="14"/>
        <v>0</v>
      </c>
      <c r="E297" s="14">
        <v>0</v>
      </c>
      <c r="F297" s="14">
        <v>0</v>
      </c>
      <c r="G297">
        <v>25</v>
      </c>
      <c r="H297">
        <v>22.515000000000001</v>
      </c>
      <c r="I297">
        <v>1</v>
      </c>
      <c r="J297">
        <v>3594.17085</v>
      </c>
    </row>
    <row r="298" spans="1:10">
      <c r="A298" s="17" t="s">
        <v>8</v>
      </c>
      <c r="B298">
        <f t="shared" si="12"/>
        <v>0</v>
      </c>
      <c r="C298">
        <f t="shared" si="13"/>
        <v>0</v>
      </c>
      <c r="D298">
        <f t="shared" si="14"/>
        <v>1</v>
      </c>
      <c r="E298" s="17">
        <v>1</v>
      </c>
      <c r="F298" s="17">
        <v>0</v>
      </c>
      <c r="G298">
        <v>25</v>
      </c>
      <c r="H298">
        <v>26.8</v>
      </c>
      <c r="I298">
        <v>3</v>
      </c>
      <c r="J298">
        <v>3906.127</v>
      </c>
    </row>
    <row r="299" spans="1:10">
      <c r="A299" s="14" t="s">
        <v>12</v>
      </c>
      <c r="B299">
        <f t="shared" si="12"/>
        <v>1</v>
      </c>
      <c r="C299">
        <f t="shared" si="13"/>
        <v>0</v>
      </c>
      <c r="D299">
        <f t="shared" si="14"/>
        <v>0</v>
      </c>
      <c r="E299" s="14">
        <v>0</v>
      </c>
      <c r="F299" s="14">
        <v>0</v>
      </c>
      <c r="G299">
        <v>25</v>
      </c>
      <c r="H299">
        <v>26.79</v>
      </c>
      <c r="I299">
        <v>2</v>
      </c>
      <c r="J299">
        <v>4189.1130999999996</v>
      </c>
    </row>
    <row r="300" spans="1:10">
      <c r="A300" s="17" t="s">
        <v>8</v>
      </c>
      <c r="B300">
        <f t="shared" si="12"/>
        <v>0</v>
      </c>
      <c r="C300">
        <f t="shared" si="13"/>
        <v>0</v>
      </c>
      <c r="D300">
        <f t="shared" si="14"/>
        <v>1</v>
      </c>
      <c r="E300" s="17">
        <v>0</v>
      </c>
      <c r="F300" s="17">
        <v>0</v>
      </c>
      <c r="G300">
        <v>25</v>
      </c>
      <c r="H300">
        <v>24.3</v>
      </c>
      <c r="I300">
        <v>3</v>
      </c>
      <c r="J300">
        <v>4391.652</v>
      </c>
    </row>
    <row r="301" spans="1:10">
      <c r="A301" s="14" t="s">
        <v>11</v>
      </c>
      <c r="B301">
        <f t="shared" si="12"/>
        <v>0</v>
      </c>
      <c r="C301">
        <f t="shared" si="13"/>
        <v>1</v>
      </c>
      <c r="D301">
        <f t="shared" si="14"/>
        <v>0</v>
      </c>
      <c r="E301" s="14">
        <v>1</v>
      </c>
      <c r="F301" s="14">
        <v>0</v>
      </c>
      <c r="G301">
        <v>25</v>
      </c>
      <c r="H301">
        <v>33.659999999999997</v>
      </c>
      <c r="I301">
        <v>4</v>
      </c>
      <c r="J301">
        <v>4504.6624000000002</v>
      </c>
    </row>
    <row r="302" spans="1:10">
      <c r="A302" s="17" t="s">
        <v>12</v>
      </c>
      <c r="B302">
        <f t="shared" si="12"/>
        <v>1</v>
      </c>
      <c r="C302">
        <f t="shared" si="13"/>
        <v>0</v>
      </c>
      <c r="D302">
        <f t="shared" si="14"/>
        <v>0</v>
      </c>
      <c r="E302" s="17">
        <v>1</v>
      </c>
      <c r="F302" s="17">
        <v>0</v>
      </c>
      <c r="G302">
        <v>25</v>
      </c>
      <c r="H302">
        <v>26.695</v>
      </c>
      <c r="I302">
        <v>4</v>
      </c>
      <c r="J302">
        <v>4877.9810500000003</v>
      </c>
    </row>
    <row r="303" spans="1:10">
      <c r="A303" s="14" t="s">
        <v>8</v>
      </c>
      <c r="B303">
        <f t="shared" si="12"/>
        <v>0</v>
      </c>
      <c r="C303">
        <f t="shared" si="13"/>
        <v>0</v>
      </c>
      <c r="D303">
        <f t="shared" si="14"/>
        <v>1</v>
      </c>
      <c r="E303" s="14">
        <v>1</v>
      </c>
      <c r="F303" s="14">
        <v>0</v>
      </c>
      <c r="G303">
        <v>25</v>
      </c>
      <c r="H303">
        <v>23.9</v>
      </c>
      <c r="I303">
        <v>5</v>
      </c>
      <c r="J303">
        <v>5080.0959999999995</v>
      </c>
    </row>
    <row r="304" spans="1:10">
      <c r="A304" s="17" t="s">
        <v>12</v>
      </c>
      <c r="B304">
        <f t="shared" si="12"/>
        <v>1</v>
      </c>
      <c r="C304">
        <f t="shared" si="13"/>
        <v>0</v>
      </c>
      <c r="D304">
        <f t="shared" si="14"/>
        <v>0</v>
      </c>
      <c r="E304" s="17">
        <v>1</v>
      </c>
      <c r="F304" s="17">
        <v>1</v>
      </c>
      <c r="G304">
        <v>25</v>
      </c>
      <c r="H304">
        <v>24.13</v>
      </c>
      <c r="I304">
        <v>0</v>
      </c>
      <c r="J304">
        <v>15817.985699999999</v>
      </c>
    </row>
    <row r="305" spans="1:10">
      <c r="A305" s="14" t="s">
        <v>13</v>
      </c>
      <c r="B305">
        <f t="shared" si="12"/>
        <v>0</v>
      </c>
      <c r="C305">
        <f t="shared" si="13"/>
        <v>0</v>
      </c>
      <c r="D305">
        <f t="shared" si="14"/>
        <v>0</v>
      </c>
      <c r="E305" s="14">
        <v>0</v>
      </c>
      <c r="F305" s="14">
        <v>0</v>
      </c>
      <c r="G305">
        <v>25</v>
      </c>
      <c r="H305">
        <v>41.325000000000003</v>
      </c>
      <c r="I305">
        <v>0</v>
      </c>
      <c r="J305">
        <v>17878.900679999999</v>
      </c>
    </row>
    <row r="306" spans="1:10">
      <c r="A306" s="17" t="s">
        <v>11</v>
      </c>
      <c r="B306">
        <f t="shared" si="12"/>
        <v>0</v>
      </c>
      <c r="C306">
        <f t="shared" si="13"/>
        <v>1</v>
      </c>
      <c r="D306">
        <f t="shared" si="14"/>
        <v>0</v>
      </c>
      <c r="E306" s="17">
        <v>0</v>
      </c>
      <c r="F306" s="17">
        <v>0</v>
      </c>
      <c r="G306">
        <v>25</v>
      </c>
      <c r="H306">
        <v>32.229999999999997</v>
      </c>
      <c r="I306">
        <v>1</v>
      </c>
      <c r="J306">
        <v>18218.161390000001</v>
      </c>
    </row>
    <row r="307" spans="1:10">
      <c r="A307" s="14" t="s">
        <v>8</v>
      </c>
      <c r="B307">
        <f t="shared" si="12"/>
        <v>0</v>
      </c>
      <c r="C307">
        <f t="shared" si="13"/>
        <v>0</v>
      </c>
      <c r="D307">
        <f t="shared" si="14"/>
        <v>1</v>
      </c>
      <c r="E307" s="14">
        <v>1</v>
      </c>
      <c r="F307" s="14">
        <v>1</v>
      </c>
      <c r="G307">
        <v>25</v>
      </c>
      <c r="H307">
        <v>29.7</v>
      </c>
      <c r="I307">
        <v>3</v>
      </c>
      <c r="J307">
        <v>19933.457999999999</v>
      </c>
    </row>
    <row r="308" spans="1:10">
      <c r="A308" s="17" t="s">
        <v>13</v>
      </c>
      <c r="B308">
        <f t="shared" si="12"/>
        <v>0</v>
      </c>
      <c r="C308">
        <f t="shared" si="13"/>
        <v>0</v>
      </c>
      <c r="D308">
        <f t="shared" si="14"/>
        <v>0</v>
      </c>
      <c r="E308" s="17">
        <v>1</v>
      </c>
      <c r="F308" s="17">
        <v>0</v>
      </c>
      <c r="G308">
        <v>25</v>
      </c>
      <c r="H308">
        <v>24.984999999999999</v>
      </c>
      <c r="I308">
        <v>2</v>
      </c>
      <c r="J308">
        <v>23241.47453</v>
      </c>
    </row>
    <row r="309" spans="1:10">
      <c r="A309" s="14" t="s">
        <v>8</v>
      </c>
      <c r="B309">
        <f t="shared" si="12"/>
        <v>0</v>
      </c>
      <c r="C309">
        <f t="shared" si="13"/>
        <v>0</v>
      </c>
      <c r="D309">
        <f t="shared" si="14"/>
        <v>1</v>
      </c>
      <c r="E309" s="14">
        <v>0</v>
      </c>
      <c r="F309" s="14">
        <v>1</v>
      </c>
      <c r="G309">
        <v>25</v>
      </c>
      <c r="H309">
        <v>30.2</v>
      </c>
      <c r="I309">
        <v>0</v>
      </c>
      <c r="J309">
        <v>33900.652999999998</v>
      </c>
    </row>
    <row r="310" spans="1:10">
      <c r="A310" s="17" t="s">
        <v>11</v>
      </c>
      <c r="B310">
        <f t="shared" si="12"/>
        <v>0</v>
      </c>
      <c r="C310">
        <f t="shared" si="13"/>
        <v>1</v>
      </c>
      <c r="D310">
        <f t="shared" si="14"/>
        <v>0</v>
      </c>
      <c r="E310" s="17">
        <v>1</v>
      </c>
      <c r="F310" s="17">
        <v>1</v>
      </c>
      <c r="G310">
        <v>25</v>
      </c>
      <c r="H310">
        <v>33.33</v>
      </c>
      <c r="I310">
        <v>2</v>
      </c>
      <c r="J310">
        <v>36124.573700000001</v>
      </c>
    </row>
    <row r="311" spans="1:10">
      <c r="A311" s="14" t="s">
        <v>11</v>
      </c>
      <c r="B311">
        <f t="shared" si="12"/>
        <v>0</v>
      </c>
      <c r="C311">
        <f t="shared" si="13"/>
        <v>1</v>
      </c>
      <c r="D311">
        <f t="shared" si="14"/>
        <v>0</v>
      </c>
      <c r="E311" s="14">
        <v>1</v>
      </c>
      <c r="F311" s="14">
        <v>1</v>
      </c>
      <c r="G311">
        <v>25</v>
      </c>
      <c r="H311">
        <v>45.54</v>
      </c>
      <c r="I311">
        <v>2</v>
      </c>
      <c r="J311">
        <v>42112.2356</v>
      </c>
    </row>
    <row r="312" spans="1:10">
      <c r="A312" s="17" t="s">
        <v>8</v>
      </c>
      <c r="B312">
        <f t="shared" si="12"/>
        <v>0</v>
      </c>
      <c r="C312">
        <f t="shared" si="13"/>
        <v>0</v>
      </c>
      <c r="D312">
        <f t="shared" si="14"/>
        <v>1</v>
      </c>
      <c r="E312" s="17">
        <v>1</v>
      </c>
      <c r="F312" s="17">
        <v>0</v>
      </c>
      <c r="G312">
        <v>26</v>
      </c>
      <c r="H312">
        <v>20.8</v>
      </c>
      <c r="I312">
        <v>0</v>
      </c>
      <c r="J312">
        <v>2302.3000000000002</v>
      </c>
    </row>
    <row r="313" spans="1:10">
      <c r="A313" s="14" t="s">
        <v>11</v>
      </c>
      <c r="B313">
        <f t="shared" si="12"/>
        <v>0</v>
      </c>
      <c r="C313">
        <f t="shared" si="13"/>
        <v>1</v>
      </c>
      <c r="D313">
        <f t="shared" si="14"/>
        <v>0</v>
      </c>
      <c r="E313" s="14">
        <v>1</v>
      </c>
      <c r="F313" s="14">
        <v>0</v>
      </c>
      <c r="G313">
        <v>26</v>
      </c>
      <c r="H313">
        <v>35.42</v>
      </c>
      <c r="I313">
        <v>0</v>
      </c>
      <c r="J313">
        <v>2322.6217999999999</v>
      </c>
    </row>
    <row r="314" spans="1:10">
      <c r="A314" s="17" t="s">
        <v>12</v>
      </c>
      <c r="B314">
        <f t="shared" si="12"/>
        <v>1</v>
      </c>
      <c r="C314">
        <f t="shared" si="13"/>
        <v>0</v>
      </c>
      <c r="D314">
        <f t="shared" si="14"/>
        <v>0</v>
      </c>
      <c r="E314" s="17">
        <v>1</v>
      </c>
      <c r="F314" s="17">
        <v>0</v>
      </c>
      <c r="G314">
        <v>26</v>
      </c>
      <c r="H314">
        <v>17.670000000000002</v>
      </c>
      <c r="I314">
        <v>0</v>
      </c>
      <c r="J314">
        <v>2680.9493000000002</v>
      </c>
    </row>
    <row r="315" spans="1:10">
      <c r="A315" s="14" t="s">
        <v>12</v>
      </c>
      <c r="B315">
        <f t="shared" si="12"/>
        <v>1</v>
      </c>
      <c r="C315">
        <f t="shared" si="13"/>
        <v>0</v>
      </c>
      <c r="D315">
        <f t="shared" si="14"/>
        <v>0</v>
      </c>
      <c r="E315" s="14">
        <v>1</v>
      </c>
      <c r="F315" s="14">
        <v>0</v>
      </c>
      <c r="G315">
        <v>26</v>
      </c>
      <c r="H315">
        <v>31.065000000000001</v>
      </c>
      <c r="I315">
        <v>0</v>
      </c>
      <c r="J315">
        <v>2699.56835</v>
      </c>
    </row>
    <row r="316" spans="1:10">
      <c r="A316" s="17" t="s">
        <v>13</v>
      </c>
      <c r="B316">
        <f t="shared" si="12"/>
        <v>0</v>
      </c>
      <c r="C316">
        <f t="shared" si="13"/>
        <v>0</v>
      </c>
      <c r="D316">
        <f t="shared" si="14"/>
        <v>0</v>
      </c>
      <c r="E316" s="17">
        <v>1</v>
      </c>
      <c r="F316" s="17">
        <v>0</v>
      </c>
      <c r="G316">
        <v>26</v>
      </c>
      <c r="H316">
        <v>29.45</v>
      </c>
      <c r="I316">
        <v>0</v>
      </c>
      <c r="J316">
        <v>2897.3235</v>
      </c>
    </row>
    <row r="317" spans="1:10">
      <c r="A317" s="14" t="s">
        <v>11</v>
      </c>
      <c r="B317">
        <f t="shared" si="12"/>
        <v>0</v>
      </c>
      <c r="C317">
        <f t="shared" si="13"/>
        <v>1</v>
      </c>
      <c r="D317">
        <f t="shared" si="14"/>
        <v>0</v>
      </c>
      <c r="E317" s="14">
        <v>1</v>
      </c>
      <c r="F317" s="14">
        <v>0</v>
      </c>
      <c r="G317">
        <v>26</v>
      </c>
      <c r="H317">
        <v>29.15</v>
      </c>
      <c r="I317">
        <v>1</v>
      </c>
      <c r="J317">
        <v>2902.9065000000001</v>
      </c>
    </row>
    <row r="318" spans="1:10">
      <c r="A318" s="17" t="s">
        <v>8</v>
      </c>
      <c r="B318">
        <f t="shared" si="12"/>
        <v>0</v>
      </c>
      <c r="C318">
        <f t="shared" si="13"/>
        <v>0</v>
      </c>
      <c r="D318">
        <f t="shared" si="14"/>
        <v>1</v>
      </c>
      <c r="E318" s="17">
        <v>1</v>
      </c>
      <c r="F318" s="17">
        <v>0</v>
      </c>
      <c r="G318">
        <v>26</v>
      </c>
      <c r="H318">
        <v>30</v>
      </c>
      <c r="I318">
        <v>1</v>
      </c>
      <c r="J318">
        <v>2904.0880000000002</v>
      </c>
    </row>
    <row r="319" spans="1:10">
      <c r="A319" s="14" t="s">
        <v>11</v>
      </c>
      <c r="B319">
        <f t="shared" si="12"/>
        <v>0</v>
      </c>
      <c r="C319">
        <f t="shared" si="13"/>
        <v>1</v>
      </c>
      <c r="D319">
        <f t="shared" si="14"/>
        <v>0</v>
      </c>
      <c r="E319" s="14">
        <v>1</v>
      </c>
      <c r="F319" s="14">
        <v>0</v>
      </c>
      <c r="G319">
        <v>26</v>
      </c>
      <c r="H319">
        <v>46.53</v>
      </c>
      <c r="I319">
        <v>1</v>
      </c>
      <c r="J319">
        <v>2927.0646999999999</v>
      </c>
    </row>
    <row r="320" spans="1:10">
      <c r="A320" s="17" t="s">
        <v>12</v>
      </c>
      <c r="B320">
        <f t="shared" si="12"/>
        <v>1</v>
      </c>
      <c r="C320">
        <f t="shared" si="13"/>
        <v>0</v>
      </c>
      <c r="D320">
        <f t="shared" si="14"/>
        <v>0</v>
      </c>
      <c r="E320" s="17">
        <v>0</v>
      </c>
      <c r="F320" s="17">
        <v>0</v>
      </c>
      <c r="G320">
        <v>26</v>
      </c>
      <c r="H320">
        <v>22.23</v>
      </c>
      <c r="I320">
        <v>0</v>
      </c>
      <c r="J320">
        <v>3176.2876999999999</v>
      </c>
    </row>
    <row r="321" spans="1:10">
      <c r="A321" s="14" t="s">
        <v>12</v>
      </c>
      <c r="B321">
        <f t="shared" si="12"/>
        <v>1</v>
      </c>
      <c r="C321">
        <f t="shared" si="13"/>
        <v>0</v>
      </c>
      <c r="D321">
        <f t="shared" si="14"/>
        <v>0</v>
      </c>
      <c r="E321" s="14">
        <v>0</v>
      </c>
      <c r="F321" s="14">
        <v>0</v>
      </c>
      <c r="G321">
        <v>26</v>
      </c>
      <c r="H321">
        <v>22.61</v>
      </c>
      <c r="I321">
        <v>0</v>
      </c>
      <c r="J321">
        <v>3176.8159000000001</v>
      </c>
    </row>
    <row r="322" spans="1:10">
      <c r="A322" s="17" t="s">
        <v>12</v>
      </c>
      <c r="B322">
        <f t="shared" si="12"/>
        <v>1</v>
      </c>
      <c r="C322">
        <f t="shared" si="13"/>
        <v>0</v>
      </c>
      <c r="D322">
        <f t="shared" si="14"/>
        <v>0</v>
      </c>
      <c r="E322" s="17">
        <v>0</v>
      </c>
      <c r="F322" s="17">
        <v>0</v>
      </c>
      <c r="G322">
        <v>26</v>
      </c>
      <c r="H322">
        <v>40.185000000000002</v>
      </c>
      <c r="I322">
        <v>0</v>
      </c>
      <c r="J322">
        <v>3201.2451500000002</v>
      </c>
    </row>
    <row r="323" spans="1:10">
      <c r="A323" s="14" t="s">
        <v>12</v>
      </c>
      <c r="B323">
        <f t="shared" si="12"/>
        <v>1</v>
      </c>
      <c r="C323">
        <f t="shared" si="13"/>
        <v>0</v>
      </c>
      <c r="D323">
        <f t="shared" si="14"/>
        <v>0</v>
      </c>
      <c r="E323" s="14">
        <v>1</v>
      </c>
      <c r="F323" s="14">
        <v>0</v>
      </c>
      <c r="G323">
        <v>26</v>
      </c>
      <c r="H323">
        <v>33.914999999999999</v>
      </c>
      <c r="I323">
        <v>1</v>
      </c>
      <c r="J323">
        <v>3292.5298499999999</v>
      </c>
    </row>
    <row r="324" spans="1:10">
      <c r="A324" s="17" t="s">
        <v>8</v>
      </c>
      <c r="B324">
        <f t="shared" si="12"/>
        <v>0</v>
      </c>
      <c r="C324">
        <f t="shared" si="13"/>
        <v>0</v>
      </c>
      <c r="D324">
        <f t="shared" si="14"/>
        <v>1</v>
      </c>
      <c r="E324" s="17">
        <v>0</v>
      </c>
      <c r="F324" s="17">
        <v>0</v>
      </c>
      <c r="G324">
        <v>26</v>
      </c>
      <c r="H324">
        <v>19.8</v>
      </c>
      <c r="I324">
        <v>1</v>
      </c>
      <c r="J324">
        <v>3378.91</v>
      </c>
    </row>
    <row r="325" spans="1:10">
      <c r="A325" s="14" t="s">
        <v>13</v>
      </c>
      <c r="B325">
        <f t="shared" si="12"/>
        <v>0</v>
      </c>
      <c r="C325">
        <f t="shared" si="13"/>
        <v>0</v>
      </c>
      <c r="D325">
        <f t="shared" si="14"/>
        <v>0</v>
      </c>
      <c r="E325" s="14">
        <v>0</v>
      </c>
      <c r="F325" s="14">
        <v>0</v>
      </c>
      <c r="G325">
        <v>26</v>
      </c>
      <c r="H325">
        <v>28.785</v>
      </c>
      <c r="I325">
        <v>0</v>
      </c>
      <c r="J325">
        <v>3385.3991500000002</v>
      </c>
    </row>
    <row r="326" spans="1:10">
      <c r="A326" s="17" t="s">
        <v>11</v>
      </c>
      <c r="B326">
        <f t="shared" ref="B326:B389" si="15">IF(A326="northwest",1,0)</f>
        <v>0</v>
      </c>
      <c r="C326">
        <f t="shared" ref="C326:C389" si="16">IF(A326="southeast",1,0)</f>
        <v>1</v>
      </c>
      <c r="D326">
        <f t="shared" ref="D326:D389" si="17">IF(A326="southwest",1,0)</f>
        <v>0</v>
      </c>
      <c r="E326" s="17">
        <v>0</v>
      </c>
      <c r="F326" s="17">
        <v>0</v>
      </c>
      <c r="G326">
        <v>26</v>
      </c>
      <c r="H326">
        <v>29.48</v>
      </c>
      <c r="I326">
        <v>1</v>
      </c>
      <c r="J326">
        <v>3392.3652000000002</v>
      </c>
    </row>
    <row r="327" spans="1:10">
      <c r="A327" s="14" t="s">
        <v>11</v>
      </c>
      <c r="B327">
        <f t="shared" si="15"/>
        <v>0</v>
      </c>
      <c r="C327">
        <f t="shared" si="16"/>
        <v>1</v>
      </c>
      <c r="D327">
        <f t="shared" si="17"/>
        <v>0</v>
      </c>
      <c r="E327" s="14">
        <v>0</v>
      </c>
      <c r="F327" s="14">
        <v>0</v>
      </c>
      <c r="G327">
        <v>26</v>
      </c>
      <c r="H327">
        <v>29.92</v>
      </c>
      <c r="I327">
        <v>1</v>
      </c>
      <c r="J327">
        <v>3392.9767999999999</v>
      </c>
    </row>
    <row r="328" spans="1:10">
      <c r="A328" s="17" t="s">
        <v>8</v>
      </c>
      <c r="B328">
        <f t="shared" si="15"/>
        <v>0</v>
      </c>
      <c r="C328">
        <f t="shared" si="16"/>
        <v>0</v>
      </c>
      <c r="D328">
        <f t="shared" si="17"/>
        <v>1</v>
      </c>
      <c r="E328" s="17">
        <v>0</v>
      </c>
      <c r="F328" s="17">
        <v>0</v>
      </c>
      <c r="G328">
        <v>26</v>
      </c>
      <c r="H328">
        <v>42.4</v>
      </c>
      <c r="I328">
        <v>1</v>
      </c>
      <c r="J328">
        <v>3410.3240000000001</v>
      </c>
    </row>
    <row r="329" spans="1:10">
      <c r="A329" s="14" t="s">
        <v>8</v>
      </c>
      <c r="B329">
        <f t="shared" si="15"/>
        <v>0</v>
      </c>
      <c r="C329">
        <f t="shared" si="16"/>
        <v>0</v>
      </c>
      <c r="D329">
        <f t="shared" si="17"/>
        <v>1</v>
      </c>
      <c r="E329" s="14">
        <v>1</v>
      </c>
      <c r="F329" s="14">
        <v>0</v>
      </c>
      <c r="G329">
        <v>26</v>
      </c>
      <c r="H329">
        <v>23.7</v>
      </c>
      <c r="I329">
        <v>2</v>
      </c>
      <c r="J329">
        <v>3484.3310000000001</v>
      </c>
    </row>
    <row r="330" spans="1:10">
      <c r="A330" s="17" t="s">
        <v>13</v>
      </c>
      <c r="B330">
        <f t="shared" si="15"/>
        <v>0</v>
      </c>
      <c r="C330">
        <f t="shared" si="16"/>
        <v>0</v>
      </c>
      <c r="D330">
        <f t="shared" si="17"/>
        <v>0</v>
      </c>
      <c r="E330" s="17">
        <v>1</v>
      </c>
      <c r="F330" s="17">
        <v>0</v>
      </c>
      <c r="G330">
        <v>26</v>
      </c>
      <c r="H330">
        <v>32.49</v>
      </c>
      <c r="I330">
        <v>1</v>
      </c>
      <c r="J330">
        <v>3490.5491000000002</v>
      </c>
    </row>
    <row r="331" spans="1:10">
      <c r="A331" s="14" t="s">
        <v>12</v>
      </c>
      <c r="B331">
        <f t="shared" si="15"/>
        <v>1</v>
      </c>
      <c r="C331">
        <f t="shared" si="16"/>
        <v>0</v>
      </c>
      <c r="D331">
        <f t="shared" si="17"/>
        <v>0</v>
      </c>
      <c r="E331" s="14">
        <v>1</v>
      </c>
      <c r="F331" s="14">
        <v>0</v>
      </c>
      <c r="G331">
        <v>26</v>
      </c>
      <c r="H331">
        <v>30.875</v>
      </c>
      <c r="I331">
        <v>2</v>
      </c>
      <c r="J331">
        <v>3877.3042500000001</v>
      </c>
    </row>
    <row r="332" spans="1:10">
      <c r="A332" s="17" t="s">
        <v>11</v>
      </c>
      <c r="B332">
        <f t="shared" si="15"/>
        <v>0</v>
      </c>
      <c r="C332">
        <f t="shared" si="16"/>
        <v>1</v>
      </c>
      <c r="D332">
        <f t="shared" si="17"/>
        <v>0</v>
      </c>
      <c r="E332" s="17">
        <v>0</v>
      </c>
      <c r="F332" s="17">
        <v>0</v>
      </c>
      <c r="G332">
        <v>26</v>
      </c>
      <c r="H332">
        <v>29.92</v>
      </c>
      <c r="I332">
        <v>2</v>
      </c>
      <c r="J332">
        <v>3981.9767999999999</v>
      </c>
    </row>
    <row r="333" spans="1:10">
      <c r="A333" s="14" t="s">
        <v>8</v>
      </c>
      <c r="B333">
        <f t="shared" si="15"/>
        <v>0</v>
      </c>
      <c r="C333">
        <f t="shared" si="16"/>
        <v>0</v>
      </c>
      <c r="D333">
        <f t="shared" si="17"/>
        <v>1</v>
      </c>
      <c r="E333" s="14">
        <v>0</v>
      </c>
      <c r="F333" s="14">
        <v>0</v>
      </c>
      <c r="G333">
        <v>26</v>
      </c>
      <c r="H333">
        <v>34.200000000000003</v>
      </c>
      <c r="I333">
        <v>2</v>
      </c>
      <c r="J333">
        <v>3987.9259999999999</v>
      </c>
    </row>
    <row r="334" spans="1:10">
      <c r="A334" s="17" t="s">
        <v>13</v>
      </c>
      <c r="B334">
        <f t="shared" si="15"/>
        <v>0</v>
      </c>
      <c r="C334">
        <f t="shared" si="16"/>
        <v>0</v>
      </c>
      <c r="D334">
        <f t="shared" si="17"/>
        <v>0</v>
      </c>
      <c r="E334" s="17">
        <v>0</v>
      </c>
      <c r="F334" s="17">
        <v>0</v>
      </c>
      <c r="G334">
        <v>26</v>
      </c>
      <c r="H334">
        <v>29.355</v>
      </c>
      <c r="I334">
        <v>2</v>
      </c>
      <c r="J334">
        <v>4564.1914500000003</v>
      </c>
    </row>
    <row r="335" spans="1:10">
      <c r="A335" s="14" t="s">
        <v>13</v>
      </c>
      <c r="B335">
        <f t="shared" si="15"/>
        <v>0</v>
      </c>
      <c r="C335">
        <f t="shared" si="16"/>
        <v>0</v>
      </c>
      <c r="D335">
        <f t="shared" si="17"/>
        <v>0</v>
      </c>
      <c r="E335" s="14">
        <v>1</v>
      </c>
      <c r="F335" s="14">
        <v>0</v>
      </c>
      <c r="G335">
        <v>26</v>
      </c>
      <c r="H335">
        <v>27.265000000000001</v>
      </c>
      <c r="I335">
        <v>3</v>
      </c>
      <c r="J335">
        <v>4661.2863500000003</v>
      </c>
    </row>
    <row r="336" spans="1:10">
      <c r="A336" s="17" t="s">
        <v>13</v>
      </c>
      <c r="B336">
        <f t="shared" si="15"/>
        <v>0</v>
      </c>
      <c r="C336">
        <f t="shared" si="16"/>
        <v>0</v>
      </c>
      <c r="D336">
        <f t="shared" si="17"/>
        <v>0</v>
      </c>
      <c r="E336" s="17">
        <v>0</v>
      </c>
      <c r="F336" s="17">
        <v>1</v>
      </c>
      <c r="G336">
        <v>26</v>
      </c>
      <c r="H336">
        <v>17.195</v>
      </c>
      <c r="I336">
        <v>2</v>
      </c>
      <c r="J336">
        <v>14455.644050000001</v>
      </c>
    </row>
    <row r="337" spans="1:10">
      <c r="A337" s="14" t="s">
        <v>11</v>
      </c>
      <c r="B337">
        <f t="shared" si="15"/>
        <v>0</v>
      </c>
      <c r="C337">
        <f t="shared" si="16"/>
        <v>1</v>
      </c>
      <c r="D337">
        <f t="shared" si="17"/>
        <v>0</v>
      </c>
      <c r="E337" s="14">
        <v>1</v>
      </c>
      <c r="F337" s="14">
        <v>1</v>
      </c>
      <c r="G337">
        <v>26</v>
      </c>
      <c r="H337">
        <v>27.06</v>
      </c>
      <c r="I337">
        <v>0</v>
      </c>
      <c r="J337">
        <v>17043.341400000001</v>
      </c>
    </row>
    <row r="338" spans="1:10">
      <c r="A338" s="17" t="s">
        <v>13</v>
      </c>
      <c r="B338">
        <f t="shared" si="15"/>
        <v>0</v>
      </c>
      <c r="C338">
        <f t="shared" si="16"/>
        <v>0</v>
      </c>
      <c r="D338">
        <f t="shared" si="17"/>
        <v>0</v>
      </c>
      <c r="E338" s="17">
        <v>0</v>
      </c>
      <c r="F338" s="17">
        <v>0</v>
      </c>
      <c r="G338">
        <v>26</v>
      </c>
      <c r="H338">
        <v>29.64</v>
      </c>
      <c r="I338">
        <v>4</v>
      </c>
      <c r="J338">
        <v>24671.663339999999</v>
      </c>
    </row>
    <row r="339" spans="1:10">
      <c r="A339" s="14" t="s">
        <v>8</v>
      </c>
      <c r="B339">
        <f t="shared" si="15"/>
        <v>0</v>
      </c>
      <c r="C339">
        <f t="shared" si="16"/>
        <v>0</v>
      </c>
      <c r="D339">
        <f t="shared" si="17"/>
        <v>1</v>
      </c>
      <c r="E339" s="14">
        <v>1</v>
      </c>
      <c r="F339" s="14">
        <v>1</v>
      </c>
      <c r="G339">
        <v>26</v>
      </c>
      <c r="H339">
        <v>32.9</v>
      </c>
      <c r="I339">
        <v>2</v>
      </c>
      <c r="J339">
        <v>36085.218999999997</v>
      </c>
    </row>
    <row r="340" spans="1:10">
      <c r="A340" s="17" t="s">
        <v>11</v>
      </c>
      <c r="B340">
        <f t="shared" si="15"/>
        <v>0</v>
      </c>
      <c r="C340">
        <f t="shared" si="16"/>
        <v>1</v>
      </c>
      <c r="D340">
        <f t="shared" si="17"/>
        <v>0</v>
      </c>
      <c r="E340" s="17">
        <v>1</v>
      </c>
      <c r="F340" s="17">
        <v>0</v>
      </c>
      <c r="G340">
        <v>27</v>
      </c>
      <c r="H340">
        <v>23.1</v>
      </c>
      <c r="I340">
        <v>0</v>
      </c>
      <c r="J340">
        <v>2483.7359999999999</v>
      </c>
    </row>
    <row r="341" spans="1:10">
      <c r="A341" s="14" t="s">
        <v>8</v>
      </c>
      <c r="B341">
        <f t="shared" si="15"/>
        <v>0</v>
      </c>
      <c r="C341">
        <f t="shared" si="16"/>
        <v>0</v>
      </c>
      <c r="D341">
        <f t="shared" si="17"/>
        <v>1</v>
      </c>
      <c r="E341" s="14">
        <v>1</v>
      </c>
      <c r="F341" s="14">
        <v>0</v>
      </c>
      <c r="G341">
        <v>27</v>
      </c>
      <c r="H341">
        <v>30.5</v>
      </c>
      <c r="I341">
        <v>0</v>
      </c>
      <c r="J341">
        <v>2494.0219999999999</v>
      </c>
    </row>
    <row r="342" spans="1:10">
      <c r="A342" s="17" t="s">
        <v>11</v>
      </c>
      <c r="B342">
        <f t="shared" si="15"/>
        <v>0</v>
      </c>
      <c r="C342">
        <f t="shared" si="16"/>
        <v>1</v>
      </c>
      <c r="D342">
        <f t="shared" si="17"/>
        <v>0</v>
      </c>
      <c r="E342" s="17">
        <v>1</v>
      </c>
      <c r="F342" s="17">
        <v>0</v>
      </c>
      <c r="G342">
        <v>27</v>
      </c>
      <c r="H342">
        <v>32.67</v>
      </c>
      <c r="I342">
        <v>0</v>
      </c>
      <c r="J342">
        <v>2497.0383000000002</v>
      </c>
    </row>
    <row r="343" spans="1:10">
      <c r="A343" s="14" t="s">
        <v>11</v>
      </c>
      <c r="B343">
        <f t="shared" si="15"/>
        <v>0</v>
      </c>
      <c r="C343">
        <f t="shared" si="16"/>
        <v>1</v>
      </c>
      <c r="D343">
        <f t="shared" si="17"/>
        <v>0</v>
      </c>
      <c r="E343" s="14">
        <v>1</v>
      </c>
      <c r="F343" s="14">
        <v>0</v>
      </c>
      <c r="G343">
        <v>27</v>
      </c>
      <c r="H343">
        <v>33.659999999999997</v>
      </c>
      <c r="I343">
        <v>0</v>
      </c>
      <c r="J343">
        <v>2498.4144000000001</v>
      </c>
    </row>
    <row r="344" spans="1:10">
      <c r="A344" s="17" t="s">
        <v>8</v>
      </c>
      <c r="B344">
        <f t="shared" si="15"/>
        <v>0</v>
      </c>
      <c r="C344">
        <f t="shared" si="16"/>
        <v>0</v>
      </c>
      <c r="D344">
        <f t="shared" si="17"/>
        <v>1</v>
      </c>
      <c r="E344" s="17">
        <v>0</v>
      </c>
      <c r="F344" s="17">
        <v>0</v>
      </c>
      <c r="G344">
        <v>27</v>
      </c>
      <c r="H344">
        <v>24.1</v>
      </c>
      <c r="I344">
        <v>0</v>
      </c>
      <c r="J344">
        <v>2974.1260000000002</v>
      </c>
    </row>
    <row r="345" spans="1:10">
      <c r="A345" s="14" t="s">
        <v>13</v>
      </c>
      <c r="B345">
        <f t="shared" si="15"/>
        <v>0</v>
      </c>
      <c r="C345">
        <f t="shared" si="16"/>
        <v>0</v>
      </c>
      <c r="D345">
        <f t="shared" si="17"/>
        <v>0</v>
      </c>
      <c r="E345" s="14">
        <v>1</v>
      </c>
      <c r="F345" s="14">
        <v>0</v>
      </c>
      <c r="G345">
        <v>27</v>
      </c>
      <c r="H345">
        <v>26.03</v>
      </c>
      <c r="I345">
        <v>0</v>
      </c>
      <c r="J345">
        <v>3070.8087</v>
      </c>
    </row>
    <row r="346" spans="1:10">
      <c r="A346" s="17" t="s">
        <v>12</v>
      </c>
      <c r="B346">
        <f t="shared" si="15"/>
        <v>1</v>
      </c>
      <c r="C346">
        <f t="shared" si="16"/>
        <v>0</v>
      </c>
      <c r="D346">
        <f t="shared" si="17"/>
        <v>0</v>
      </c>
      <c r="E346" s="17">
        <v>0</v>
      </c>
      <c r="F346" s="17">
        <v>0</v>
      </c>
      <c r="G346">
        <v>27</v>
      </c>
      <c r="H346">
        <v>21.47</v>
      </c>
      <c r="I346">
        <v>0</v>
      </c>
      <c r="J346">
        <v>3353.4703</v>
      </c>
    </row>
    <row r="347" spans="1:10">
      <c r="A347" s="14" t="s">
        <v>13</v>
      </c>
      <c r="B347">
        <f t="shared" si="15"/>
        <v>0</v>
      </c>
      <c r="C347">
        <f t="shared" si="16"/>
        <v>0</v>
      </c>
      <c r="D347">
        <f t="shared" si="17"/>
        <v>0</v>
      </c>
      <c r="E347" s="14">
        <v>0</v>
      </c>
      <c r="F347" s="14">
        <v>0</v>
      </c>
      <c r="G347">
        <v>27</v>
      </c>
      <c r="H347">
        <v>25.175000000000001</v>
      </c>
      <c r="I347">
        <v>0</v>
      </c>
      <c r="J347">
        <v>3558.6202499999999</v>
      </c>
    </row>
    <row r="348" spans="1:10">
      <c r="A348" s="17" t="s">
        <v>11</v>
      </c>
      <c r="B348">
        <f t="shared" si="15"/>
        <v>0</v>
      </c>
      <c r="C348">
        <f t="shared" si="16"/>
        <v>1</v>
      </c>
      <c r="D348">
        <f t="shared" si="17"/>
        <v>0</v>
      </c>
      <c r="E348" s="17">
        <v>0</v>
      </c>
      <c r="F348" s="17">
        <v>0</v>
      </c>
      <c r="G348">
        <v>27</v>
      </c>
      <c r="H348">
        <v>23.21</v>
      </c>
      <c r="I348">
        <v>1</v>
      </c>
      <c r="J348">
        <v>3561.8888999999999</v>
      </c>
    </row>
    <row r="349" spans="1:10">
      <c r="A349" s="14" t="s">
        <v>8</v>
      </c>
      <c r="B349">
        <f t="shared" si="15"/>
        <v>0</v>
      </c>
      <c r="C349">
        <f t="shared" si="16"/>
        <v>0</v>
      </c>
      <c r="D349">
        <f t="shared" si="17"/>
        <v>1</v>
      </c>
      <c r="E349" s="14">
        <v>0</v>
      </c>
      <c r="F349" s="14">
        <v>0</v>
      </c>
      <c r="G349">
        <v>27</v>
      </c>
      <c r="H349">
        <v>34.799999999999997</v>
      </c>
      <c r="I349">
        <v>1</v>
      </c>
      <c r="J349">
        <v>3577.9989999999998</v>
      </c>
    </row>
    <row r="350" spans="1:10">
      <c r="A350" s="17" t="s">
        <v>8</v>
      </c>
      <c r="B350">
        <f t="shared" si="15"/>
        <v>0</v>
      </c>
      <c r="C350">
        <f t="shared" si="16"/>
        <v>0</v>
      </c>
      <c r="D350">
        <f t="shared" si="17"/>
        <v>1</v>
      </c>
      <c r="E350" s="17">
        <v>1</v>
      </c>
      <c r="F350" s="17">
        <v>0</v>
      </c>
      <c r="G350">
        <v>27</v>
      </c>
      <c r="H350">
        <v>45.9</v>
      </c>
      <c r="I350">
        <v>2</v>
      </c>
      <c r="J350">
        <v>3693.4279999999999</v>
      </c>
    </row>
    <row r="351" spans="1:10">
      <c r="A351" s="14" t="s">
        <v>12</v>
      </c>
      <c r="B351">
        <f t="shared" si="15"/>
        <v>1</v>
      </c>
      <c r="C351">
        <f t="shared" si="16"/>
        <v>0</v>
      </c>
      <c r="D351">
        <f t="shared" si="17"/>
        <v>0</v>
      </c>
      <c r="E351" s="14">
        <v>0</v>
      </c>
      <c r="F351" s="14">
        <v>0</v>
      </c>
      <c r="G351">
        <v>27</v>
      </c>
      <c r="H351">
        <v>31.254999999999999</v>
      </c>
      <c r="I351">
        <v>1</v>
      </c>
      <c r="J351">
        <v>3956.0714499999999</v>
      </c>
    </row>
    <row r="352" spans="1:10">
      <c r="A352" s="17" t="s">
        <v>12</v>
      </c>
      <c r="B352">
        <f t="shared" si="15"/>
        <v>1</v>
      </c>
      <c r="C352">
        <f t="shared" si="16"/>
        <v>0</v>
      </c>
      <c r="D352">
        <f t="shared" si="17"/>
        <v>0</v>
      </c>
      <c r="E352" s="17">
        <v>1</v>
      </c>
      <c r="F352" s="17">
        <v>0</v>
      </c>
      <c r="G352">
        <v>27</v>
      </c>
      <c r="H352">
        <v>33.155000000000001</v>
      </c>
      <c r="I352">
        <v>2</v>
      </c>
      <c r="J352">
        <v>4058.71245</v>
      </c>
    </row>
    <row r="353" spans="1:10">
      <c r="A353" s="14" t="s">
        <v>8</v>
      </c>
      <c r="B353">
        <f t="shared" si="15"/>
        <v>0</v>
      </c>
      <c r="C353">
        <f t="shared" si="16"/>
        <v>0</v>
      </c>
      <c r="D353">
        <f t="shared" si="17"/>
        <v>1</v>
      </c>
      <c r="E353" s="14">
        <v>1</v>
      </c>
      <c r="F353" s="14">
        <v>0</v>
      </c>
      <c r="G353">
        <v>27</v>
      </c>
      <c r="H353">
        <v>30.3</v>
      </c>
      <c r="I353">
        <v>3</v>
      </c>
      <c r="J353">
        <v>4260.7439999999997</v>
      </c>
    </row>
    <row r="354" spans="1:10">
      <c r="A354" s="17" t="s">
        <v>13</v>
      </c>
      <c r="B354">
        <f t="shared" si="15"/>
        <v>0</v>
      </c>
      <c r="C354">
        <f t="shared" si="16"/>
        <v>0</v>
      </c>
      <c r="D354">
        <f t="shared" si="17"/>
        <v>0</v>
      </c>
      <c r="E354" s="17">
        <v>1</v>
      </c>
      <c r="F354" s="17">
        <v>0</v>
      </c>
      <c r="G354">
        <v>27</v>
      </c>
      <c r="H354">
        <v>18.905000000000001</v>
      </c>
      <c r="I354">
        <v>3</v>
      </c>
      <c r="J354">
        <v>4827.9049500000001</v>
      </c>
    </row>
    <row r="355" spans="1:10">
      <c r="A355" s="14" t="s">
        <v>13</v>
      </c>
      <c r="B355">
        <f t="shared" si="15"/>
        <v>0</v>
      </c>
      <c r="C355">
        <f t="shared" si="16"/>
        <v>0</v>
      </c>
      <c r="D355">
        <f t="shared" si="17"/>
        <v>0</v>
      </c>
      <c r="E355" s="14">
        <v>1</v>
      </c>
      <c r="F355" s="14">
        <v>0</v>
      </c>
      <c r="G355">
        <v>27</v>
      </c>
      <c r="H355">
        <v>32.585000000000001</v>
      </c>
      <c r="I355">
        <v>3</v>
      </c>
      <c r="J355">
        <v>4846.9201499999999</v>
      </c>
    </row>
    <row r="356" spans="1:10">
      <c r="A356" s="17" t="s">
        <v>13</v>
      </c>
      <c r="B356">
        <f t="shared" si="15"/>
        <v>0</v>
      </c>
      <c r="C356">
        <f t="shared" si="16"/>
        <v>0</v>
      </c>
      <c r="D356">
        <f t="shared" si="17"/>
        <v>0</v>
      </c>
      <c r="E356" s="17">
        <v>0</v>
      </c>
      <c r="F356" s="17">
        <v>1</v>
      </c>
      <c r="G356">
        <v>27</v>
      </c>
      <c r="H356">
        <v>17.954999999999998</v>
      </c>
      <c r="I356">
        <v>2</v>
      </c>
      <c r="J356">
        <v>15006.579449999999</v>
      </c>
    </row>
    <row r="357" spans="1:10">
      <c r="A357" s="14" t="s">
        <v>12</v>
      </c>
      <c r="B357">
        <f t="shared" si="15"/>
        <v>1</v>
      </c>
      <c r="C357">
        <f t="shared" si="16"/>
        <v>0</v>
      </c>
      <c r="D357">
        <f t="shared" si="17"/>
        <v>0</v>
      </c>
      <c r="E357" s="14">
        <v>0</v>
      </c>
      <c r="F357" s="14">
        <v>1</v>
      </c>
      <c r="G357">
        <v>27</v>
      </c>
      <c r="H357">
        <v>20.045000000000002</v>
      </c>
      <c r="I357">
        <v>3</v>
      </c>
      <c r="J357">
        <v>16420.494549999999</v>
      </c>
    </row>
    <row r="358" spans="1:10">
      <c r="A358" s="17" t="s">
        <v>11</v>
      </c>
      <c r="B358">
        <f t="shared" si="15"/>
        <v>0</v>
      </c>
      <c r="C358">
        <f t="shared" si="16"/>
        <v>1</v>
      </c>
      <c r="D358">
        <f t="shared" si="17"/>
        <v>0</v>
      </c>
      <c r="E358" s="17">
        <v>0</v>
      </c>
      <c r="F358" s="17">
        <v>1</v>
      </c>
      <c r="G358">
        <v>27</v>
      </c>
      <c r="H358">
        <v>24.75</v>
      </c>
      <c r="I358">
        <v>0</v>
      </c>
      <c r="J358">
        <v>16577.779500000001</v>
      </c>
    </row>
    <row r="359" spans="1:10">
      <c r="A359" s="14" t="s">
        <v>13</v>
      </c>
      <c r="B359">
        <f t="shared" si="15"/>
        <v>0</v>
      </c>
      <c r="C359">
        <f t="shared" si="16"/>
        <v>0</v>
      </c>
      <c r="D359">
        <f t="shared" si="17"/>
        <v>0</v>
      </c>
      <c r="E359" s="14">
        <v>0</v>
      </c>
      <c r="F359" s="14">
        <v>0</v>
      </c>
      <c r="G359">
        <v>27</v>
      </c>
      <c r="H359">
        <v>30.59</v>
      </c>
      <c r="I359">
        <v>1</v>
      </c>
      <c r="J359">
        <v>16796.411940000002</v>
      </c>
    </row>
    <row r="360" spans="1:10">
      <c r="A360" s="17" t="s">
        <v>11</v>
      </c>
      <c r="B360">
        <f t="shared" si="15"/>
        <v>0</v>
      </c>
      <c r="C360">
        <f t="shared" si="16"/>
        <v>1</v>
      </c>
      <c r="D360">
        <f t="shared" si="17"/>
        <v>0</v>
      </c>
      <c r="E360" s="17">
        <v>1</v>
      </c>
      <c r="F360" s="17">
        <v>1</v>
      </c>
      <c r="G360">
        <v>27</v>
      </c>
      <c r="H360">
        <v>29.15</v>
      </c>
      <c r="I360">
        <v>0</v>
      </c>
      <c r="J360">
        <v>18246.495500000001</v>
      </c>
    </row>
    <row r="361" spans="1:10">
      <c r="A361" s="14" t="s">
        <v>12</v>
      </c>
      <c r="B361">
        <f t="shared" si="15"/>
        <v>1</v>
      </c>
      <c r="C361">
        <f t="shared" si="16"/>
        <v>0</v>
      </c>
      <c r="D361">
        <f t="shared" si="17"/>
        <v>0</v>
      </c>
      <c r="E361" s="14">
        <v>1</v>
      </c>
      <c r="F361" s="14">
        <v>1</v>
      </c>
      <c r="G361">
        <v>27</v>
      </c>
      <c r="H361">
        <v>28.5</v>
      </c>
      <c r="I361">
        <v>0</v>
      </c>
      <c r="J361">
        <v>18310.741999999998</v>
      </c>
    </row>
    <row r="362" spans="1:10">
      <c r="A362" s="17" t="s">
        <v>12</v>
      </c>
      <c r="B362">
        <f t="shared" si="15"/>
        <v>1</v>
      </c>
      <c r="C362">
        <f t="shared" si="16"/>
        <v>0</v>
      </c>
      <c r="D362">
        <f t="shared" si="17"/>
        <v>0</v>
      </c>
      <c r="E362" s="17">
        <v>0</v>
      </c>
      <c r="F362" s="17">
        <v>0</v>
      </c>
      <c r="G362">
        <v>27</v>
      </c>
      <c r="H362">
        <v>30.4</v>
      </c>
      <c r="I362">
        <v>3</v>
      </c>
      <c r="J362">
        <v>18804.752400000001</v>
      </c>
    </row>
    <row r="363" spans="1:10">
      <c r="A363" s="14" t="s">
        <v>13</v>
      </c>
      <c r="B363">
        <f t="shared" si="15"/>
        <v>0</v>
      </c>
      <c r="C363">
        <f t="shared" si="16"/>
        <v>0</v>
      </c>
      <c r="D363">
        <f t="shared" si="17"/>
        <v>0</v>
      </c>
      <c r="E363" s="14">
        <v>0</v>
      </c>
      <c r="F363" s="14">
        <v>0</v>
      </c>
      <c r="G363">
        <v>27</v>
      </c>
      <c r="H363">
        <v>32.395000000000003</v>
      </c>
      <c r="I363">
        <v>1</v>
      </c>
      <c r="J363">
        <v>18903.491409999999</v>
      </c>
    </row>
    <row r="364" spans="1:10">
      <c r="A364" s="17" t="s">
        <v>11</v>
      </c>
      <c r="B364">
        <f t="shared" si="15"/>
        <v>0</v>
      </c>
      <c r="C364">
        <f t="shared" si="16"/>
        <v>1</v>
      </c>
      <c r="D364">
        <f t="shared" si="17"/>
        <v>0</v>
      </c>
      <c r="E364" s="17">
        <v>1</v>
      </c>
      <c r="F364" s="17">
        <v>1</v>
      </c>
      <c r="G364">
        <v>27</v>
      </c>
      <c r="H364">
        <v>31.13</v>
      </c>
      <c r="I364">
        <v>1</v>
      </c>
      <c r="J364">
        <v>34806.467700000001</v>
      </c>
    </row>
    <row r="365" spans="1:10">
      <c r="A365" s="14" t="s">
        <v>8</v>
      </c>
      <c r="B365">
        <f t="shared" si="15"/>
        <v>0</v>
      </c>
      <c r="C365">
        <f t="shared" si="16"/>
        <v>0</v>
      </c>
      <c r="D365">
        <f t="shared" si="17"/>
        <v>1</v>
      </c>
      <c r="E365" s="14">
        <v>0</v>
      </c>
      <c r="F365" s="14">
        <v>1</v>
      </c>
      <c r="G365">
        <v>27</v>
      </c>
      <c r="H365">
        <v>31.4</v>
      </c>
      <c r="I365">
        <v>0</v>
      </c>
      <c r="J365">
        <v>34838.873</v>
      </c>
    </row>
    <row r="366" spans="1:10">
      <c r="A366" s="17" t="s">
        <v>11</v>
      </c>
      <c r="B366">
        <f t="shared" si="15"/>
        <v>0</v>
      </c>
      <c r="C366">
        <f t="shared" si="16"/>
        <v>1</v>
      </c>
      <c r="D366">
        <f t="shared" si="17"/>
        <v>0</v>
      </c>
      <c r="E366" s="17">
        <v>0</v>
      </c>
      <c r="F366" s="17">
        <v>1</v>
      </c>
      <c r="G366">
        <v>27</v>
      </c>
      <c r="H366">
        <v>36.08</v>
      </c>
      <c r="I366">
        <v>0</v>
      </c>
      <c r="J366">
        <v>37133.898200000003</v>
      </c>
    </row>
    <row r="367" spans="1:10">
      <c r="A367" s="14" t="s">
        <v>11</v>
      </c>
      <c r="B367">
        <f t="shared" si="15"/>
        <v>0</v>
      </c>
      <c r="C367">
        <f t="shared" si="16"/>
        <v>1</v>
      </c>
      <c r="D367">
        <f t="shared" si="17"/>
        <v>0</v>
      </c>
      <c r="E367" s="14">
        <v>1</v>
      </c>
      <c r="F367" s="14">
        <v>1</v>
      </c>
      <c r="G367">
        <v>27</v>
      </c>
      <c r="H367">
        <v>42.13</v>
      </c>
      <c r="I367">
        <v>0</v>
      </c>
      <c r="J367">
        <v>39611.757700000002</v>
      </c>
    </row>
    <row r="368" spans="1:10">
      <c r="A368" s="17" t="s">
        <v>11</v>
      </c>
      <c r="B368">
        <f t="shared" si="15"/>
        <v>0</v>
      </c>
      <c r="C368">
        <f t="shared" si="16"/>
        <v>1</v>
      </c>
      <c r="D368">
        <f t="shared" si="17"/>
        <v>0</v>
      </c>
      <c r="E368" s="17">
        <v>1</v>
      </c>
      <c r="F368" s="17">
        <v>0</v>
      </c>
      <c r="G368">
        <v>28</v>
      </c>
      <c r="H368">
        <v>38.06</v>
      </c>
      <c r="I368">
        <v>0</v>
      </c>
      <c r="J368">
        <v>2689.4953999999998</v>
      </c>
    </row>
    <row r="369" spans="1:10">
      <c r="A369" s="14" t="s">
        <v>12</v>
      </c>
      <c r="B369">
        <f t="shared" si="15"/>
        <v>1</v>
      </c>
      <c r="C369">
        <f t="shared" si="16"/>
        <v>0</v>
      </c>
      <c r="D369">
        <f t="shared" si="17"/>
        <v>0</v>
      </c>
      <c r="E369" s="14">
        <v>1</v>
      </c>
      <c r="F369" s="14">
        <v>0</v>
      </c>
      <c r="G369">
        <v>28</v>
      </c>
      <c r="H369">
        <v>30.875</v>
      </c>
      <c r="I369">
        <v>0</v>
      </c>
      <c r="J369">
        <v>3062.5082499999999</v>
      </c>
    </row>
    <row r="370" spans="1:10">
      <c r="A370" s="17" t="s">
        <v>8</v>
      </c>
      <c r="B370">
        <f t="shared" si="15"/>
        <v>0</v>
      </c>
      <c r="C370">
        <f t="shared" si="16"/>
        <v>0</v>
      </c>
      <c r="D370">
        <f t="shared" si="17"/>
        <v>1</v>
      </c>
      <c r="E370" s="17">
        <v>0</v>
      </c>
      <c r="F370" s="17">
        <v>0</v>
      </c>
      <c r="G370">
        <v>28</v>
      </c>
      <c r="H370">
        <v>25.8</v>
      </c>
      <c r="I370">
        <v>0</v>
      </c>
      <c r="J370">
        <v>3161.4540000000002</v>
      </c>
    </row>
    <row r="371" spans="1:10">
      <c r="A371" s="14" t="s">
        <v>11</v>
      </c>
      <c r="B371">
        <f t="shared" si="15"/>
        <v>0</v>
      </c>
      <c r="C371">
        <f t="shared" si="16"/>
        <v>1</v>
      </c>
      <c r="D371">
        <f t="shared" si="17"/>
        <v>0</v>
      </c>
      <c r="E371" s="14">
        <v>0</v>
      </c>
      <c r="F371" s="14">
        <v>0</v>
      </c>
      <c r="G371">
        <v>28</v>
      </c>
      <c r="H371">
        <v>33.11</v>
      </c>
      <c r="I371">
        <v>0</v>
      </c>
      <c r="J371">
        <v>3171.6149</v>
      </c>
    </row>
    <row r="372" spans="1:10">
      <c r="A372" s="17" t="s">
        <v>8</v>
      </c>
      <c r="B372">
        <f t="shared" si="15"/>
        <v>0</v>
      </c>
      <c r="C372">
        <f t="shared" si="16"/>
        <v>0</v>
      </c>
      <c r="D372">
        <f t="shared" si="17"/>
        <v>1</v>
      </c>
      <c r="E372" s="17">
        <v>0</v>
      </c>
      <c r="F372" s="17">
        <v>0</v>
      </c>
      <c r="G372">
        <v>28</v>
      </c>
      <c r="H372">
        <v>33.4</v>
      </c>
      <c r="I372">
        <v>0</v>
      </c>
      <c r="J372">
        <v>3172.018</v>
      </c>
    </row>
    <row r="373" spans="1:10">
      <c r="A373" s="14" t="s">
        <v>13</v>
      </c>
      <c r="B373">
        <f t="shared" si="15"/>
        <v>0</v>
      </c>
      <c r="C373">
        <f t="shared" si="16"/>
        <v>0</v>
      </c>
      <c r="D373">
        <f t="shared" si="17"/>
        <v>0</v>
      </c>
      <c r="E373" s="14">
        <v>1</v>
      </c>
      <c r="F373" s="14">
        <v>0</v>
      </c>
      <c r="G373">
        <v>28</v>
      </c>
      <c r="H373">
        <v>35.435000000000002</v>
      </c>
      <c r="I373">
        <v>0</v>
      </c>
      <c r="J373">
        <v>3268.84665</v>
      </c>
    </row>
    <row r="374" spans="1:10">
      <c r="A374" s="17" t="s">
        <v>8</v>
      </c>
      <c r="B374">
        <f t="shared" si="15"/>
        <v>0</v>
      </c>
      <c r="C374">
        <f t="shared" si="16"/>
        <v>0</v>
      </c>
      <c r="D374">
        <f t="shared" si="17"/>
        <v>1</v>
      </c>
      <c r="E374" s="17">
        <v>1</v>
      </c>
      <c r="F374" s="17">
        <v>0</v>
      </c>
      <c r="G374">
        <v>28</v>
      </c>
      <c r="H374">
        <v>37.1</v>
      </c>
      <c r="I374">
        <v>1</v>
      </c>
      <c r="J374">
        <v>3277.1610000000001</v>
      </c>
    </row>
    <row r="375" spans="1:10">
      <c r="A375" s="14" t="s">
        <v>12</v>
      </c>
      <c r="B375">
        <f t="shared" si="15"/>
        <v>1</v>
      </c>
      <c r="C375">
        <f t="shared" si="16"/>
        <v>0</v>
      </c>
      <c r="D375">
        <f t="shared" si="17"/>
        <v>0</v>
      </c>
      <c r="E375" s="14">
        <v>0</v>
      </c>
      <c r="F375" s="14">
        <v>0</v>
      </c>
      <c r="G375">
        <v>28</v>
      </c>
      <c r="H375">
        <v>34.770000000000003</v>
      </c>
      <c r="I375">
        <v>0</v>
      </c>
      <c r="J375">
        <v>3556.9223000000002</v>
      </c>
    </row>
    <row r="376" spans="1:10">
      <c r="A376" s="17" t="s">
        <v>13</v>
      </c>
      <c r="B376">
        <f t="shared" si="15"/>
        <v>0</v>
      </c>
      <c r="C376">
        <f t="shared" si="16"/>
        <v>0</v>
      </c>
      <c r="D376">
        <f t="shared" si="17"/>
        <v>0</v>
      </c>
      <c r="E376" s="17">
        <v>0</v>
      </c>
      <c r="F376" s="17">
        <v>0</v>
      </c>
      <c r="G376">
        <v>28</v>
      </c>
      <c r="H376">
        <v>17.29</v>
      </c>
      <c r="I376">
        <v>0</v>
      </c>
      <c r="J376">
        <v>3732.6251000000002</v>
      </c>
    </row>
    <row r="377" spans="1:10">
      <c r="A377" s="14" t="s">
        <v>11</v>
      </c>
      <c r="B377">
        <f t="shared" si="15"/>
        <v>0</v>
      </c>
      <c r="C377">
        <f t="shared" si="16"/>
        <v>1</v>
      </c>
      <c r="D377">
        <f t="shared" si="17"/>
        <v>0</v>
      </c>
      <c r="E377" s="14">
        <v>0</v>
      </c>
      <c r="F377" s="14">
        <v>0</v>
      </c>
      <c r="G377">
        <v>28</v>
      </c>
      <c r="H377">
        <v>37.619999999999997</v>
      </c>
      <c r="I377">
        <v>1</v>
      </c>
      <c r="J377">
        <v>3766.8838000000001</v>
      </c>
    </row>
    <row r="378" spans="1:10">
      <c r="A378" s="17" t="s">
        <v>8</v>
      </c>
      <c r="B378">
        <f t="shared" si="15"/>
        <v>0</v>
      </c>
      <c r="C378">
        <f t="shared" si="16"/>
        <v>0</v>
      </c>
      <c r="D378">
        <f t="shared" si="17"/>
        <v>1</v>
      </c>
      <c r="E378" s="17">
        <v>1</v>
      </c>
      <c r="F378" s="17">
        <v>0</v>
      </c>
      <c r="G378">
        <v>28</v>
      </c>
      <c r="H378">
        <v>23.8</v>
      </c>
      <c r="I378">
        <v>2</v>
      </c>
      <c r="J378">
        <v>3847.674</v>
      </c>
    </row>
    <row r="379" spans="1:10">
      <c r="A379" s="14" t="s">
        <v>12</v>
      </c>
      <c r="B379">
        <f t="shared" si="15"/>
        <v>1</v>
      </c>
      <c r="C379">
        <f t="shared" si="16"/>
        <v>0</v>
      </c>
      <c r="D379">
        <f t="shared" si="17"/>
        <v>0</v>
      </c>
      <c r="E379" s="14">
        <v>0</v>
      </c>
      <c r="F379" s="14">
        <v>0</v>
      </c>
      <c r="G379">
        <v>28</v>
      </c>
      <c r="H379">
        <v>25.934999999999999</v>
      </c>
      <c r="I379">
        <v>1</v>
      </c>
      <c r="J379">
        <v>4133.6416499999996</v>
      </c>
    </row>
    <row r="380" spans="1:10">
      <c r="A380" s="17" t="s">
        <v>13</v>
      </c>
      <c r="B380">
        <f t="shared" si="15"/>
        <v>0</v>
      </c>
      <c r="C380">
        <f t="shared" si="16"/>
        <v>0</v>
      </c>
      <c r="D380">
        <f t="shared" si="17"/>
        <v>0</v>
      </c>
      <c r="E380" s="17">
        <v>0</v>
      </c>
      <c r="F380" s="17">
        <v>0</v>
      </c>
      <c r="G380">
        <v>28</v>
      </c>
      <c r="H380">
        <v>28.88</v>
      </c>
      <c r="I380">
        <v>1</v>
      </c>
      <c r="J380">
        <v>4337.7352000000001</v>
      </c>
    </row>
    <row r="381" spans="1:10">
      <c r="A381" s="14" t="s">
        <v>11</v>
      </c>
      <c r="B381">
        <f t="shared" si="15"/>
        <v>0</v>
      </c>
      <c r="C381">
        <f t="shared" si="16"/>
        <v>1</v>
      </c>
      <c r="D381">
        <f t="shared" si="17"/>
        <v>0</v>
      </c>
      <c r="E381" s="14">
        <v>0</v>
      </c>
      <c r="F381" s="14">
        <v>0</v>
      </c>
      <c r="G381">
        <v>28</v>
      </c>
      <c r="H381">
        <v>26.51</v>
      </c>
      <c r="I381">
        <v>2</v>
      </c>
      <c r="J381">
        <v>4340.4408999999996</v>
      </c>
    </row>
    <row r="382" spans="1:10">
      <c r="A382" s="17" t="s">
        <v>11</v>
      </c>
      <c r="B382">
        <f t="shared" si="15"/>
        <v>0</v>
      </c>
      <c r="C382">
        <f t="shared" si="16"/>
        <v>1</v>
      </c>
      <c r="D382">
        <f t="shared" si="17"/>
        <v>0</v>
      </c>
      <c r="E382" s="17">
        <v>0</v>
      </c>
      <c r="F382" s="17">
        <v>0</v>
      </c>
      <c r="G382">
        <v>28</v>
      </c>
      <c r="H382">
        <v>33</v>
      </c>
      <c r="I382">
        <v>2</v>
      </c>
      <c r="J382">
        <v>4349.4620000000004</v>
      </c>
    </row>
    <row r="383" spans="1:10">
      <c r="A383" s="14" t="s">
        <v>13</v>
      </c>
      <c r="B383">
        <f t="shared" si="15"/>
        <v>0</v>
      </c>
      <c r="C383">
        <f t="shared" si="16"/>
        <v>0</v>
      </c>
      <c r="D383">
        <f t="shared" si="17"/>
        <v>0</v>
      </c>
      <c r="E383" s="14">
        <v>1</v>
      </c>
      <c r="F383" s="14">
        <v>0</v>
      </c>
      <c r="G383">
        <v>28</v>
      </c>
      <c r="H383">
        <v>22.515000000000001</v>
      </c>
      <c r="I383">
        <v>2</v>
      </c>
      <c r="J383">
        <v>4428.8878500000001</v>
      </c>
    </row>
    <row r="384" spans="1:10">
      <c r="A384" s="17" t="s">
        <v>13</v>
      </c>
      <c r="B384">
        <f t="shared" si="15"/>
        <v>0</v>
      </c>
      <c r="C384">
        <f t="shared" si="16"/>
        <v>0</v>
      </c>
      <c r="D384">
        <f t="shared" si="17"/>
        <v>0</v>
      </c>
      <c r="E384" s="17">
        <v>1</v>
      </c>
      <c r="F384" s="17">
        <v>0</v>
      </c>
      <c r="G384">
        <v>28</v>
      </c>
      <c r="H384">
        <v>26.98</v>
      </c>
      <c r="I384">
        <v>2</v>
      </c>
      <c r="J384">
        <v>4435.0941999999995</v>
      </c>
    </row>
    <row r="385" spans="1:10">
      <c r="A385" s="14" t="s">
        <v>13</v>
      </c>
      <c r="B385">
        <f t="shared" si="15"/>
        <v>0</v>
      </c>
      <c r="C385">
        <f t="shared" si="16"/>
        <v>0</v>
      </c>
      <c r="D385">
        <f t="shared" si="17"/>
        <v>0</v>
      </c>
      <c r="E385" s="14">
        <v>1</v>
      </c>
      <c r="F385" s="14">
        <v>0</v>
      </c>
      <c r="G385">
        <v>28</v>
      </c>
      <c r="H385">
        <v>29.26</v>
      </c>
      <c r="I385">
        <v>2</v>
      </c>
      <c r="J385">
        <v>4438.2633999999998</v>
      </c>
    </row>
    <row r="386" spans="1:10">
      <c r="A386" s="17" t="s">
        <v>11</v>
      </c>
      <c r="B386">
        <f t="shared" si="15"/>
        <v>0</v>
      </c>
      <c r="C386">
        <f t="shared" si="16"/>
        <v>1</v>
      </c>
      <c r="D386">
        <f t="shared" si="17"/>
        <v>0</v>
      </c>
      <c r="E386" s="17">
        <v>1</v>
      </c>
      <c r="F386" s="17">
        <v>0</v>
      </c>
      <c r="G386">
        <v>28</v>
      </c>
      <c r="H386">
        <v>33</v>
      </c>
      <c r="I386">
        <v>3</v>
      </c>
      <c r="J386">
        <v>4449.4620000000004</v>
      </c>
    </row>
    <row r="387" spans="1:10">
      <c r="A387" s="14" t="s">
        <v>12</v>
      </c>
      <c r="B387">
        <f t="shared" si="15"/>
        <v>1</v>
      </c>
      <c r="C387">
        <f t="shared" si="16"/>
        <v>0</v>
      </c>
      <c r="D387">
        <f t="shared" si="17"/>
        <v>0</v>
      </c>
      <c r="E387" s="14">
        <v>0</v>
      </c>
      <c r="F387" s="14">
        <v>0</v>
      </c>
      <c r="G387">
        <v>28</v>
      </c>
      <c r="H387">
        <v>23.844999999999999</v>
      </c>
      <c r="I387">
        <v>2</v>
      </c>
      <c r="J387">
        <v>4719.7365499999996</v>
      </c>
    </row>
    <row r="388" spans="1:10">
      <c r="A388" s="17" t="s">
        <v>12</v>
      </c>
      <c r="B388">
        <f t="shared" si="15"/>
        <v>1</v>
      </c>
      <c r="C388">
        <f t="shared" si="16"/>
        <v>0</v>
      </c>
      <c r="D388">
        <f t="shared" si="17"/>
        <v>0</v>
      </c>
      <c r="E388" s="17">
        <v>0</v>
      </c>
      <c r="F388" s="17">
        <v>0</v>
      </c>
      <c r="G388">
        <v>28</v>
      </c>
      <c r="H388">
        <v>26.315000000000001</v>
      </c>
      <c r="I388">
        <v>3</v>
      </c>
      <c r="J388">
        <v>5312.1698500000002</v>
      </c>
    </row>
    <row r="389" spans="1:10">
      <c r="A389" s="14" t="s">
        <v>8</v>
      </c>
      <c r="B389">
        <f t="shared" si="15"/>
        <v>0</v>
      </c>
      <c r="C389">
        <f t="shared" si="16"/>
        <v>0</v>
      </c>
      <c r="D389">
        <f t="shared" si="17"/>
        <v>1</v>
      </c>
      <c r="E389" s="14">
        <v>1</v>
      </c>
      <c r="F389" s="14">
        <v>0</v>
      </c>
      <c r="G389">
        <v>28</v>
      </c>
      <c r="H389">
        <v>24.3</v>
      </c>
      <c r="I389">
        <v>5</v>
      </c>
      <c r="J389">
        <v>5615.3689999999997</v>
      </c>
    </row>
    <row r="390" spans="1:10">
      <c r="A390" s="17" t="s">
        <v>11</v>
      </c>
      <c r="B390">
        <f t="shared" ref="B390:B453" si="18">IF(A390="northwest",1,0)</f>
        <v>0</v>
      </c>
      <c r="C390">
        <f t="shared" ref="C390:C453" si="19">IF(A390="southeast",1,0)</f>
        <v>1</v>
      </c>
      <c r="D390">
        <f t="shared" ref="D390:D453" si="20">IF(A390="southwest",1,0)</f>
        <v>0</v>
      </c>
      <c r="E390" s="17">
        <v>1</v>
      </c>
      <c r="F390" s="17">
        <v>1</v>
      </c>
      <c r="G390">
        <v>28</v>
      </c>
      <c r="H390">
        <v>23.98</v>
      </c>
      <c r="I390">
        <v>3</v>
      </c>
      <c r="J390">
        <v>17663.144199999999</v>
      </c>
    </row>
    <row r="391" spans="1:10">
      <c r="A391" s="14" t="s">
        <v>12</v>
      </c>
      <c r="B391">
        <f t="shared" si="18"/>
        <v>1</v>
      </c>
      <c r="C391">
        <f t="shared" si="19"/>
        <v>0</v>
      </c>
      <c r="D391">
        <f t="shared" si="20"/>
        <v>0</v>
      </c>
      <c r="E391" s="14">
        <v>1</v>
      </c>
      <c r="F391" s="14">
        <v>0</v>
      </c>
      <c r="G391">
        <v>28</v>
      </c>
      <c r="H391">
        <v>33.82</v>
      </c>
      <c r="I391">
        <v>0</v>
      </c>
      <c r="J391">
        <v>19673.335729999999</v>
      </c>
    </row>
    <row r="392" spans="1:10">
      <c r="A392" s="17" t="s">
        <v>8</v>
      </c>
      <c r="B392">
        <f t="shared" si="18"/>
        <v>0</v>
      </c>
      <c r="C392">
        <f t="shared" si="19"/>
        <v>0</v>
      </c>
      <c r="D392">
        <f t="shared" si="20"/>
        <v>1</v>
      </c>
      <c r="E392" s="17">
        <v>0</v>
      </c>
      <c r="F392" s="17">
        <v>0</v>
      </c>
      <c r="G392">
        <v>28</v>
      </c>
      <c r="H392">
        <v>27.5</v>
      </c>
      <c r="I392">
        <v>2</v>
      </c>
      <c r="J392">
        <v>20177.671129999999</v>
      </c>
    </row>
    <row r="393" spans="1:10">
      <c r="A393" s="14" t="s">
        <v>13</v>
      </c>
      <c r="B393">
        <f t="shared" si="18"/>
        <v>0</v>
      </c>
      <c r="C393">
        <f t="shared" si="19"/>
        <v>0</v>
      </c>
      <c r="D393">
        <f t="shared" si="20"/>
        <v>0</v>
      </c>
      <c r="E393" s="14">
        <v>0</v>
      </c>
      <c r="F393" s="14">
        <v>0</v>
      </c>
      <c r="G393">
        <v>28</v>
      </c>
      <c r="H393">
        <v>24.32</v>
      </c>
      <c r="I393">
        <v>1</v>
      </c>
      <c r="J393">
        <v>23288.928400000001</v>
      </c>
    </row>
    <row r="394" spans="1:10">
      <c r="A394" s="17" t="s">
        <v>11</v>
      </c>
      <c r="B394">
        <f t="shared" si="18"/>
        <v>0</v>
      </c>
      <c r="C394">
        <f t="shared" si="19"/>
        <v>1</v>
      </c>
      <c r="D394">
        <f t="shared" si="20"/>
        <v>0</v>
      </c>
      <c r="E394" s="17">
        <v>1</v>
      </c>
      <c r="F394" s="17">
        <v>1</v>
      </c>
      <c r="G394">
        <v>28</v>
      </c>
      <c r="H394">
        <v>31.68</v>
      </c>
      <c r="I394">
        <v>0</v>
      </c>
      <c r="J394">
        <v>34672.147199999999</v>
      </c>
    </row>
    <row r="395" spans="1:10">
      <c r="A395" s="14" t="s">
        <v>8</v>
      </c>
      <c r="B395">
        <f t="shared" si="18"/>
        <v>0</v>
      </c>
      <c r="C395">
        <f t="shared" si="19"/>
        <v>0</v>
      </c>
      <c r="D395">
        <f t="shared" si="20"/>
        <v>1</v>
      </c>
      <c r="E395" s="14">
        <v>1</v>
      </c>
      <c r="F395" s="14">
        <v>1</v>
      </c>
      <c r="G395">
        <v>28</v>
      </c>
      <c r="H395">
        <v>36.4</v>
      </c>
      <c r="I395">
        <v>1</v>
      </c>
      <c r="J395">
        <v>51194.559139999998</v>
      </c>
    </row>
    <row r="396" spans="1:10">
      <c r="A396" s="17" t="s">
        <v>8</v>
      </c>
      <c r="B396">
        <f t="shared" si="18"/>
        <v>0</v>
      </c>
      <c r="C396">
        <f t="shared" si="19"/>
        <v>0</v>
      </c>
      <c r="D396">
        <f t="shared" si="20"/>
        <v>1</v>
      </c>
      <c r="E396" s="17">
        <v>1</v>
      </c>
      <c r="F396" s="17">
        <v>0</v>
      </c>
      <c r="G396">
        <v>29</v>
      </c>
      <c r="H396">
        <v>27.2</v>
      </c>
      <c r="I396">
        <v>0</v>
      </c>
      <c r="J396">
        <v>2866.0909999999999</v>
      </c>
    </row>
    <row r="397" spans="1:10">
      <c r="A397" s="14" t="s">
        <v>11</v>
      </c>
      <c r="B397">
        <f t="shared" si="18"/>
        <v>0</v>
      </c>
      <c r="C397">
        <f t="shared" si="19"/>
        <v>1</v>
      </c>
      <c r="D397">
        <f t="shared" si="20"/>
        <v>0</v>
      </c>
      <c r="E397" s="14">
        <v>1</v>
      </c>
      <c r="F397" s="14">
        <v>0</v>
      </c>
      <c r="G397">
        <v>29</v>
      </c>
      <c r="H397">
        <v>27.94</v>
      </c>
      <c r="I397">
        <v>0</v>
      </c>
      <c r="J397">
        <v>2867.1196</v>
      </c>
    </row>
    <row r="398" spans="1:10">
      <c r="A398" s="17" t="s">
        <v>8</v>
      </c>
      <c r="B398">
        <f t="shared" si="18"/>
        <v>0</v>
      </c>
      <c r="C398">
        <f t="shared" si="19"/>
        <v>0</v>
      </c>
      <c r="D398">
        <f t="shared" si="20"/>
        <v>1</v>
      </c>
      <c r="E398" s="17">
        <v>0</v>
      </c>
      <c r="F398" s="17">
        <v>0</v>
      </c>
      <c r="G398">
        <v>29</v>
      </c>
      <c r="H398">
        <v>25.9</v>
      </c>
      <c r="I398">
        <v>0</v>
      </c>
      <c r="J398">
        <v>3353.2840000000001</v>
      </c>
    </row>
    <row r="399" spans="1:10">
      <c r="A399" s="14" t="s">
        <v>11</v>
      </c>
      <c r="B399">
        <f t="shared" si="18"/>
        <v>0</v>
      </c>
      <c r="C399">
        <f t="shared" si="19"/>
        <v>1</v>
      </c>
      <c r="D399">
        <f t="shared" si="20"/>
        <v>0</v>
      </c>
      <c r="E399" s="14">
        <v>0</v>
      </c>
      <c r="F399" s="14">
        <v>0</v>
      </c>
      <c r="G399">
        <v>29</v>
      </c>
      <c r="H399">
        <v>35.53</v>
      </c>
      <c r="I399">
        <v>0</v>
      </c>
      <c r="J399">
        <v>3366.6696999999999</v>
      </c>
    </row>
    <row r="400" spans="1:10">
      <c r="A400" s="17" t="s">
        <v>11</v>
      </c>
      <c r="B400">
        <f t="shared" si="18"/>
        <v>0</v>
      </c>
      <c r="C400">
        <f t="shared" si="19"/>
        <v>1</v>
      </c>
      <c r="D400">
        <f t="shared" si="20"/>
        <v>0</v>
      </c>
      <c r="E400" s="17">
        <v>1</v>
      </c>
      <c r="F400" s="17">
        <v>0</v>
      </c>
      <c r="G400">
        <v>29</v>
      </c>
      <c r="H400">
        <v>38.94</v>
      </c>
      <c r="I400">
        <v>1</v>
      </c>
      <c r="J400">
        <v>3471.4096</v>
      </c>
    </row>
    <row r="401" spans="1:10">
      <c r="A401" s="14" t="s">
        <v>12</v>
      </c>
      <c r="B401">
        <f t="shared" si="18"/>
        <v>1</v>
      </c>
      <c r="C401">
        <f t="shared" si="19"/>
        <v>0</v>
      </c>
      <c r="D401">
        <f t="shared" si="20"/>
        <v>0</v>
      </c>
      <c r="E401" s="14">
        <v>0</v>
      </c>
      <c r="F401" s="14">
        <v>0</v>
      </c>
      <c r="G401">
        <v>29</v>
      </c>
      <c r="H401">
        <v>26.03</v>
      </c>
      <c r="I401">
        <v>0</v>
      </c>
      <c r="J401">
        <v>3736.4647</v>
      </c>
    </row>
    <row r="402" spans="1:10">
      <c r="A402" s="17" t="s">
        <v>13</v>
      </c>
      <c r="B402">
        <f t="shared" si="18"/>
        <v>0</v>
      </c>
      <c r="C402">
        <f t="shared" si="19"/>
        <v>0</v>
      </c>
      <c r="D402">
        <f t="shared" si="20"/>
        <v>0</v>
      </c>
      <c r="E402" s="17">
        <v>0</v>
      </c>
      <c r="F402" s="17">
        <v>0</v>
      </c>
      <c r="G402">
        <v>29</v>
      </c>
      <c r="H402">
        <v>31.16</v>
      </c>
      <c r="I402">
        <v>0</v>
      </c>
      <c r="J402">
        <v>3943.5954000000002</v>
      </c>
    </row>
    <row r="403" spans="1:10">
      <c r="A403" s="14" t="s">
        <v>11</v>
      </c>
      <c r="B403">
        <f t="shared" si="18"/>
        <v>0</v>
      </c>
      <c r="C403">
        <f t="shared" si="19"/>
        <v>1</v>
      </c>
      <c r="D403">
        <f t="shared" si="20"/>
        <v>0</v>
      </c>
      <c r="E403" s="14">
        <v>0</v>
      </c>
      <c r="F403" s="14">
        <v>0</v>
      </c>
      <c r="G403">
        <v>29</v>
      </c>
      <c r="H403">
        <v>29.59</v>
      </c>
      <c r="I403">
        <v>1</v>
      </c>
      <c r="J403">
        <v>3947.4131000000002</v>
      </c>
    </row>
    <row r="404" spans="1:10">
      <c r="A404" s="17" t="s">
        <v>13</v>
      </c>
      <c r="B404">
        <f t="shared" si="18"/>
        <v>0</v>
      </c>
      <c r="C404">
        <f t="shared" si="19"/>
        <v>0</v>
      </c>
      <c r="D404">
        <f t="shared" si="20"/>
        <v>0</v>
      </c>
      <c r="E404" s="17">
        <v>1</v>
      </c>
      <c r="F404" s="17">
        <v>0</v>
      </c>
      <c r="G404">
        <v>29</v>
      </c>
      <c r="H404">
        <v>28.975000000000001</v>
      </c>
      <c r="I404">
        <v>1</v>
      </c>
      <c r="J404">
        <v>4040.55825</v>
      </c>
    </row>
    <row r="405" spans="1:10">
      <c r="A405" s="14" t="s">
        <v>11</v>
      </c>
      <c r="B405">
        <f t="shared" si="18"/>
        <v>0</v>
      </c>
      <c r="C405">
        <f t="shared" si="19"/>
        <v>1</v>
      </c>
      <c r="D405">
        <f t="shared" si="20"/>
        <v>0</v>
      </c>
      <c r="E405" s="14">
        <v>1</v>
      </c>
      <c r="F405" s="14">
        <v>0</v>
      </c>
      <c r="G405">
        <v>29</v>
      </c>
      <c r="H405">
        <v>37.29</v>
      </c>
      <c r="I405">
        <v>2</v>
      </c>
      <c r="J405">
        <v>4058.1161000000002</v>
      </c>
    </row>
    <row r="406" spans="1:10">
      <c r="A406" s="17" t="s">
        <v>12</v>
      </c>
      <c r="B406">
        <f t="shared" si="18"/>
        <v>1</v>
      </c>
      <c r="C406">
        <f t="shared" si="19"/>
        <v>0</v>
      </c>
      <c r="D406">
        <f t="shared" si="20"/>
        <v>0</v>
      </c>
      <c r="E406" s="17">
        <v>1</v>
      </c>
      <c r="F406" s="17">
        <v>0</v>
      </c>
      <c r="G406">
        <v>29</v>
      </c>
      <c r="H406">
        <v>31.73</v>
      </c>
      <c r="I406">
        <v>2</v>
      </c>
      <c r="J406">
        <v>4433.3877000000002</v>
      </c>
    </row>
    <row r="407" spans="1:10">
      <c r="A407" s="14" t="s">
        <v>12</v>
      </c>
      <c r="B407">
        <f t="shared" si="18"/>
        <v>1</v>
      </c>
      <c r="C407">
        <f t="shared" si="19"/>
        <v>0</v>
      </c>
      <c r="D407">
        <f t="shared" si="20"/>
        <v>0</v>
      </c>
      <c r="E407" s="14">
        <v>1</v>
      </c>
      <c r="F407" s="14">
        <v>0</v>
      </c>
      <c r="G407">
        <v>29</v>
      </c>
      <c r="H407">
        <v>32.11</v>
      </c>
      <c r="I407">
        <v>2</v>
      </c>
      <c r="J407">
        <v>4433.9159</v>
      </c>
    </row>
    <row r="408" spans="1:10">
      <c r="A408" s="17" t="s">
        <v>8</v>
      </c>
      <c r="B408">
        <f t="shared" si="18"/>
        <v>0</v>
      </c>
      <c r="C408">
        <f t="shared" si="19"/>
        <v>0</v>
      </c>
      <c r="D408">
        <f t="shared" si="20"/>
        <v>1</v>
      </c>
      <c r="E408" s="17">
        <v>0</v>
      </c>
      <c r="F408" s="17">
        <v>0</v>
      </c>
      <c r="G408">
        <v>29</v>
      </c>
      <c r="H408">
        <v>24.6</v>
      </c>
      <c r="I408">
        <v>2</v>
      </c>
      <c r="J408">
        <v>4529.4769999999999</v>
      </c>
    </row>
    <row r="409" spans="1:10">
      <c r="A409" s="14" t="s">
        <v>12</v>
      </c>
      <c r="B409">
        <f t="shared" si="18"/>
        <v>1</v>
      </c>
      <c r="C409">
        <f t="shared" si="19"/>
        <v>0</v>
      </c>
      <c r="D409">
        <f t="shared" si="20"/>
        <v>0</v>
      </c>
      <c r="E409" s="14">
        <v>0</v>
      </c>
      <c r="F409" s="14">
        <v>0</v>
      </c>
      <c r="G409">
        <v>29</v>
      </c>
      <c r="H409">
        <v>20.234999999999999</v>
      </c>
      <c r="I409">
        <v>2</v>
      </c>
      <c r="J409">
        <v>4906.4096499999996</v>
      </c>
    </row>
    <row r="410" spans="1:10">
      <c r="A410" s="17" t="s">
        <v>12</v>
      </c>
      <c r="B410">
        <f t="shared" si="18"/>
        <v>1</v>
      </c>
      <c r="C410">
        <f t="shared" si="19"/>
        <v>0</v>
      </c>
      <c r="D410">
        <f t="shared" si="20"/>
        <v>0</v>
      </c>
      <c r="E410" s="17">
        <v>0</v>
      </c>
      <c r="F410" s="17">
        <v>0</v>
      </c>
      <c r="G410">
        <v>29</v>
      </c>
      <c r="H410">
        <v>32.11</v>
      </c>
      <c r="I410">
        <v>2</v>
      </c>
      <c r="J410">
        <v>4922.9159</v>
      </c>
    </row>
    <row r="411" spans="1:10">
      <c r="A411" s="14" t="s">
        <v>11</v>
      </c>
      <c r="B411">
        <f t="shared" si="18"/>
        <v>0</v>
      </c>
      <c r="C411">
        <f t="shared" si="19"/>
        <v>1</v>
      </c>
      <c r="D411">
        <f t="shared" si="20"/>
        <v>0</v>
      </c>
      <c r="E411" s="14">
        <v>0</v>
      </c>
      <c r="F411" s="14">
        <v>0</v>
      </c>
      <c r="G411">
        <v>29</v>
      </c>
      <c r="H411">
        <v>38.83</v>
      </c>
      <c r="I411">
        <v>3</v>
      </c>
      <c r="J411">
        <v>5138.2566999999999</v>
      </c>
    </row>
    <row r="412" spans="1:10">
      <c r="A412" s="17" t="s">
        <v>13</v>
      </c>
      <c r="B412">
        <f t="shared" si="18"/>
        <v>0</v>
      </c>
      <c r="C412">
        <f t="shared" si="19"/>
        <v>0</v>
      </c>
      <c r="D412">
        <f t="shared" si="20"/>
        <v>0</v>
      </c>
      <c r="E412" s="17">
        <v>1</v>
      </c>
      <c r="F412" s="17">
        <v>0</v>
      </c>
      <c r="G412">
        <v>29</v>
      </c>
      <c r="H412">
        <v>22.515000000000001</v>
      </c>
      <c r="I412">
        <v>3</v>
      </c>
      <c r="J412">
        <v>5209.5788499999999</v>
      </c>
    </row>
    <row r="413" spans="1:10">
      <c r="A413" s="14" t="s">
        <v>8</v>
      </c>
      <c r="B413">
        <f t="shared" si="18"/>
        <v>0</v>
      </c>
      <c r="C413">
        <f t="shared" si="19"/>
        <v>0</v>
      </c>
      <c r="D413">
        <f t="shared" si="20"/>
        <v>1</v>
      </c>
      <c r="E413" s="14">
        <v>0</v>
      </c>
      <c r="F413" s="14">
        <v>0</v>
      </c>
      <c r="G413">
        <v>29</v>
      </c>
      <c r="H413">
        <v>25.6</v>
      </c>
      <c r="I413">
        <v>4</v>
      </c>
      <c r="J413">
        <v>5708.8670000000002</v>
      </c>
    </row>
    <row r="414" spans="1:10">
      <c r="A414" s="17" t="s">
        <v>13</v>
      </c>
      <c r="B414">
        <f t="shared" si="18"/>
        <v>0</v>
      </c>
      <c r="C414">
        <f t="shared" si="19"/>
        <v>0</v>
      </c>
      <c r="D414">
        <f t="shared" si="20"/>
        <v>0</v>
      </c>
      <c r="E414" s="17">
        <v>0</v>
      </c>
      <c r="F414" s="17">
        <v>1</v>
      </c>
      <c r="G414">
        <v>29</v>
      </c>
      <c r="H414">
        <v>21.85</v>
      </c>
      <c r="I414">
        <v>0</v>
      </c>
      <c r="J414">
        <v>16115.3045</v>
      </c>
    </row>
    <row r="415" spans="1:10">
      <c r="A415" s="14" t="s">
        <v>13</v>
      </c>
      <c r="B415">
        <f t="shared" si="18"/>
        <v>0</v>
      </c>
      <c r="C415">
        <f t="shared" si="19"/>
        <v>0</v>
      </c>
      <c r="D415">
        <f t="shared" si="20"/>
        <v>0</v>
      </c>
      <c r="E415" s="14">
        <v>1</v>
      </c>
      <c r="F415" s="14">
        <v>1</v>
      </c>
      <c r="G415">
        <v>29</v>
      </c>
      <c r="H415">
        <v>22.895</v>
      </c>
      <c r="I415">
        <v>0</v>
      </c>
      <c r="J415">
        <v>16138.762049999999</v>
      </c>
    </row>
    <row r="416" spans="1:10">
      <c r="A416" s="17" t="s">
        <v>13</v>
      </c>
      <c r="B416">
        <f t="shared" si="18"/>
        <v>0</v>
      </c>
      <c r="C416">
        <f t="shared" si="19"/>
        <v>0</v>
      </c>
      <c r="D416">
        <f t="shared" si="20"/>
        <v>0</v>
      </c>
      <c r="E416" s="17">
        <v>0</v>
      </c>
      <c r="F416" s="17">
        <v>1</v>
      </c>
      <c r="G416">
        <v>29</v>
      </c>
      <c r="H416">
        <v>21.754999999999999</v>
      </c>
      <c r="I416">
        <v>1</v>
      </c>
      <c r="J416">
        <v>16657.71745</v>
      </c>
    </row>
    <row r="417" spans="1:10">
      <c r="A417" s="14" t="s">
        <v>12</v>
      </c>
      <c r="B417">
        <f t="shared" si="18"/>
        <v>1</v>
      </c>
      <c r="C417">
        <f t="shared" si="19"/>
        <v>0</v>
      </c>
      <c r="D417">
        <f t="shared" si="20"/>
        <v>0</v>
      </c>
      <c r="E417" s="14">
        <v>1</v>
      </c>
      <c r="F417" s="14">
        <v>0</v>
      </c>
      <c r="G417">
        <v>29</v>
      </c>
      <c r="H417">
        <v>29.734999999999999</v>
      </c>
      <c r="I417">
        <v>2</v>
      </c>
      <c r="J417">
        <v>18157.876</v>
      </c>
    </row>
    <row r="418" spans="1:10">
      <c r="A418" s="17" t="s">
        <v>11</v>
      </c>
      <c r="B418">
        <f t="shared" si="18"/>
        <v>0</v>
      </c>
      <c r="C418">
        <f t="shared" si="19"/>
        <v>1</v>
      </c>
      <c r="D418">
        <f t="shared" si="20"/>
        <v>0</v>
      </c>
      <c r="E418" s="17">
        <v>0</v>
      </c>
      <c r="F418" s="17">
        <v>1</v>
      </c>
      <c r="G418">
        <v>29</v>
      </c>
      <c r="H418">
        <v>27.94</v>
      </c>
      <c r="I418">
        <v>1</v>
      </c>
      <c r="J418">
        <v>19107.779600000002</v>
      </c>
    </row>
    <row r="419" spans="1:10">
      <c r="A419" s="14" t="s">
        <v>12</v>
      </c>
      <c r="B419">
        <f t="shared" si="18"/>
        <v>1</v>
      </c>
      <c r="C419">
        <f t="shared" si="19"/>
        <v>0</v>
      </c>
      <c r="D419">
        <f t="shared" si="20"/>
        <v>0</v>
      </c>
      <c r="E419" s="14">
        <v>1</v>
      </c>
      <c r="F419" s="14">
        <v>0</v>
      </c>
      <c r="G419">
        <v>29</v>
      </c>
      <c r="H419">
        <v>33.344999999999999</v>
      </c>
      <c r="I419">
        <v>2</v>
      </c>
      <c r="J419">
        <v>19442.353500000001</v>
      </c>
    </row>
    <row r="420" spans="1:10">
      <c r="A420" s="17" t="s">
        <v>13</v>
      </c>
      <c r="B420">
        <f t="shared" si="18"/>
        <v>0</v>
      </c>
      <c r="C420">
        <f t="shared" si="19"/>
        <v>0</v>
      </c>
      <c r="D420">
        <f t="shared" si="20"/>
        <v>0</v>
      </c>
      <c r="E420" s="17">
        <v>1</v>
      </c>
      <c r="F420" s="17">
        <v>0</v>
      </c>
      <c r="G420">
        <v>29</v>
      </c>
      <c r="H420">
        <v>29.64</v>
      </c>
      <c r="I420">
        <v>1</v>
      </c>
      <c r="J420">
        <v>20277.807509999999</v>
      </c>
    </row>
    <row r="421" spans="1:10">
      <c r="A421" s="14" t="s">
        <v>8</v>
      </c>
      <c r="B421">
        <f t="shared" si="18"/>
        <v>0</v>
      </c>
      <c r="C421">
        <f t="shared" si="19"/>
        <v>0</v>
      </c>
      <c r="D421">
        <f t="shared" si="20"/>
        <v>1</v>
      </c>
      <c r="E421" s="14">
        <v>1</v>
      </c>
      <c r="F421" s="14">
        <v>1</v>
      </c>
      <c r="G421">
        <v>29</v>
      </c>
      <c r="H421">
        <v>34.4</v>
      </c>
      <c r="I421">
        <v>0</v>
      </c>
      <c r="J421">
        <v>36197.699000000001</v>
      </c>
    </row>
    <row r="422" spans="1:10">
      <c r="A422" s="17" t="s">
        <v>8</v>
      </c>
      <c r="B422">
        <f t="shared" si="18"/>
        <v>0</v>
      </c>
      <c r="C422">
        <f t="shared" si="19"/>
        <v>0</v>
      </c>
      <c r="D422">
        <f t="shared" si="20"/>
        <v>1</v>
      </c>
      <c r="E422" s="17">
        <v>1</v>
      </c>
      <c r="F422" s="17">
        <v>1</v>
      </c>
      <c r="G422">
        <v>29</v>
      </c>
      <c r="H422">
        <v>35.5</v>
      </c>
      <c r="I422">
        <v>2</v>
      </c>
      <c r="J422">
        <v>44585.455869999998</v>
      </c>
    </row>
    <row r="423" spans="1:10">
      <c r="A423" s="14" t="s">
        <v>8</v>
      </c>
      <c r="B423">
        <f t="shared" si="18"/>
        <v>0</v>
      </c>
      <c r="C423">
        <f t="shared" si="19"/>
        <v>0</v>
      </c>
      <c r="D423">
        <f t="shared" si="20"/>
        <v>1</v>
      </c>
      <c r="E423" s="14">
        <v>0</v>
      </c>
      <c r="F423" s="14">
        <v>0</v>
      </c>
      <c r="G423">
        <v>30</v>
      </c>
      <c r="H423">
        <v>27.7</v>
      </c>
      <c r="I423">
        <v>0</v>
      </c>
      <c r="J423">
        <v>3554.203</v>
      </c>
    </row>
    <row r="424" spans="1:10">
      <c r="A424" s="17" t="s">
        <v>13</v>
      </c>
      <c r="B424">
        <f t="shared" si="18"/>
        <v>0</v>
      </c>
      <c r="C424">
        <f t="shared" si="19"/>
        <v>0</v>
      </c>
      <c r="D424">
        <f t="shared" si="20"/>
        <v>0</v>
      </c>
      <c r="E424" s="17">
        <v>1</v>
      </c>
      <c r="F424" s="17">
        <v>0</v>
      </c>
      <c r="G424">
        <v>30</v>
      </c>
      <c r="H424">
        <v>25.46</v>
      </c>
      <c r="I424">
        <v>0</v>
      </c>
      <c r="J424">
        <v>3645.0893999999998</v>
      </c>
    </row>
    <row r="425" spans="1:10">
      <c r="A425" s="14" t="s">
        <v>8</v>
      </c>
      <c r="B425">
        <f t="shared" si="18"/>
        <v>0</v>
      </c>
      <c r="C425">
        <f t="shared" si="19"/>
        <v>0</v>
      </c>
      <c r="D425">
        <f t="shared" si="20"/>
        <v>1</v>
      </c>
      <c r="E425" s="14">
        <v>1</v>
      </c>
      <c r="F425" s="14">
        <v>0</v>
      </c>
      <c r="G425">
        <v>30</v>
      </c>
      <c r="H425">
        <v>31.4</v>
      </c>
      <c r="I425">
        <v>1</v>
      </c>
      <c r="J425">
        <v>3659.346</v>
      </c>
    </row>
    <row r="426" spans="1:10">
      <c r="A426" s="17" t="s">
        <v>12</v>
      </c>
      <c r="B426">
        <f t="shared" si="18"/>
        <v>1</v>
      </c>
      <c r="C426">
        <f t="shared" si="19"/>
        <v>0</v>
      </c>
      <c r="D426">
        <f t="shared" si="20"/>
        <v>0</v>
      </c>
      <c r="E426" s="17">
        <v>1</v>
      </c>
      <c r="F426" s="17">
        <v>0</v>
      </c>
      <c r="G426">
        <v>30</v>
      </c>
      <c r="H426">
        <v>24.13</v>
      </c>
      <c r="I426">
        <v>1</v>
      </c>
      <c r="J426">
        <v>4032.2406999999998</v>
      </c>
    </row>
    <row r="427" spans="1:10">
      <c r="A427" s="14" t="s">
        <v>13</v>
      </c>
      <c r="B427">
        <f t="shared" si="18"/>
        <v>0</v>
      </c>
      <c r="C427">
        <f t="shared" si="19"/>
        <v>0</v>
      </c>
      <c r="D427">
        <f t="shared" si="20"/>
        <v>0</v>
      </c>
      <c r="E427" s="14">
        <v>0</v>
      </c>
      <c r="F427" s="14">
        <v>0</v>
      </c>
      <c r="G427">
        <v>30</v>
      </c>
      <c r="H427">
        <v>27.93</v>
      </c>
      <c r="I427">
        <v>0</v>
      </c>
      <c r="J427">
        <v>4137.5227000000004</v>
      </c>
    </row>
    <row r="428" spans="1:10">
      <c r="A428" s="17" t="s">
        <v>8</v>
      </c>
      <c r="B428">
        <f t="shared" si="18"/>
        <v>0</v>
      </c>
      <c r="C428">
        <f t="shared" si="19"/>
        <v>0</v>
      </c>
      <c r="D428">
        <f t="shared" si="20"/>
        <v>1</v>
      </c>
      <c r="E428" s="17">
        <v>0</v>
      </c>
      <c r="F428" s="17">
        <v>0</v>
      </c>
      <c r="G428">
        <v>30</v>
      </c>
      <c r="H428">
        <v>32.4</v>
      </c>
      <c r="I428">
        <v>1</v>
      </c>
      <c r="J428">
        <v>4149.7359999999999</v>
      </c>
    </row>
    <row r="429" spans="1:10">
      <c r="A429" s="14" t="s">
        <v>11</v>
      </c>
      <c r="B429">
        <f t="shared" si="18"/>
        <v>0</v>
      </c>
      <c r="C429">
        <f t="shared" si="19"/>
        <v>1</v>
      </c>
      <c r="D429">
        <f t="shared" si="20"/>
        <v>0</v>
      </c>
      <c r="E429" s="14">
        <v>0</v>
      </c>
      <c r="F429" s="14">
        <v>0</v>
      </c>
      <c r="G429">
        <v>30</v>
      </c>
      <c r="H429">
        <v>33.33</v>
      </c>
      <c r="I429">
        <v>1</v>
      </c>
      <c r="J429">
        <v>4151.0286999999998</v>
      </c>
    </row>
    <row r="430" spans="1:10">
      <c r="A430" s="17" t="s">
        <v>13</v>
      </c>
      <c r="B430">
        <f t="shared" si="18"/>
        <v>0</v>
      </c>
      <c r="C430">
        <f t="shared" si="19"/>
        <v>0</v>
      </c>
      <c r="D430">
        <f t="shared" si="20"/>
        <v>0</v>
      </c>
      <c r="E430" s="17">
        <v>1</v>
      </c>
      <c r="F430" s="17">
        <v>0</v>
      </c>
      <c r="G430">
        <v>30</v>
      </c>
      <c r="H430">
        <v>27.645</v>
      </c>
      <c r="I430">
        <v>1</v>
      </c>
      <c r="J430">
        <v>4237.12655</v>
      </c>
    </row>
    <row r="431" spans="1:10">
      <c r="A431" s="14" t="s">
        <v>11</v>
      </c>
      <c r="B431">
        <f t="shared" si="18"/>
        <v>0</v>
      </c>
      <c r="C431">
        <f t="shared" si="19"/>
        <v>1</v>
      </c>
      <c r="D431">
        <f t="shared" si="20"/>
        <v>0</v>
      </c>
      <c r="E431" s="14">
        <v>1</v>
      </c>
      <c r="F431" s="14">
        <v>0</v>
      </c>
      <c r="G431">
        <v>30</v>
      </c>
      <c r="H431">
        <v>44.22</v>
      </c>
      <c r="I431">
        <v>2</v>
      </c>
      <c r="J431">
        <v>4266.1657999999998</v>
      </c>
    </row>
    <row r="432" spans="1:10">
      <c r="A432" s="17" t="s">
        <v>12</v>
      </c>
      <c r="B432">
        <f t="shared" si="18"/>
        <v>1</v>
      </c>
      <c r="C432">
        <f t="shared" si="19"/>
        <v>0</v>
      </c>
      <c r="D432">
        <f t="shared" si="20"/>
        <v>0</v>
      </c>
      <c r="E432" s="17">
        <v>0</v>
      </c>
      <c r="F432" s="17">
        <v>0</v>
      </c>
      <c r="G432">
        <v>30</v>
      </c>
      <c r="H432">
        <v>28.405000000000001</v>
      </c>
      <c r="I432">
        <v>1</v>
      </c>
      <c r="J432">
        <v>4527.1829500000003</v>
      </c>
    </row>
    <row r="433" spans="1:10">
      <c r="A433" s="14" t="s">
        <v>13</v>
      </c>
      <c r="B433">
        <f t="shared" si="18"/>
        <v>0</v>
      </c>
      <c r="C433">
        <f t="shared" si="19"/>
        <v>0</v>
      </c>
      <c r="D433">
        <f t="shared" si="20"/>
        <v>0</v>
      </c>
      <c r="E433" s="14">
        <v>0</v>
      </c>
      <c r="F433" s="14">
        <v>0</v>
      </c>
      <c r="G433">
        <v>30</v>
      </c>
      <c r="H433">
        <v>21.945</v>
      </c>
      <c r="I433">
        <v>1</v>
      </c>
      <c r="J433">
        <v>4718.2035500000002</v>
      </c>
    </row>
    <row r="434" spans="1:10">
      <c r="A434" s="17" t="s">
        <v>13</v>
      </c>
      <c r="B434">
        <f t="shared" si="18"/>
        <v>0</v>
      </c>
      <c r="C434">
        <f t="shared" si="19"/>
        <v>0</v>
      </c>
      <c r="D434">
        <f t="shared" si="20"/>
        <v>0</v>
      </c>
      <c r="E434" s="17">
        <v>0</v>
      </c>
      <c r="F434" s="17">
        <v>0</v>
      </c>
      <c r="G434">
        <v>30</v>
      </c>
      <c r="H434">
        <v>22.895</v>
      </c>
      <c r="I434">
        <v>1</v>
      </c>
      <c r="J434">
        <v>4719.52405</v>
      </c>
    </row>
    <row r="435" spans="1:10">
      <c r="A435" s="14" t="s">
        <v>11</v>
      </c>
      <c r="B435">
        <f t="shared" si="18"/>
        <v>0</v>
      </c>
      <c r="C435">
        <f t="shared" si="19"/>
        <v>1</v>
      </c>
      <c r="D435">
        <f t="shared" si="20"/>
        <v>0</v>
      </c>
      <c r="E435" s="14">
        <v>0</v>
      </c>
      <c r="F435" s="14">
        <v>0</v>
      </c>
      <c r="G435">
        <v>30</v>
      </c>
      <c r="H435">
        <v>43.12</v>
      </c>
      <c r="I435">
        <v>2</v>
      </c>
      <c r="J435">
        <v>4753.6368000000002</v>
      </c>
    </row>
    <row r="436" spans="1:10">
      <c r="A436" s="17" t="s">
        <v>11</v>
      </c>
      <c r="B436">
        <f t="shared" si="18"/>
        <v>0</v>
      </c>
      <c r="C436">
        <f t="shared" si="19"/>
        <v>1</v>
      </c>
      <c r="D436">
        <f t="shared" si="20"/>
        <v>0</v>
      </c>
      <c r="E436" s="17">
        <v>1</v>
      </c>
      <c r="F436" s="17">
        <v>0</v>
      </c>
      <c r="G436">
        <v>30</v>
      </c>
      <c r="H436">
        <v>31.57</v>
      </c>
      <c r="I436">
        <v>3</v>
      </c>
      <c r="J436">
        <v>4837.5823</v>
      </c>
    </row>
    <row r="437" spans="1:10">
      <c r="A437" s="14" t="s">
        <v>8</v>
      </c>
      <c r="B437">
        <f t="shared" si="18"/>
        <v>0</v>
      </c>
      <c r="C437">
        <f t="shared" si="19"/>
        <v>0</v>
      </c>
      <c r="D437">
        <f t="shared" si="20"/>
        <v>1</v>
      </c>
      <c r="E437" s="14">
        <v>0</v>
      </c>
      <c r="F437" s="14">
        <v>0</v>
      </c>
      <c r="G437">
        <v>30</v>
      </c>
      <c r="H437">
        <v>30.9</v>
      </c>
      <c r="I437">
        <v>3</v>
      </c>
      <c r="J437">
        <v>5325.6509999999998</v>
      </c>
    </row>
    <row r="438" spans="1:10">
      <c r="A438" s="17" t="s">
        <v>13</v>
      </c>
      <c r="B438">
        <f t="shared" si="18"/>
        <v>0</v>
      </c>
      <c r="C438">
        <f t="shared" si="19"/>
        <v>0</v>
      </c>
      <c r="D438">
        <f t="shared" si="20"/>
        <v>0</v>
      </c>
      <c r="E438" s="17">
        <v>1</v>
      </c>
      <c r="F438" s="17">
        <v>0</v>
      </c>
      <c r="G438">
        <v>30</v>
      </c>
      <c r="H438">
        <v>37.43</v>
      </c>
      <c r="I438">
        <v>3</v>
      </c>
      <c r="J438">
        <v>5428.7277000000004</v>
      </c>
    </row>
    <row r="439" spans="1:10">
      <c r="A439" s="14" t="s">
        <v>12</v>
      </c>
      <c r="B439">
        <f t="shared" si="18"/>
        <v>1</v>
      </c>
      <c r="C439">
        <f t="shared" si="19"/>
        <v>0</v>
      </c>
      <c r="D439">
        <f t="shared" si="20"/>
        <v>0</v>
      </c>
      <c r="E439" s="14">
        <v>0</v>
      </c>
      <c r="F439" s="14">
        <v>0</v>
      </c>
      <c r="G439">
        <v>30</v>
      </c>
      <c r="H439">
        <v>19.95</v>
      </c>
      <c r="I439">
        <v>3</v>
      </c>
      <c r="J439">
        <v>5693.4305000000004</v>
      </c>
    </row>
    <row r="440" spans="1:10">
      <c r="A440" s="17" t="s">
        <v>12</v>
      </c>
      <c r="B440">
        <f t="shared" si="18"/>
        <v>1</v>
      </c>
      <c r="C440">
        <f t="shared" si="19"/>
        <v>0</v>
      </c>
      <c r="D440">
        <f t="shared" si="20"/>
        <v>0</v>
      </c>
      <c r="E440" s="17">
        <v>1</v>
      </c>
      <c r="F440" s="17">
        <v>1</v>
      </c>
      <c r="G440">
        <v>30</v>
      </c>
      <c r="H440">
        <v>22.99</v>
      </c>
      <c r="I440">
        <v>2</v>
      </c>
      <c r="J440">
        <v>17361.766100000001</v>
      </c>
    </row>
    <row r="441" spans="1:10">
      <c r="A441" s="14" t="s">
        <v>8</v>
      </c>
      <c r="B441">
        <f t="shared" si="18"/>
        <v>0</v>
      </c>
      <c r="C441">
        <f t="shared" si="19"/>
        <v>0</v>
      </c>
      <c r="D441">
        <f t="shared" si="20"/>
        <v>1</v>
      </c>
      <c r="E441" s="14">
        <v>1</v>
      </c>
      <c r="F441" s="14">
        <v>1</v>
      </c>
      <c r="G441">
        <v>30</v>
      </c>
      <c r="H441">
        <v>24.4</v>
      </c>
      <c r="I441">
        <v>3</v>
      </c>
      <c r="J441">
        <v>18259.216</v>
      </c>
    </row>
    <row r="442" spans="1:10">
      <c r="A442" s="17" t="s">
        <v>12</v>
      </c>
      <c r="B442">
        <f t="shared" si="18"/>
        <v>1</v>
      </c>
      <c r="C442">
        <f t="shared" si="19"/>
        <v>0</v>
      </c>
      <c r="D442">
        <f t="shared" si="20"/>
        <v>0</v>
      </c>
      <c r="E442" s="17">
        <v>0</v>
      </c>
      <c r="F442" s="17">
        <v>1</v>
      </c>
      <c r="G442">
        <v>30</v>
      </c>
      <c r="H442">
        <v>23.655000000000001</v>
      </c>
      <c r="I442">
        <v>3</v>
      </c>
      <c r="J442">
        <v>18765.87545</v>
      </c>
    </row>
    <row r="443" spans="1:10">
      <c r="A443" s="14" t="s">
        <v>11</v>
      </c>
      <c r="B443">
        <f t="shared" si="18"/>
        <v>0</v>
      </c>
      <c r="C443">
        <f t="shared" si="19"/>
        <v>1</v>
      </c>
      <c r="D443">
        <f t="shared" si="20"/>
        <v>0</v>
      </c>
      <c r="E443" s="14">
        <v>1</v>
      </c>
      <c r="F443" s="14">
        <v>0</v>
      </c>
      <c r="G443">
        <v>30</v>
      </c>
      <c r="H443">
        <v>38.83</v>
      </c>
      <c r="I443">
        <v>1</v>
      </c>
      <c r="J443">
        <v>18963.171920000001</v>
      </c>
    </row>
    <row r="444" spans="1:10">
      <c r="A444" s="17" t="s">
        <v>11</v>
      </c>
      <c r="B444">
        <f t="shared" si="18"/>
        <v>0</v>
      </c>
      <c r="C444">
        <f t="shared" si="19"/>
        <v>1</v>
      </c>
      <c r="D444">
        <f t="shared" si="20"/>
        <v>0</v>
      </c>
      <c r="E444" s="17">
        <v>0</v>
      </c>
      <c r="F444" s="17">
        <v>1</v>
      </c>
      <c r="G444">
        <v>30</v>
      </c>
      <c r="H444">
        <v>28.38</v>
      </c>
      <c r="I444">
        <v>1</v>
      </c>
      <c r="J444">
        <v>19521.968199999999</v>
      </c>
    </row>
    <row r="445" spans="1:10">
      <c r="A445" s="14" t="s">
        <v>12</v>
      </c>
      <c r="B445">
        <f t="shared" si="18"/>
        <v>1</v>
      </c>
      <c r="C445">
        <f t="shared" si="19"/>
        <v>0</v>
      </c>
      <c r="D445">
        <f t="shared" si="20"/>
        <v>0</v>
      </c>
      <c r="E445" s="14">
        <v>1</v>
      </c>
      <c r="F445" s="14">
        <v>1</v>
      </c>
      <c r="G445">
        <v>30</v>
      </c>
      <c r="H445">
        <v>28.69</v>
      </c>
      <c r="I445">
        <v>3</v>
      </c>
      <c r="J445">
        <v>20745.989099999999</v>
      </c>
    </row>
    <row r="446" spans="1:10">
      <c r="A446" s="17" t="s">
        <v>8</v>
      </c>
      <c r="B446">
        <f t="shared" si="18"/>
        <v>0</v>
      </c>
      <c r="C446">
        <f t="shared" si="19"/>
        <v>0</v>
      </c>
      <c r="D446">
        <f t="shared" si="20"/>
        <v>1</v>
      </c>
      <c r="E446" s="17">
        <v>1</v>
      </c>
      <c r="F446" s="17">
        <v>1</v>
      </c>
      <c r="G446">
        <v>30</v>
      </c>
      <c r="H446">
        <v>35.299999999999997</v>
      </c>
      <c r="I446">
        <v>0</v>
      </c>
      <c r="J446">
        <v>36837.466999999997</v>
      </c>
    </row>
    <row r="447" spans="1:10">
      <c r="A447" s="14" t="s">
        <v>11</v>
      </c>
      <c r="B447">
        <f t="shared" si="18"/>
        <v>0</v>
      </c>
      <c r="C447">
        <f t="shared" si="19"/>
        <v>1</v>
      </c>
      <c r="D447">
        <f t="shared" si="20"/>
        <v>0</v>
      </c>
      <c r="E447" s="14">
        <v>1</v>
      </c>
      <c r="F447" s="14">
        <v>1</v>
      </c>
      <c r="G447">
        <v>30</v>
      </c>
      <c r="H447">
        <v>35.53</v>
      </c>
      <c r="I447">
        <v>0</v>
      </c>
      <c r="J447">
        <v>36950.256699999998</v>
      </c>
    </row>
    <row r="448" spans="1:10">
      <c r="A448" s="17" t="s">
        <v>8</v>
      </c>
      <c r="B448">
        <f t="shared" si="18"/>
        <v>0</v>
      </c>
      <c r="C448">
        <f t="shared" si="19"/>
        <v>0</v>
      </c>
      <c r="D448">
        <f t="shared" si="20"/>
        <v>1</v>
      </c>
      <c r="E448" s="17">
        <v>1</v>
      </c>
      <c r="F448" s="17">
        <v>1</v>
      </c>
      <c r="G448">
        <v>30</v>
      </c>
      <c r="H448">
        <v>37.799999999999997</v>
      </c>
      <c r="I448">
        <v>2</v>
      </c>
      <c r="J448">
        <v>39241.442000000003</v>
      </c>
    </row>
    <row r="449" spans="1:10">
      <c r="A449" s="14" t="s">
        <v>11</v>
      </c>
      <c r="B449">
        <f t="shared" si="18"/>
        <v>0</v>
      </c>
      <c r="C449">
        <f t="shared" si="19"/>
        <v>1</v>
      </c>
      <c r="D449">
        <f t="shared" si="20"/>
        <v>0</v>
      </c>
      <c r="E449" s="14">
        <v>0</v>
      </c>
      <c r="F449" s="14">
        <v>1</v>
      </c>
      <c r="G449">
        <v>30</v>
      </c>
      <c r="H449">
        <v>39.049999999999997</v>
      </c>
      <c r="I449">
        <v>3</v>
      </c>
      <c r="J449">
        <v>40932.429499999998</v>
      </c>
    </row>
    <row r="450" spans="1:10">
      <c r="A450" s="17" t="s">
        <v>8</v>
      </c>
      <c r="B450">
        <f t="shared" si="18"/>
        <v>0</v>
      </c>
      <c r="C450">
        <f t="shared" si="19"/>
        <v>0</v>
      </c>
      <c r="D450">
        <f t="shared" si="20"/>
        <v>1</v>
      </c>
      <c r="E450" s="17">
        <v>1</v>
      </c>
      <c r="F450" s="17">
        <v>0</v>
      </c>
      <c r="G450">
        <v>31</v>
      </c>
      <c r="H450">
        <v>20.399999999999999</v>
      </c>
      <c r="I450">
        <v>0</v>
      </c>
      <c r="J450">
        <v>3260.1990000000001</v>
      </c>
    </row>
    <row r="451" spans="1:10">
      <c r="A451" s="14" t="s">
        <v>11</v>
      </c>
      <c r="B451">
        <f t="shared" si="18"/>
        <v>0</v>
      </c>
      <c r="C451">
        <f t="shared" si="19"/>
        <v>1</v>
      </c>
      <c r="D451">
        <f t="shared" si="20"/>
        <v>0</v>
      </c>
      <c r="E451" s="14">
        <v>0</v>
      </c>
      <c r="F451" s="14">
        <v>0</v>
      </c>
      <c r="G451">
        <v>31</v>
      </c>
      <c r="H451">
        <v>25.74</v>
      </c>
      <c r="I451">
        <v>0</v>
      </c>
      <c r="J451">
        <v>3756.6215999999999</v>
      </c>
    </row>
    <row r="452" spans="1:10">
      <c r="A452" s="17" t="s">
        <v>11</v>
      </c>
      <c r="B452">
        <f t="shared" si="18"/>
        <v>0</v>
      </c>
      <c r="C452">
        <f t="shared" si="19"/>
        <v>1</v>
      </c>
      <c r="D452">
        <f t="shared" si="20"/>
        <v>0</v>
      </c>
      <c r="E452" s="17">
        <v>0</v>
      </c>
      <c r="F452" s="17">
        <v>0</v>
      </c>
      <c r="G452">
        <v>31</v>
      </c>
      <c r="H452">
        <v>26.62</v>
      </c>
      <c r="I452">
        <v>0</v>
      </c>
      <c r="J452">
        <v>3757.8447999999999</v>
      </c>
    </row>
    <row r="453" spans="1:10">
      <c r="A453" s="14" t="s">
        <v>8</v>
      </c>
      <c r="B453">
        <f t="shared" si="18"/>
        <v>0</v>
      </c>
      <c r="C453">
        <f t="shared" si="19"/>
        <v>0</v>
      </c>
      <c r="D453">
        <f t="shared" si="20"/>
        <v>1</v>
      </c>
      <c r="E453" s="14">
        <v>0</v>
      </c>
      <c r="F453" s="14">
        <v>0</v>
      </c>
      <c r="G453">
        <v>31</v>
      </c>
      <c r="H453">
        <v>29.1</v>
      </c>
      <c r="I453">
        <v>0</v>
      </c>
      <c r="J453">
        <v>3761.2919999999999</v>
      </c>
    </row>
    <row r="454" spans="1:10">
      <c r="A454" s="17" t="s">
        <v>13</v>
      </c>
      <c r="B454">
        <f t="shared" ref="B454:B517" si="21">IF(A454="northwest",1,0)</f>
        <v>0</v>
      </c>
      <c r="C454">
        <f t="shared" ref="C454:C517" si="22">IF(A454="southeast",1,0)</f>
        <v>0</v>
      </c>
      <c r="D454">
        <f t="shared" ref="D454:D517" si="23">IF(A454="southwest",1,0)</f>
        <v>0</v>
      </c>
      <c r="E454" s="17">
        <v>1</v>
      </c>
      <c r="F454" s="17">
        <v>0</v>
      </c>
      <c r="G454">
        <v>31</v>
      </c>
      <c r="H454">
        <v>30.875</v>
      </c>
      <c r="I454">
        <v>0</v>
      </c>
      <c r="J454">
        <v>3857.7592500000001</v>
      </c>
    </row>
    <row r="455" spans="1:10">
      <c r="A455" s="14" t="s">
        <v>11</v>
      </c>
      <c r="B455">
        <f t="shared" si="21"/>
        <v>0</v>
      </c>
      <c r="C455">
        <f t="shared" si="22"/>
        <v>1</v>
      </c>
      <c r="D455">
        <f t="shared" si="23"/>
        <v>0</v>
      </c>
      <c r="E455" s="14">
        <v>1</v>
      </c>
      <c r="F455" s="14">
        <v>0</v>
      </c>
      <c r="G455">
        <v>31</v>
      </c>
      <c r="H455">
        <v>39.49</v>
      </c>
      <c r="I455">
        <v>1</v>
      </c>
      <c r="J455">
        <v>3875.7341000000001</v>
      </c>
    </row>
    <row r="456" spans="1:10">
      <c r="A456" s="17" t="s">
        <v>12</v>
      </c>
      <c r="B456">
        <f t="shared" si="21"/>
        <v>1</v>
      </c>
      <c r="C456">
        <f t="shared" si="22"/>
        <v>0</v>
      </c>
      <c r="D456">
        <f t="shared" si="23"/>
        <v>0</v>
      </c>
      <c r="E456" s="17">
        <v>0</v>
      </c>
      <c r="F456" s="17">
        <v>0</v>
      </c>
      <c r="G456">
        <v>31</v>
      </c>
      <c r="H456">
        <v>21.754999999999999</v>
      </c>
      <c r="I456">
        <v>0</v>
      </c>
      <c r="J456">
        <v>4134.0824499999999</v>
      </c>
    </row>
    <row r="457" spans="1:10">
      <c r="A457" s="14" t="s">
        <v>12</v>
      </c>
      <c r="B457">
        <f t="shared" si="21"/>
        <v>1</v>
      </c>
      <c r="C457">
        <f t="shared" si="22"/>
        <v>0</v>
      </c>
      <c r="D457">
        <f t="shared" si="23"/>
        <v>0</v>
      </c>
      <c r="E457" s="14">
        <v>1</v>
      </c>
      <c r="F457" s="14">
        <v>0</v>
      </c>
      <c r="G457">
        <v>31</v>
      </c>
      <c r="H457">
        <v>25.934999999999999</v>
      </c>
      <c r="I457">
        <v>1</v>
      </c>
      <c r="J457">
        <v>4239.8926499999998</v>
      </c>
    </row>
    <row r="458" spans="1:10">
      <c r="A458" s="17" t="s">
        <v>12</v>
      </c>
      <c r="B458">
        <f t="shared" si="21"/>
        <v>1</v>
      </c>
      <c r="C458">
        <f t="shared" si="22"/>
        <v>0</v>
      </c>
      <c r="D458">
        <f t="shared" si="23"/>
        <v>0</v>
      </c>
      <c r="E458" s="17">
        <v>1</v>
      </c>
      <c r="F458" s="17">
        <v>0</v>
      </c>
      <c r="G458">
        <v>31</v>
      </c>
      <c r="H458">
        <v>28.594999999999999</v>
      </c>
      <c r="I458">
        <v>1</v>
      </c>
      <c r="J458">
        <v>4243.5900499999998</v>
      </c>
    </row>
    <row r="459" spans="1:10">
      <c r="A459" s="14" t="s">
        <v>13</v>
      </c>
      <c r="B459">
        <f t="shared" si="21"/>
        <v>0</v>
      </c>
      <c r="C459">
        <f t="shared" si="22"/>
        <v>0</v>
      </c>
      <c r="D459">
        <f t="shared" si="23"/>
        <v>0</v>
      </c>
      <c r="E459" s="14">
        <v>0</v>
      </c>
      <c r="F459" s="14">
        <v>0</v>
      </c>
      <c r="G459">
        <v>31</v>
      </c>
      <c r="H459">
        <v>31.065000000000001</v>
      </c>
      <c r="I459">
        <v>0</v>
      </c>
      <c r="J459">
        <v>4347.0233500000004</v>
      </c>
    </row>
    <row r="460" spans="1:10">
      <c r="A460" s="17" t="s">
        <v>11</v>
      </c>
      <c r="B460">
        <f t="shared" si="21"/>
        <v>0</v>
      </c>
      <c r="C460">
        <f t="shared" si="22"/>
        <v>1</v>
      </c>
      <c r="D460">
        <f t="shared" si="23"/>
        <v>0</v>
      </c>
      <c r="E460" s="17">
        <v>0</v>
      </c>
      <c r="F460" s="17">
        <v>0</v>
      </c>
      <c r="G460">
        <v>31</v>
      </c>
      <c r="H460">
        <v>29.26</v>
      </c>
      <c r="I460">
        <v>1</v>
      </c>
      <c r="J460">
        <v>4350.5144</v>
      </c>
    </row>
    <row r="461" spans="1:10">
      <c r="A461" s="14" t="s">
        <v>13</v>
      </c>
      <c r="B461">
        <f t="shared" si="21"/>
        <v>0</v>
      </c>
      <c r="C461">
        <f t="shared" si="22"/>
        <v>0</v>
      </c>
      <c r="D461">
        <f t="shared" si="23"/>
        <v>0</v>
      </c>
      <c r="E461" s="14">
        <v>1</v>
      </c>
      <c r="F461" s="14">
        <v>0</v>
      </c>
      <c r="G461">
        <v>31</v>
      </c>
      <c r="H461">
        <v>26.885000000000002</v>
      </c>
      <c r="I461">
        <v>1</v>
      </c>
      <c r="J461">
        <v>4441.2131499999996</v>
      </c>
    </row>
    <row r="462" spans="1:10">
      <c r="A462" s="17" t="s">
        <v>11</v>
      </c>
      <c r="B462">
        <f t="shared" si="21"/>
        <v>0</v>
      </c>
      <c r="C462">
        <f t="shared" si="22"/>
        <v>1</v>
      </c>
      <c r="D462">
        <f t="shared" si="23"/>
        <v>0</v>
      </c>
      <c r="E462" s="17">
        <v>1</v>
      </c>
      <c r="F462" s="17">
        <v>0</v>
      </c>
      <c r="G462">
        <v>31</v>
      </c>
      <c r="H462">
        <v>38.39</v>
      </c>
      <c r="I462">
        <v>2</v>
      </c>
      <c r="J462">
        <v>4463.2051000000001</v>
      </c>
    </row>
    <row r="463" spans="1:10">
      <c r="A463" s="14" t="s">
        <v>12</v>
      </c>
      <c r="B463">
        <f t="shared" si="21"/>
        <v>1</v>
      </c>
      <c r="C463">
        <f t="shared" si="22"/>
        <v>0</v>
      </c>
      <c r="D463">
        <f t="shared" si="23"/>
        <v>0</v>
      </c>
      <c r="E463" s="14">
        <v>0</v>
      </c>
      <c r="F463" s="14">
        <v>0</v>
      </c>
      <c r="G463">
        <v>31</v>
      </c>
      <c r="H463">
        <v>32.68</v>
      </c>
      <c r="I463">
        <v>1</v>
      </c>
      <c r="J463">
        <v>4738.2682000000004</v>
      </c>
    </row>
    <row r="464" spans="1:10">
      <c r="A464" s="17" t="s">
        <v>8</v>
      </c>
      <c r="B464">
        <f t="shared" si="21"/>
        <v>0</v>
      </c>
      <c r="C464">
        <f t="shared" si="22"/>
        <v>0</v>
      </c>
      <c r="D464">
        <f t="shared" si="23"/>
        <v>1</v>
      </c>
      <c r="E464" s="17">
        <v>0</v>
      </c>
      <c r="F464" s="17">
        <v>0</v>
      </c>
      <c r="G464">
        <v>31</v>
      </c>
      <c r="H464">
        <v>23.6</v>
      </c>
      <c r="I464">
        <v>2</v>
      </c>
      <c r="J464">
        <v>4931.6469999999999</v>
      </c>
    </row>
    <row r="465" spans="1:10">
      <c r="A465" s="14" t="s">
        <v>8</v>
      </c>
      <c r="B465">
        <f t="shared" si="21"/>
        <v>0</v>
      </c>
      <c r="C465">
        <f t="shared" si="22"/>
        <v>0</v>
      </c>
      <c r="D465">
        <f t="shared" si="23"/>
        <v>1</v>
      </c>
      <c r="E465" s="14">
        <v>0</v>
      </c>
      <c r="F465" s="14">
        <v>0</v>
      </c>
      <c r="G465">
        <v>31</v>
      </c>
      <c r="H465">
        <v>25.8</v>
      </c>
      <c r="I465">
        <v>2</v>
      </c>
      <c r="J465">
        <v>4934.7049999999999</v>
      </c>
    </row>
    <row r="466" spans="1:10">
      <c r="A466" s="17" t="s">
        <v>11</v>
      </c>
      <c r="B466">
        <f t="shared" si="21"/>
        <v>0</v>
      </c>
      <c r="C466">
        <f t="shared" si="22"/>
        <v>1</v>
      </c>
      <c r="D466">
        <f t="shared" si="23"/>
        <v>0</v>
      </c>
      <c r="E466" s="17">
        <v>0</v>
      </c>
      <c r="F466" s="17">
        <v>0</v>
      </c>
      <c r="G466">
        <v>31</v>
      </c>
      <c r="H466">
        <v>36.630000000000003</v>
      </c>
      <c r="I466">
        <v>2</v>
      </c>
      <c r="J466">
        <v>4949.7587000000003</v>
      </c>
    </row>
    <row r="467" spans="1:10">
      <c r="A467" s="14" t="s">
        <v>13</v>
      </c>
      <c r="B467">
        <f t="shared" si="21"/>
        <v>0</v>
      </c>
      <c r="C467">
        <f t="shared" si="22"/>
        <v>0</v>
      </c>
      <c r="D467">
        <f t="shared" si="23"/>
        <v>0</v>
      </c>
      <c r="E467" s="14">
        <v>1</v>
      </c>
      <c r="F467" s="14">
        <v>0</v>
      </c>
      <c r="G467">
        <v>31</v>
      </c>
      <c r="H467">
        <v>27.645</v>
      </c>
      <c r="I467">
        <v>2</v>
      </c>
      <c r="J467">
        <v>5031.26955</v>
      </c>
    </row>
    <row r="468" spans="1:10">
      <c r="A468" s="17" t="s">
        <v>12</v>
      </c>
      <c r="B468">
        <f t="shared" si="21"/>
        <v>1</v>
      </c>
      <c r="C468">
        <f t="shared" si="22"/>
        <v>0</v>
      </c>
      <c r="D468">
        <f t="shared" si="23"/>
        <v>0</v>
      </c>
      <c r="E468" s="17">
        <v>0</v>
      </c>
      <c r="F468" s="17">
        <v>0</v>
      </c>
      <c r="G468">
        <v>31</v>
      </c>
      <c r="H468">
        <v>32.774999999999999</v>
      </c>
      <c r="I468">
        <v>2</v>
      </c>
      <c r="J468">
        <v>5327.4002499999997</v>
      </c>
    </row>
    <row r="469" spans="1:10">
      <c r="A469" s="14" t="s">
        <v>12</v>
      </c>
      <c r="B469">
        <f t="shared" si="21"/>
        <v>1</v>
      </c>
      <c r="C469">
        <f t="shared" si="22"/>
        <v>0</v>
      </c>
      <c r="D469">
        <f t="shared" si="23"/>
        <v>0</v>
      </c>
      <c r="E469" s="14">
        <v>1</v>
      </c>
      <c r="F469" s="14">
        <v>0</v>
      </c>
      <c r="G469">
        <v>31</v>
      </c>
      <c r="H469">
        <v>31.065000000000001</v>
      </c>
      <c r="I469">
        <v>3</v>
      </c>
      <c r="J469">
        <v>5425.0233500000004</v>
      </c>
    </row>
    <row r="470" spans="1:10">
      <c r="A470" s="17" t="s">
        <v>13</v>
      </c>
      <c r="B470">
        <f t="shared" si="21"/>
        <v>0</v>
      </c>
      <c r="C470">
        <f t="shared" si="22"/>
        <v>0</v>
      </c>
      <c r="D470">
        <f t="shared" si="23"/>
        <v>0</v>
      </c>
      <c r="E470" s="17">
        <v>0</v>
      </c>
      <c r="F470" s="17">
        <v>0</v>
      </c>
      <c r="G470">
        <v>31</v>
      </c>
      <c r="H470">
        <v>30.495000000000001</v>
      </c>
      <c r="I470">
        <v>3</v>
      </c>
      <c r="J470">
        <v>6113.2310500000003</v>
      </c>
    </row>
    <row r="471" spans="1:10">
      <c r="A471" s="14" t="s">
        <v>13</v>
      </c>
      <c r="B471">
        <f t="shared" si="21"/>
        <v>0</v>
      </c>
      <c r="C471">
        <f t="shared" si="22"/>
        <v>0</v>
      </c>
      <c r="D471">
        <f t="shared" si="23"/>
        <v>0</v>
      </c>
      <c r="E471" s="14">
        <v>1</v>
      </c>
      <c r="F471" s="14">
        <v>0</v>
      </c>
      <c r="G471">
        <v>31</v>
      </c>
      <c r="H471">
        <v>28.5</v>
      </c>
      <c r="I471">
        <v>5</v>
      </c>
      <c r="J471">
        <v>6799.4579999999996</v>
      </c>
    </row>
    <row r="472" spans="1:10">
      <c r="A472" s="17" t="s">
        <v>8</v>
      </c>
      <c r="B472">
        <f t="shared" si="21"/>
        <v>0</v>
      </c>
      <c r="C472">
        <f t="shared" si="22"/>
        <v>0</v>
      </c>
      <c r="D472">
        <f t="shared" si="23"/>
        <v>1</v>
      </c>
      <c r="E472" s="17">
        <v>1</v>
      </c>
      <c r="F472" s="17">
        <v>1</v>
      </c>
      <c r="G472">
        <v>31</v>
      </c>
      <c r="H472">
        <v>25.9</v>
      </c>
      <c r="I472">
        <v>3</v>
      </c>
      <c r="J472">
        <v>19199.944</v>
      </c>
    </row>
    <row r="473" spans="1:10">
      <c r="A473" s="14" t="s">
        <v>11</v>
      </c>
      <c r="B473">
        <f t="shared" si="21"/>
        <v>0</v>
      </c>
      <c r="C473">
        <f t="shared" si="22"/>
        <v>1</v>
      </c>
      <c r="D473">
        <f t="shared" si="23"/>
        <v>0</v>
      </c>
      <c r="E473" s="14">
        <v>1</v>
      </c>
      <c r="F473" s="14">
        <v>1</v>
      </c>
      <c r="G473">
        <v>31</v>
      </c>
      <c r="H473">
        <v>29.81</v>
      </c>
      <c r="I473">
        <v>0</v>
      </c>
      <c r="J473">
        <v>19350.368900000001</v>
      </c>
    </row>
    <row r="474" spans="1:10">
      <c r="A474" s="17" t="s">
        <v>8</v>
      </c>
      <c r="B474">
        <f t="shared" si="21"/>
        <v>0</v>
      </c>
      <c r="C474">
        <f t="shared" si="22"/>
        <v>0</v>
      </c>
      <c r="D474">
        <f t="shared" si="23"/>
        <v>1</v>
      </c>
      <c r="E474" s="17">
        <v>1</v>
      </c>
      <c r="F474" s="17">
        <v>1</v>
      </c>
      <c r="G474">
        <v>31</v>
      </c>
      <c r="H474">
        <v>36.299999999999997</v>
      </c>
      <c r="I474">
        <v>2</v>
      </c>
      <c r="J474">
        <v>38711</v>
      </c>
    </row>
    <row r="475" spans="1:10">
      <c r="A475" s="14" t="s">
        <v>12</v>
      </c>
      <c r="B475">
        <f t="shared" si="21"/>
        <v>1</v>
      </c>
      <c r="C475">
        <f t="shared" si="22"/>
        <v>0</v>
      </c>
      <c r="D475">
        <f t="shared" si="23"/>
        <v>0</v>
      </c>
      <c r="E475" s="14">
        <v>1</v>
      </c>
      <c r="F475" s="14">
        <v>1</v>
      </c>
      <c r="G475">
        <v>31</v>
      </c>
      <c r="H475">
        <v>34.39</v>
      </c>
      <c r="I475">
        <v>3</v>
      </c>
      <c r="J475">
        <v>38746.355100000001</v>
      </c>
    </row>
    <row r="476" spans="1:10">
      <c r="A476" s="17" t="s">
        <v>13</v>
      </c>
      <c r="B476">
        <f t="shared" si="21"/>
        <v>0</v>
      </c>
      <c r="C476">
        <f t="shared" si="22"/>
        <v>0</v>
      </c>
      <c r="D476">
        <f t="shared" si="23"/>
        <v>0</v>
      </c>
      <c r="E476" s="17">
        <v>0</v>
      </c>
      <c r="F476" s="17">
        <v>1</v>
      </c>
      <c r="G476">
        <v>31</v>
      </c>
      <c r="H476">
        <v>38.094999999999999</v>
      </c>
      <c r="I476">
        <v>1</v>
      </c>
      <c r="J476">
        <v>58571.074480000003</v>
      </c>
    </row>
    <row r="477" spans="1:10">
      <c r="A477" s="14" t="s">
        <v>12</v>
      </c>
      <c r="B477">
        <f t="shared" si="21"/>
        <v>1</v>
      </c>
      <c r="C477">
        <f t="shared" si="22"/>
        <v>0</v>
      </c>
      <c r="D477">
        <f t="shared" si="23"/>
        <v>0</v>
      </c>
      <c r="E477" s="14">
        <v>1</v>
      </c>
      <c r="F477" s="14">
        <v>0</v>
      </c>
      <c r="G477">
        <v>32</v>
      </c>
      <c r="H477">
        <v>28.88</v>
      </c>
      <c r="I477">
        <v>0</v>
      </c>
      <c r="J477">
        <v>3866.8552</v>
      </c>
    </row>
    <row r="478" spans="1:10">
      <c r="A478" s="17" t="s">
        <v>11</v>
      </c>
      <c r="B478">
        <f t="shared" si="21"/>
        <v>0</v>
      </c>
      <c r="C478">
        <f t="shared" si="22"/>
        <v>1</v>
      </c>
      <c r="D478">
        <f t="shared" si="23"/>
        <v>0</v>
      </c>
      <c r="E478" s="17">
        <v>0</v>
      </c>
      <c r="F478" s="17">
        <v>0</v>
      </c>
      <c r="G478">
        <v>32</v>
      </c>
      <c r="H478">
        <v>28.93</v>
      </c>
      <c r="I478">
        <v>0</v>
      </c>
      <c r="J478">
        <v>3972.9247</v>
      </c>
    </row>
    <row r="479" spans="1:10">
      <c r="A479" s="14" t="s">
        <v>8</v>
      </c>
      <c r="B479">
        <f t="shared" si="21"/>
        <v>0</v>
      </c>
      <c r="C479">
        <f t="shared" si="22"/>
        <v>0</v>
      </c>
      <c r="D479">
        <f t="shared" si="23"/>
        <v>1</v>
      </c>
      <c r="E479" s="14">
        <v>0</v>
      </c>
      <c r="F479" s="14">
        <v>0</v>
      </c>
      <c r="G479">
        <v>32</v>
      </c>
      <c r="H479">
        <v>41.1</v>
      </c>
      <c r="I479">
        <v>0</v>
      </c>
      <c r="J479">
        <v>3989.8409999999999</v>
      </c>
    </row>
    <row r="480" spans="1:10">
      <c r="A480" s="17" t="s">
        <v>11</v>
      </c>
      <c r="B480">
        <f t="shared" si="21"/>
        <v>0</v>
      </c>
      <c r="C480">
        <f t="shared" si="22"/>
        <v>1</v>
      </c>
      <c r="D480">
        <f t="shared" si="23"/>
        <v>0</v>
      </c>
      <c r="E480" s="17">
        <v>0</v>
      </c>
      <c r="F480" s="17">
        <v>0</v>
      </c>
      <c r="G480">
        <v>32</v>
      </c>
      <c r="H480">
        <v>44.22</v>
      </c>
      <c r="I480">
        <v>0</v>
      </c>
      <c r="J480">
        <v>3994.1777999999999</v>
      </c>
    </row>
    <row r="481" spans="1:10">
      <c r="A481" s="14" t="s">
        <v>11</v>
      </c>
      <c r="B481">
        <f t="shared" si="21"/>
        <v>0</v>
      </c>
      <c r="C481">
        <f t="shared" si="22"/>
        <v>1</v>
      </c>
      <c r="D481">
        <f t="shared" si="23"/>
        <v>0</v>
      </c>
      <c r="E481" s="14">
        <v>1</v>
      </c>
      <c r="F481" s="14">
        <v>0</v>
      </c>
      <c r="G481">
        <v>32</v>
      </c>
      <c r="H481">
        <v>30.03</v>
      </c>
      <c r="I481">
        <v>1</v>
      </c>
      <c r="J481">
        <v>4074.4537</v>
      </c>
    </row>
    <row r="482" spans="1:10">
      <c r="A482" s="17" t="s">
        <v>8</v>
      </c>
      <c r="B482">
        <f t="shared" si="21"/>
        <v>0</v>
      </c>
      <c r="C482">
        <f t="shared" si="22"/>
        <v>0</v>
      </c>
      <c r="D482">
        <f t="shared" si="23"/>
        <v>1</v>
      </c>
      <c r="E482" s="17">
        <v>1</v>
      </c>
      <c r="F482" s="17">
        <v>0</v>
      </c>
      <c r="G482">
        <v>32</v>
      </c>
      <c r="H482">
        <v>31.5</v>
      </c>
      <c r="I482">
        <v>1</v>
      </c>
      <c r="J482">
        <v>4076.4969999999998</v>
      </c>
    </row>
    <row r="483" spans="1:10">
      <c r="A483" s="14" t="s">
        <v>12</v>
      </c>
      <c r="B483">
        <f t="shared" si="21"/>
        <v>1</v>
      </c>
      <c r="C483">
        <f t="shared" si="22"/>
        <v>0</v>
      </c>
      <c r="D483">
        <f t="shared" si="23"/>
        <v>0</v>
      </c>
      <c r="E483" s="14">
        <v>0</v>
      </c>
      <c r="F483" s="14">
        <v>0</v>
      </c>
      <c r="G483">
        <v>32</v>
      </c>
      <c r="H483">
        <v>29.734999999999999</v>
      </c>
      <c r="I483">
        <v>0</v>
      </c>
      <c r="J483">
        <v>4357.0436499999996</v>
      </c>
    </row>
    <row r="484" spans="1:10">
      <c r="A484" s="17" t="s">
        <v>12</v>
      </c>
      <c r="B484">
        <f t="shared" si="21"/>
        <v>1</v>
      </c>
      <c r="C484">
        <f t="shared" si="22"/>
        <v>0</v>
      </c>
      <c r="D484">
        <f t="shared" si="23"/>
        <v>0</v>
      </c>
      <c r="E484" s="17">
        <v>1</v>
      </c>
      <c r="F484" s="17">
        <v>0</v>
      </c>
      <c r="G484">
        <v>32</v>
      </c>
      <c r="H484">
        <v>27.835000000000001</v>
      </c>
      <c r="I484">
        <v>1</v>
      </c>
      <c r="J484">
        <v>4454.40265</v>
      </c>
    </row>
    <row r="485" spans="1:10">
      <c r="A485" s="14" t="s">
        <v>12</v>
      </c>
      <c r="B485">
        <f t="shared" si="21"/>
        <v>1</v>
      </c>
      <c r="C485">
        <f t="shared" si="22"/>
        <v>0</v>
      </c>
      <c r="D485">
        <f t="shared" si="23"/>
        <v>0</v>
      </c>
      <c r="E485" s="14">
        <v>1</v>
      </c>
      <c r="F485" s="14">
        <v>0</v>
      </c>
      <c r="G485">
        <v>32</v>
      </c>
      <c r="H485">
        <v>33.82</v>
      </c>
      <c r="I485">
        <v>1</v>
      </c>
      <c r="J485">
        <v>4462.7218000000003</v>
      </c>
    </row>
    <row r="486" spans="1:10">
      <c r="A486" s="17" t="s">
        <v>13</v>
      </c>
      <c r="B486">
        <f t="shared" si="21"/>
        <v>0</v>
      </c>
      <c r="C486">
        <f t="shared" si="22"/>
        <v>0</v>
      </c>
      <c r="D486">
        <f t="shared" si="23"/>
        <v>0</v>
      </c>
      <c r="E486" s="17">
        <v>0</v>
      </c>
      <c r="F486" s="17">
        <v>0</v>
      </c>
      <c r="G486">
        <v>32</v>
      </c>
      <c r="H486">
        <v>20.52</v>
      </c>
      <c r="I486">
        <v>0</v>
      </c>
      <c r="J486">
        <v>4544.2348000000002</v>
      </c>
    </row>
    <row r="487" spans="1:10">
      <c r="A487" s="14" t="s">
        <v>11</v>
      </c>
      <c r="B487">
        <f t="shared" si="21"/>
        <v>0</v>
      </c>
      <c r="C487">
        <f t="shared" si="22"/>
        <v>1</v>
      </c>
      <c r="D487">
        <f t="shared" si="23"/>
        <v>0</v>
      </c>
      <c r="E487" s="14">
        <v>0</v>
      </c>
      <c r="F487" s="14">
        <v>0</v>
      </c>
      <c r="G487">
        <v>32</v>
      </c>
      <c r="H487">
        <v>29.59</v>
      </c>
      <c r="I487">
        <v>1</v>
      </c>
      <c r="J487">
        <v>4562.8420999999998</v>
      </c>
    </row>
    <row r="488" spans="1:10">
      <c r="A488" s="17" t="s">
        <v>13</v>
      </c>
      <c r="B488">
        <f t="shared" si="21"/>
        <v>0</v>
      </c>
      <c r="C488">
        <f t="shared" si="22"/>
        <v>0</v>
      </c>
      <c r="D488">
        <f t="shared" si="23"/>
        <v>0</v>
      </c>
      <c r="E488" s="17">
        <v>1</v>
      </c>
      <c r="F488" s="17">
        <v>0</v>
      </c>
      <c r="G488">
        <v>32</v>
      </c>
      <c r="H488">
        <v>37.335000000000001</v>
      </c>
      <c r="I488">
        <v>1</v>
      </c>
      <c r="J488">
        <v>4667.6076499999999</v>
      </c>
    </row>
    <row r="489" spans="1:10">
      <c r="A489" s="14" t="s">
        <v>8</v>
      </c>
      <c r="B489">
        <f t="shared" si="21"/>
        <v>0</v>
      </c>
      <c r="C489">
        <f t="shared" si="22"/>
        <v>0</v>
      </c>
      <c r="D489">
        <f t="shared" si="23"/>
        <v>1</v>
      </c>
      <c r="E489" s="14">
        <v>1</v>
      </c>
      <c r="F489" s="14">
        <v>0</v>
      </c>
      <c r="G489">
        <v>32</v>
      </c>
      <c r="H489">
        <v>35.200000000000003</v>
      </c>
      <c r="I489">
        <v>2</v>
      </c>
      <c r="J489">
        <v>4670.6400000000003</v>
      </c>
    </row>
    <row r="490" spans="1:10">
      <c r="A490" s="17" t="s">
        <v>11</v>
      </c>
      <c r="B490">
        <f t="shared" si="21"/>
        <v>0</v>
      </c>
      <c r="C490">
        <f t="shared" si="22"/>
        <v>1</v>
      </c>
      <c r="D490">
        <f t="shared" si="23"/>
        <v>0</v>
      </c>
      <c r="E490" s="17">
        <v>1</v>
      </c>
      <c r="F490" s="17">
        <v>0</v>
      </c>
      <c r="G490">
        <v>32</v>
      </c>
      <c r="H490">
        <v>37.18</v>
      </c>
      <c r="I490">
        <v>2</v>
      </c>
      <c r="J490">
        <v>4673.3922000000002</v>
      </c>
    </row>
    <row r="491" spans="1:10">
      <c r="A491" s="14" t="s">
        <v>11</v>
      </c>
      <c r="B491">
        <f t="shared" si="21"/>
        <v>0</v>
      </c>
      <c r="C491">
        <f t="shared" si="22"/>
        <v>1</v>
      </c>
      <c r="D491">
        <f t="shared" si="23"/>
        <v>0</v>
      </c>
      <c r="E491" s="14">
        <v>1</v>
      </c>
      <c r="F491" s="14">
        <v>0</v>
      </c>
      <c r="G491">
        <v>32</v>
      </c>
      <c r="H491">
        <v>46.53</v>
      </c>
      <c r="I491">
        <v>2</v>
      </c>
      <c r="J491">
        <v>4686.3887000000004</v>
      </c>
    </row>
    <row r="492" spans="1:10">
      <c r="A492" s="17" t="s">
        <v>13</v>
      </c>
      <c r="B492">
        <f t="shared" si="21"/>
        <v>0</v>
      </c>
      <c r="C492">
        <f t="shared" si="22"/>
        <v>0</v>
      </c>
      <c r="D492">
        <f t="shared" si="23"/>
        <v>0</v>
      </c>
      <c r="E492" s="17">
        <v>0</v>
      </c>
      <c r="F492" s="17">
        <v>0</v>
      </c>
      <c r="G492">
        <v>32</v>
      </c>
      <c r="H492">
        <v>31.54</v>
      </c>
      <c r="I492">
        <v>1</v>
      </c>
      <c r="J492">
        <v>5148.5526</v>
      </c>
    </row>
    <row r="493" spans="1:10">
      <c r="A493" s="14" t="s">
        <v>8</v>
      </c>
      <c r="B493">
        <f t="shared" si="21"/>
        <v>0</v>
      </c>
      <c r="C493">
        <f t="shared" si="22"/>
        <v>0</v>
      </c>
      <c r="D493">
        <f t="shared" si="23"/>
        <v>1</v>
      </c>
      <c r="E493" s="14">
        <v>0</v>
      </c>
      <c r="F493" s="14">
        <v>0</v>
      </c>
      <c r="G493">
        <v>32</v>
      </c>
      <c r="H493">
        <v>29.8</v>
      </c>
      <c r="I493">
        <v>2</v>
      </c>
      <c r="J493">
        <v>5152.134</v>
      </c>
    </row>
    <row r="494" spans="1:10">
      <c r="A494" s="17" t="s">
        <v>8</v>
      </c>
      <c r="B494">
        <f t="shared" si="21"/>
        <v>0</v>
      </c>
      <c r="C494">
        <f t="shared" si="22"/>
        <v>0</v>
      </c>
      <c r="D494">
        <f t="shared" si="23"/>
        <v>1</v>
      </c>
      <c r="E494" s="17">
        <v>1</v>
      </c>
      <c r="F494" s="17">
        <v>0</v>
      </c>
      <c r="G494">
        <v>32</v>
      </c>
      <c r="H494">
        <v>30.8</v>
      </c>
      <c r="I494">
        <v>3</v>
      </c>
      <c r="J494">
        <v>5253.5240000000003</v>
      </c>
    </row>
    <row r="495" spans="1:10">
      <c r="A495" s="14" t="s">
        <v>12</v>
      </c>
      <c r="B495">
        <f t="shared" si="21"/>
        <v>1</v>
      </c>
      <c r="C495">
        <f t="shared" si="22"/>
        <v>0</v>
      </c>
      <c r="D495">
        <f t="shared" si="23"/>
        <v>0</v>
      </c>
      <c r="E495" s="14">
        <v>0</v>
      </c>
      <c r="F495" s="14">
        <v>0</v>
      </c>
      <c r="G495">
        <v>32</v>
      </c>
      <c r="H495">
        <v>33.155000000000001</v>
      </c>
      <c r="I495">
        <v>3</v>
      </c>
      <c r="J495">
        <v>6128.79745</v>
      </c>
    </row>
    <row r="496" spans="1:10">
      <c r="A496" s="17" t="s">
        <v>13</v>
      </c>
      <c r="B496">
        <f t="shared" si="21"/>
        <v>0</v>
      </c>
      <c r="C496">
        <f t="shared" si="22"/>
        <v>0</v>
      </c>
      <c r="D496">
        <f t="shared" si="23"/>
        <v>0</v>
      </c>
      <c r="E496" s="17">
        <v>0</v>
      </c>
      <c r="F496" s="17">
        <v>0</v>
      </c>
      <c r="G496">
        <v>32</v>
      </c>
      <c r="H496">
        <v>37.145000000000003</v>
      </c>
      <c r="I496">
        <v>3</v>
      </c>
      <c r="J496">
        <v>6334.3435499999996</v>
      </c>
    </row>
    <row r="497" spans="1:10">
      <c r="A497" s="14" t="s">
        <v>8</v>
      </c>
      <c r="B497">
        <f t="shared" si="21"/>
        <v>0</v>
      </c>
      <c r="C497">
        <f t="shared" si="22"/>
        <v>0</v>
      </c>
      <c r="D497">
        <f t="shared" si="23"/>
        <v>1</v>
      </c>
      <c r="E497" s="14">
        <v>0</v>
      </c>
      <c r="F497" s="14">
        <v>1</v>
      </c>
      <c r="G497">
        <v>32</v>
      </c>
      <c r="H497">
        <v>24.6</v>
      </c>
      <c r="I497">
        <v>0</v>
      </c>
      <c r="J497">
        <v>17496.306</v>
      </c>
    </row>
    <row r="498" spans="1:10">
      <c r="A498" s="17" t="s">
        <v>11</v>
      </c>
      <c r="B498">
        <f t="shared" si="21"/>
        <v>0</v>
      </c>
      <c r="C498">
        <f t="shared" si="22"/>
        <v>1</v>
      </c>
      <c r="D498">
        <f t="shared" si="23"/>
        <v>0</v>
      </c>
      <c r="E498" s="17">
        <v>0</v>
      </c>
      <c r="F498" s="17">
        <v>0</v>
      </c>
      <c r="G498">
        <v>32</v>
      </c>
      <c r="H498">
        <v>23.65</v>
      </c>
      <c r="I498">
        <v>1</v>
      </c>
      <c r="J498">
        <v>17626.239509999999</v>
      </c>
    </row>
    <row r="499" spans="1:10">
      <c r="A499" s="14" t="s">
        <v>11</v>
      </c>
      <c r="B499">
        <f t="shared" si="21"/>
        <v>0</v>
      </c>
      <c r="C499">
        <f t="shared" si="22"/>
        <v>1</v>
      </c>
      <c r="D499">
        <f t="shared" si="23"/>
        <v>0</v>
      </c>
      <c r="E499" s="14">
        <v>1</v>
      </c>
      <c r="F499" s="14">
        <v>1</v>
      </c>
      <c r="G499">
        <v>32</v>
      </c>
      <c r="H499">
        <v>28.93</v>
      </c>
      <c r="I499">
        <v>1</v>
      </c>
      <c r="J499">
        <v>19719.6947</v>
      </c>
    </row>
    <row r="500" spans="1:10">
      <c r="A500" s="17" t="s">
        <v>12</v>
      </c>
      <c r="B500">
        <f t="shared" si="21"/>
        <v>1</v>
      </c>
      <c r="C500">
        <f t="shared" si="22"/>
        <v>0</v>
      </c>
      <c r="D500">
        <f t="shared" si="23"/>
        <v>0</v>
      </c>
      <c r="E500" s="17">
        <v>1</v>
      </c>
      <c r="F500" s="17">
        <v>1</v>
      </c>
      <c r="G500">
        <v>32</v>
      </c>
      <c r="H500">
        <v>28.12</v>
      </c>
      <c r="I500">
        <v>4</v>
      </c>
      <c r="J500">
        <v>21472.478800000001</v>
      </c>
    </row>
    <row r="501" spans="1:10">
      <c r="A501" s="14" t="s">
        <v>12</v>
      </c>
      <c r="B501">
        <f t="shared" si="21"/>
        <v>1</v>
      </c>
      <c r="C501">
        <f t="shared" si="22"/>
        <v>0</v>
      </c>
      <c r="D501">
        <f t="shared" si="23"/>
        <v>0</v>
      </c>
      <c r="E501" s="14">
        <v>0</v>
      </c>
      <c r="F501" s="14">
        <v>1</v>
      </c>
      <c r="G501">
        <v>32</v>
      </c>
      <c r="H501">
        <v>17.765000000000001</v>
      </c>
      <c r="I501">
        <v>2</v>
      </c>
      <c r="J501">
        <v>32734.186300000001</v>
      </c>
    </row>
    <row r="502" spans="1:10">
      <c r="A502" s="17" t="s">
        <v>13</v>
      </c>
      <c r="B502">
        <f t="shared" si="21"/>
        <v>0</v>
      </c>
      <c r="C502">
        <f t="shared" si="22"/>
        <v>0</v>
      </c>
      <c r="D502">
        <f t="shared" si="23"/>
        <v>0</v>
      </c>
      <c r="E502" s="17">
        <v>1</v>
      </c>
      <c r="F502" s="17">
        <v>1</v>
      </c>
      <c r="G502">
        <v>32</v>
      </c>
      <c r="H502">
        <v>33.630000000000003</v>
      </c>
      <c r="I502">
        <v>1</v>
      </c>
      <c r="J502">
        <v>37607.527699999999</v>
      </c>
    </row>
    <row r="503" spans="1:10">
      <c r="A503" s="14" t="s">
        <v>11</v>
      </c>
      <c r="B503">
        <f t="shared" si="21"/>
        <v>0</v>
      </c>
      <c r="C503">
        <f t="shared" si="22"/>
        <v>1</v>
      </c>
      <c r="D503">
        <f t="shared" si="23"/>
        <v>0</v>
      </c>
      <c r="E503" s="14">
        <v>1</v>
      </c>
      <c r="F503" s="14">
        <v>0</v>
      </c>
      <c r="G503">
        <v>33</v>
      </c>
      <c r="H503">
        <v>30.25</v>
      </c>
      <c r="I503">
        <v>0</v>
      </c>
      <c r="J503">
        <v>3704.3544999999999</v>
      </c>
    </row>
    <row r="504" spans="1:10">
      <c r="A504" s="17" t="s">
        <v>11</v>
      </c>
      <c r="B504">
        <f t="shared" si="21"/>
        <v>0</v>
      </c>
      <c r="C504">
        <f t="shared" si="22"/>
        <v>1</v>
      </c>
      <c r="D504">
        <f t="shared" si="23"/>
        <v>0</v>
      </c>
      <c r="E504" s="17">
        <v>0</v>
      </c>
      <c r="F504" s="17">
        <v>0</v>
      </c>
      <c r="G504">
        <v>33</v>
      </c>
      <c r="H504">
        <v>24.31</v>
      </c>
      <c r="I504">
        <v>0</v>
      </c>
      <c r="J504">
        <v>4185.0978999999998</v>
      </c>
    </row>
    <row r="505" spans="1:10">
      <c r="A505" s="14" t="s">
        <v>12</v>
      </c>
      <c r="B505">
        <f t="shared" si="21"/>
        <v>1</v>
      </c>
      <c r="C505">
        <f t="shared" si="22"/>
        <v>0</v>
      </c>
      <c r="D505">
        <f t="shared" si="23"/>
        <v>0</v>
      </c>
      <c r="E505" s="14">
        <v>0</v>
      </c>
      <c r="F505" s="14">
        <v>0</v>
      </c>
      <c r="G505">
        <v>33</v>
      </c>
      <c r="H505">
        <v>26.695</v>
      </c>
      <c r="I505">
        <v>0</v>
      </c>
      <c r="J505">
        <v>4571.4130500000001</v>
      </c>
    </row>
    <row r="506" spans="1:10">
      <c r="A506" s="17" t="s">
        <v>8</v>
      </c>
      <c r="B506">
        <f t="shared" si="21"/>
        <v>0</v>
      </c>
      <c r="C506">
        <f t="shared" si="22"/>
        <v>0</v>
      </c>
      <c r="D506">
        <f t="shared" si="23"/>
        <v>1</v>
      </c>
      <c r="E506" s="17">
        <v>0</v>
      </c>
      <c r="F506" s="17">
        <v>0</v>
      </c>
      <c r="G506">
        <v>33</v>
      </c>
      <c r="H506">
        <v>18.5</v>
      </c>
      <c r="I506">
        <v>1</v>
      </c>
      <c r="J506">
        <v>4766.0219999999999</v>
      </c>
    </row>
    <row r="507" spans="1:10">
      <c r="A507" s="14" t="s">
        <v>11</v>
      </c>
      <c r="B507">
        <f t="shared" si="21"/>
        <v>0</v>
      </c>
      <c r="C507">
        <f t="shared" si="22"/>
        <v>1</v>
      </c>
      <c r="D507">
        <f t="shared" si="23"/>
        <v>0</v>
      </c>
      <c r="E507" s="14">
        <v>0</v>
      </c>
      <c r="F507" s="14">
        <v>0</v>
      </c>
      <c r="G507">
        <v>33</v>
      </c>
      <c r="H507">
        <v>28.27</v>
      </c>
      <c r="I507">
        <v>1</v>
      </c>
      <c r="J507">
        <v>4779.6022999999996</v>
      </c>
    </row>
    <row r="508" spans="1:10">
      <c r="A508" s="17" t="s">
        <v>11</v>
      </c>
      <c r="B508">
        <f t="shared" si="21"/>
        <v>0</v>
      </c>
      <c r="C508">
        <f t="shared" si="22"/>
        <v>1</v>
      </c>
      <c r="D508">
        <f t="shared" si="23"/>
        <v>0</v>
      </c>
      <c r="E508" s="17">
        <v>0</v>
      </c>
      <c r="F508" s="17">
        <v>0</v>
      </c>
      <c r="G508">
        <v>33</v>
      </c>
      <c r="H508">
        <v>39.82</v>
      </c>
      <c r="I508">
        <v>1</v>
      </c>
      <c r="J508">
        <v>4795.6567999999997</v>
      </c>
    </row>
    <row r="509" spans="1:10">
      <c r="A509" s="14" t="s">
        <v>11</v>
      </c>
      <c r="B509">
        <f t="shared" si="21"/>
        <v>0</v>
      </c>
      <c r="C509">
        <f t="shared" si="22"/>
        <v>1</v>
      </c>
      <c r="D509">
        <f t="shared" si="23"/>
        <v>0</v>
      </c>
      <c r="E509" s="14">
        <v>1</v>
      </c>
      <c r="F509" s="14">
        <v>0</v>
      </c>
      <c r="G509">
        <v>33</v>
      </c>
      <c r="H509">
        <v>35.75</v>
      </c>
      <c r="I509">
        <v>2</v>
      </c>
      <c r="J509">
        <v>4889.9994999999999</v>
      </c>
    </row>
    <row r="510" spans="1:10">
      <c r="A510" s="17" t="s">
        <v>12</v>
      </c>
      <c r="B510">
        <f t="shared" si="21"/>
        <v>1</v>
      </c>
      <c r="C510">
        <f t="shared" si="22"/>
        <v>0</v>
      </c>
      <c r="D510">
        <f t="shared" si="23"/>
        <v>0</v>
      </c>
      <c r="E510" s="17">
        <v>1</v>
      </c>
      <c r="F510" s="17">
        <v>0</v>
      </c>
      <c r="G510">
        <v>33</v>
      </c>
      <c r="H510">
        <v>24.605</v>
      </c>
      <c r="I510">
        <v>2</v>
      </c>
      <c r="J510">
        <v>5257.5079500000002</v>
      </c>
    </row>
    <row r="511" spans="1:10">
      <c r="A511" s="14" t="s">
        <v>12</v>
      </c>
      <c r="B511">
        <f t="shared" si="21"/>
        <v>1</v>
      </c>
      <c r="C511">
        <f t="shared" si="22"/>
        <v>0</v>
      </c>
      <c r="D511">
        <f t="shared" si="23"/>
        <v>0</v>
      </c>
      <c r="E511" s="14">
        <v>1</v>
      </c>
      <c r="F511" s="14">
        <v>0</v>
      </c>
      <c r="G511">
        <v>33</v>
      </c>
      <c r="H511">
        <v>27.454999999999998</v>
      </c>
      <c r="I511">
        <v>2</v>
      </c>
      <c r="J511">
        <v>5261.4694499999996</v>
      </c>
    </row>
    <row r="512" spans="1:10">
      <c r="A512" s="17" t="s">
        <v>13</v>
      </c>
      <c r="B512">
        <f t="shared" si="21"/>
        <v>0</v>
      </c>
      <c r="C512">
        <f t="shared" si="22"/>
        <v>0</v>
      </c>
      <c r="D512">
        <f t="shared" si="23"/>
        <v>0</v>
      </c>
      <c r="E512" s="17">
        <v>0</v>
      </c>
      <c r="F512" s="17">
        <v>0</v>
      </c>
      <c r="G512">
        <v>33</v>
      </c>
      <c r="H512">
        <v>22.135000000000002</v>
      </c>
      <c r="I512">
        <v>1</v>
      </c>
      <c r="J512">
        <v>5354.0746499999996</v>
      </c>
    </row>
    <row r="513" spans="1:10">
      <c r="A513" s="14" t="s">
        <v>8</v>
      </c>
      <c r="B513">
        <f t="shared" si="21"/>
        <v>0</v>
      </c>
      <c r="C513">
        <f t="shared" si="22"/>
        <v>0</v>
      </c>
      <c r="D513">
        <f t="shared" si="23"/>
        <v>1</v>
      </c>
      <c r="E513" s="14">
        <v>0</v>
      </c>
      <c r="F513" s="14">
        <v>0</v>
      </c>
      <c r="G513">
        <v>33</v>
      </c>
      <c r="H513">
        <v>32.9</v>
      </c>
      <c r="I513">
        <v>2</v>
      </c>
      <c r="J513">
        <v>5375.0379999999996</v>
      </c>
    </row>
    <row r="514" spans="1:10">
      <c r="A514" s="17" t="s">
        <v>8</v>
      </c>
      <c r="B514">
        <f t="shared" si="21"/>
        <v>0</v>
      </c>
      <c r="C514">
        <f t="shared" si="22"/>
        <v>0</v>
      </c>
      <c r="D514">
        <f t="shared" si="23"/>
        <v>1</v>
      </c>
      <c r="E514" s="17">
        <v>0</v>
      </c>
      <c r="F514" s="17">
        <v>0</v>
      </c>
      <c r="G514">
        <v>33</v>
      </c>
      <c r="H514">
        <v>38.9</v>
      </c>
      <c r="I514">
        <v>3</v>
      </c>
      <c r="J514">
        <v>5972.3779999999997</v>
      </c>
    </row>
    <row r="515" spans="1:10">
      <c r="A515" s="14" t="s">
        <v>8</v>
      </c>
      <c r="B515">
        <f t="shared" si="21"/>
        <v>0</v>
      </c>
      <c r="C515">
        <f t="shared" si="22"/>
        <v>0</v>
      </c>
      <c r="D515">
        <f t="shared" si="23"/>
        <v>1</v>
      </c>
      <c r="E515" s="14">
        <v>1</v>
      </c>
      <c r="F515" s="14">
        <v>0</v>
      </c>
      <c r="G515">
        <v>33</v>
      </c>
      <c r="H515">
        <v>29.4</v>
      </c>
      <c r="I515">
        <v>4</v>
      </c>
      <c r="J515">
        <v>6059.1729999999998</v>
      </c>
    </row>
    <row r="516" spans="1:10">
      <c r="A516" s="17" t="s">
        <v>12</v>
      </c>
      <c r="B516">
        <f t="shared" si="21"/>
        <v>1</v>
      </c>
      <c r="C516">
        <f t="shared" si="22"/>
        <v>0</v>
      </c>
      <c r="D516">
        <f t="shared" si="23"/>
        <v>0</v>
      </c>
      <c r="E516" s="17">
        <v>0</v>
      </c>
      <c r="F516" s="17">
        <v>0</v>
      </c>
      <c r="G516">
        <v>33</v>
      </c>
      <c r="H516">
        <v>42.94</v>
      </c>
      <c r="I516">
        <v>3</v>
      </c>
      <c r="J516">
        <v>6360.9935999999998</v>
      </c>
    </row>
    <row r="517" spans="1:10">
      <c r="A517" s="14" t="s">
        <v>13</v>
      </c>
      <c r="B517">
        <f t="shared" si="21"/>
        <v>0</v>
      </c>
      <c r="C517">
        <f t="shared" si="22"/>
        <v>0</v>
      </c>
      <c r="D517">
        <f t="shared" si="23"/>
        <v>0</v>
      </c>
      <c r="E517" s="14">
        <v>0</v>
      </c>
      <c r="F517" s="14">
        <v>0</v>
      </c>
      <c r="G517">
        <v>33</v>
      </c>
      <c r="H517">
        <v>36.29</v>
      </c>
      <c r="I517">
        <v>3</v>
      </c>
      <c r="J517">
        <v>6551.7501000000002</v>
      </c>
    </row>
    <row r="518" spans="1:10">
      <c r="A518" s="17" t="s">
        <v>11</v>
      </c>
      <c r="B518">
        <f t="shared" ref="B518:B581" si="24">IF(A518="northwest",1,0)</f>
        <v>0</v>
      </c>
      <c r="C518">
        <f t="shared" ref="C518:C581" si="25">IF(A518="southeast",1,0)</f>
        <v>1</v>
      </c>
      <c r="D518">
        <f t="shared" ref="D518:D581" si="26">IF(A518="southwest",1,0)</f>
        <v>0</v>
      </c>
      <c r="E518" s="17">
        <v>1</v>
      </c>
      <c r="F518" s="17">
        <v>0</v>
      </c>
      <c r="G518">
        <v>33</v>
      </c>
      <c r="H518">
        <v>33.44</v>
      </c>
      <c r="I518">
        <v>5</v>
      </c>
      <c r="J518">
        <v>6653.7885999999999</v>
      </c>
    </row>
    <row r="519" spans="1:10">
      <c r="A519" s="14" t="s">
        <v>8</v>
      </c>
      <c r="B519">
        <f t="shared" si="24"/>
        <v>0</v>
      </c>
      <c r="C519">
        <f t="shared" si="25"/>
        <v>0</v>
      </c>
      <c r="D519">
        <f t="shared" si="26"/>
        <v>1</v>
      </c>
      <c r="E519" s="14">
        <v>1</v>
      </c>
      <c r="F519" s="14">
        <v>0</v>
      </c>
      <c r="G519">
        <v>33</v>
      </c>
      <c r="H519">
        <v>42.4</v>
      </c>
      <c r="I519">
        <v>5</v>
      </c>
      <c r="J519">
        <v>6666.2430000000004</v>
      </c>
    </row>
    <row r="520" spans="1:10">
      <c r="A520" s="17" t="s">
        <v>11</v>
      </c>
      <c r="B520">
        <f t="shared" si="24"/>
        <v>0</v>
      </c>
      <c r="C520">
        <f t="shared" si="25"/>
        <v>1</v>
      </c>
      <c r="D520">
        <f t="shared" si="26"/>
        <v>0</v>
      </c>
      <c r="E520" s="17">
        <v>1</v>
      </c>
      <c r="F520" s="17">
        <v>0</v>
      </c>
      <c r="G520">
        <v>33</v>
      </c>
      <c r="H520">
        <v>42.46</v>
      </c>
      <c r="I520">
        <v>1</v>
      </c>
      <c r="J520">
        <v>11326.71487</v>
      </c>
    </row>
    <row r="521" spans="1:10">
      <c r="A521" s="14" t="s">
        <v>13</v>
      </c>
      <c r="B521">
        <f t="shared" si="24"/>
        <v>0</v>
      </c>
      <c r="C521">
        <f t="shared" si="25"/>
        <v>0</v>
      </c>
      <c r="D521">
        <f t="shared" si="26"/>
        <v>0</v>
      </c>
      <c r="E521" s="14">
        <v>1</v>
      </c>
      <c r="F521" s="14">
        <v>0</v>
      </c>
      <c r="G521">
        <v>33</v>
      </c>
      <c r="H521">
        <v>35.244999999999997</v>
      </c>
      <c r="I521">
        <v>0</v>
      </c>
      <c r="J521">
        <v>12404.8791</v>
      </c>
    </row>
    <row r="522" spans="1:10">
      <c r="A522" s="17" t="s">
        <v>13</v>
      </c>
      <c r="B522">
        <f t="shared" si="24"/>
        <v>0</v>
      </c>
      <c r="C522">
        <f t="shared" si="25"/>
        <v>0</v>
      </c>
      <c r="D522">
        <f t="shared" si="26"/>
        <v>0</v>
      </c>
      <c r="E522" s="17">
        <v>0</v>
      </c>
      <c r="F522" s="17">
        <v>1</v>
      </c>
      <c r="G522">
        <v>33</v>
      </c>
      <c r="H522">
        <v>19.094999999999999</v>
      </c>
      <c r="I522">
        <v>2</v>
      </c>
      <c r="J522">
        <v>16776.304049999999</v>
      </c>
    </row>
    <row r="523" spans="1:10">
      <c r="A523" s="14" t="s">
        <v>13</v>
      </c>
      <c r="B523">
        <f t="shared" si="24"/>
        <v>0</v>
      </c>
      <c r="C523">
        <f t="shared" si="25"/>
        <v>0</v>
      </c>
      <c r="D523">
        <f t="shared" si="26"/>
        <v>0</v>
      </c>
      <c r="E523" s="14">
        <v>1</v>
      </c>
      <c r="F523" s="14">
        <v>1</v>
      </c>
      <c r="G523">
        <v>33</v>
      </c>
      <c r="H523">
        <v>24.795000000000002</v>
      </c>
      <c r="I523">
        <v>0</v>
      </c>
      <c r="J523">
        <v>17904.527050000001</v>
      </c>
    </row>
    <row r="524" spans="1:10">
      <c r="A524" s="17" t="s">
        <v>8</v>
      </c>
      <c r="B524">
        <f t="shared" si="24"/>
        <v>0</v>
      </c>
      <c r="C524">
        <f t="shared" si="25"/>
        <v>0</v>
      </c>
      <c r="D524">
        <f t="shared" si="26"/>
        <v>1</v>
      </c>
      <c r="E524" s="17">
        <v>1</v>
      </c>
      <c r="F524" s="17">
        <v>1</v>
      </c>
      <c r="G524">
        <v>33</v>
      </c>
      <c r="H524">
        <v>27.1</v>
      </c>
      <c r="I524">
        <v>1</v>
      </c>
      <c r="J524">
        <v>19040.876</v>
      </c>
    </row>
    <row r="525" spans="1:10">
      <c r="A525" s="14" t="s">
        <v>12</v>
      </c>
      <c r="B525">
        <f t="shared" si="24"/>
        <v>1</v>
      </c>
      <c r="C525">
        <f t="shared" si="25"/>
        <v>0</v>
      </c>
      <c r="D525">
        <f t="shared" si="26"/>
        <v>0</v>
      </c>
      <c r="E525" s="14">
        <v>1</v>
      </c>
      <c r="F525" s="14">
        <v>0</v>
      </c>
      <c r="G525">
        <v>33</v>
      </c>
      <c r="H525">
        <v>22.704999999999998</v>
      </c>
      <c r="I525">
        <v>0</v>
      </c>
      <c r="J525">
        <v>21984.47061</v>
      </c>
    </row>
    <row r="526" spans="1:10">
      <c r="A526" s="17" t="s">
        <v>8</v>
      </c>
      <c r="B526">
        <f t="shared" si="24"/>
        <v>0</v>
      </c>
      <c r="C526">
        <f t="shared" si="25"/>
        <v>0</v>
      </c>
      <c r="D526">
        <f t="shared" si="26"/>
        <v>1</v>
      </c>
      <c r="E526" s="17">
        <v>0</v>
      </c>
      <c r="F526" s="17">
        <v>1</v>
      </c>
      <c r="G526">
        <v>33</v>
      </c>
      <c r="H526">
        <v>33.5</v>
      </c>
      <c r="I526">
        <v>0</v>
      </c>
      <c r="J526">
        <v>37079.372000000003</v>
      </c>
    </row>
    <row r="527" spans="1:10">
      <c r="A527" s="14" t="s">
        <v>11</v>
      </c>
      <c r="B527">
        <f t="shared" si="24"/>
        <v>0</v>
      </c>
      <c r="C527">
        <f t="shared" si="25"/>
        <v>1</v>
      </c>
      <c r="D527">
        <f t="shared" si="26"/>
        <v>0</v>
      </c>
      <c r="E527" s="14">
        <v>1</v>
      </c>
      <c r="F527" s="14">
        <v>1</v>
      </c>
      <c r="G527">
        <v>33</v>
      </c>
      <c r="H527">
        <v>35.75</v>
      </c>
      <c r="I527">
        <v>1</v>
      </c>
      <c r="J527">
        <v>38282.749499999998</v>
      </c>
    </row>
    <row r="528" spans="1:10">
      <c r="A528" s="17" t="s">
        <v>12</v>
      </c>
      <c r="B528">
        <f t="shared" si="24"/>
        <v>1</v>
      </c>
      <c r="C528">
        <f t="shared" si="25"/>
        <v>0</v>
      </c>
      <c r="D528">
        <f t="shared" si="26"/>
        <v>0</v>
      </c>
      <c r="E528" s="17">
        <v>0</v>
      </c>
      <c r="F528" s="17">
        <v>1</v>
      </c>
      <c r="G528">
        <v>33</v>
      </c>
      <c r="H528">
        <v>35.53</v>
      </c>
      <c r="I528">
        <v>0</v>
      </c>
      <c r="J528">
        <v>55135.402090000003</v>
      </c>
    </row>
    <row r="529" spans="1:10">
      <c r="A529" s="14" t="s">
        <v>11</v>
      </c>
      <c r="B529">
        <f t="shared" si="24"/>
        <v>0</v>
      </c>
      <c r="C529">
        <f t="shared" si="25"/>
        <v>1</v>
      </c>
      <c r="D529">
        <f t="shared" si="26"/>
        <v>0</v>
      </c>
      <c r="E529" s="14">
        <v>1</v>
      </c>
      <c r="F529" s="14">
        <v>0</v>
      </c>
      <c r="G529">
        <v>34</v>
      </c>
      <c r="H529">
        <v>34.21</v>
      </c>
      <c r="I529">
        <v>0</v>
      </c>
      <c r="J529">
        <v>3935.1799000000001</v>
      </c>
    </row>
    <row r="530" spans="1:10">
      <c r="A530" s="17" t="s">
        <v>12</v>
      </c>
      <c r="B530">
        <f t="shared" si="24"/>
        <v>1</v>
      </c>
      <c r="C530">
        <f t="shared" si="25"/>
        <v>0</v>
      </c>
      <c r="D530">
        <f t="shared" si="26"/>
        <v>0</v>
      </c>
      <c r="E530" s="17">
        <v>1</v>
      </c>
      <c r="F530" s="17">
        <v>0</v>
      </c>
      <c r="G530">
        <v>34</v>
      </c>
      <c r="H530">
        <v>35.814999999999998</v>
      </c>
      <c r="I530">
        <v>0</v>
      </c>
      <c r="J530">
        <v>4320.4108500000002</v>
      </c>
    </row>
    <row r="531" spans="1:10">
      <c r="A531" s="14" t="s">
        <v>11</v>
      </c>
      <c r="B531">
        <f t="shared" si="24"/>
        <v>0</v>
      </c>
      <c r="C531">
        <f t="shared" si="25"/>
        <v>1</v>
      </c>
      <c r="D531">
        <f t="shared" si="26"/>
        <v>0</v>
      </c>
      <c r="E531" s="14">
        <v>0</v>
      </c>
      <c r="F531" s="14">
        <v>0</v>
      </c>
      <c r="G531">
        <v>34</v>
      </c>
      <c r="H531">
        <v>27.72</v>
      </c>
      <c r="I531">
        <v>0</v>
      </c>
      <c r="J531">
        <v>4415.1588000000002</v>
      </c>
    </row>
    <row r="532" spans="1:10">
      <c r="A532" s="17" t="s">
        <v>13</v>
      </c>
      <c r="B532">
        <f t="shared" si="24"/>
        <v>0</v>
      </c>
      <c r="C532">
        <f t="shared" si="25"/>
        <v>0</v>
      </c>
      <c r="D532">
        <f t="shared" si="26"/>
        <v>0</v>
      </c>
      <c r="E532" s="17">
        <v>1</v>
      </c>
      <c r="F532" s="17">
        <v>0</v>
      </c>
      <c r="G532">
        <v>34</v>
      </c>
      <c r="H532">
        <v>21.375</v>
      </c>
      <c r="I532">
        <v>0</v>
      </c>
      <c r="J532">
        <v>4500.33925</v>
      </c>
    </row>
    <row r="533" spans="1:10">
      <c r="A533" s="14" t="s">
        <v>13</v>
      </c>
      <c r="B533">
        <f t="shared" si="24"/>
        <v>0</v>
      </c>
      <c r="C533">
        <f t="shared" si="25"/>
        <v>0</v>
      </c>
      <c r="D533">
        <f t="shared" si="26"/>
        <v>0</v>
      </c>
      <c r="E533" s="14">
        <v>1</v>
      </c>
      <c r="F533" s="14">
        <v>0</v>
      </c>
      <c r="G533">
        <v>34</v>
      </c>
      <c r="H533">
        <v>34.674999999999997</v>
      </c>
      <c r="I533">
        <v>0</v>
      </c>
      <c r="J533">
        <v>4518.8262500000001</v>
      </c>
    </row>
    <row r="534" spans="1:10">
      <c r="A534" s="17" t="s">
        <v>8</v>
      </c>
      <c r="B534">
        <f t="shared" si="24"/>
        <v>0</v>
      </c>
      <c r="C534">
        <f t="shared" si="25"/>
        <v>0</v>
      </c>
      <c r="D534">
        <f t="shared" si="26"/>
        <v>1</v>
      </c>
      <c r="E534" s="17">
        <v>1</v>
      </c>
      <c r="F534" s="17">
        <v>0</v>
      </c>
      <c r="G534">
        <v>34</v>
      </c>
      <c r="H534">
        <v>42.9</v>
      </c>
      <c r="I534">
        <v>1</v>
      </c>
      <c r="J534">
        <v>4536.259</v>
      </c>
    </row>
    <row r="535" spans="1:10">
      <c r="A535" s="14" t="s">
        <v>12</v>
      </c>
      <c r="B535">
        <f t="shared" si="24"/>
        <v>1</v>
      </c>
      <c r="C535">
        <f t="shared" si="25"/>
        <v>0</v>
      </c>
      <c r="D535">
        <f t="shared" si="26"/>
        <v>0</v>
      </c>
      <c r="E535" s="14">
        <v>1</v>
      </c>
      <c r="F535" s="14">
        <v>0</v>
      </c>
      <c r="G535">
        <v>34</v>
      </c>
      <c r="H535">
        <v>25.27</v>
      </c>
      <c r="I535">
        <v>1</v>
      </c>
      <c r="J535">
        <v>4894.7533000000003</v>
      </c>
    </row>
    <row r="536" spans="1:10">
      <c r="A536" s="17" t="s">
        <v>13</v>
      </c>
      <c r="B536">
        <f t="shared" si="24"/>
        <v>0</v>
      </c>
      <c r="C536">
        <f t="shared" si="25"/>
        <v>0</v>
      </c>
      <c r="D536">
        <f t="shared" si="26"/>
        <v>0</v>
      </c>
      <c r="E536" s="17">
        <v>0</v>
      </c>
      <c r="F536" s="17">
        <v>0</v>
      </c>
      <c r="G536">
        <v>34</v>
      </c>
      <c r="H536">
        <v>23.56</v>
      </c>
      <c r="I536">
        <v>0</v>
      </c>
      <c r="J536">
        <v>4992.3764000000001</v>
      </c>
    </row>
    <row r="537" spans="1:10">
      <c r="A537" s="14" t="s">
        <v>11</v>
      </c>
      <c r="B537">
        <f t="shared" si="24"/>
        <v>0</v>
      </c>
      <c r="C537">
        <f t="shared" si="25"/>
        <v>1</v>
      </c>
      <c r="D537">
        <f t="shared" si="26"/>
        <v>0</v>
      </c>
      <c r="E537" s="14">
        <v>0</v>
      </c>
      <c r="F537" s="14">
        <v>0</v>
      </c>
      <c r="G537">
        <v>34</v>
      </c>
      <c r="H537">
        <v>26.73</v>
      </c>
      <c r="I537">
        <v>1</v>
      </c>
      <c r="J537">
        <v>5002.7826999999997</v>
      </c>
    </row>
    <row r="538" spans="1:10">
      <c r="A538" s="17" t="s">
        <v>8</v>
      </c>
      <c r="B538">
        <f t="shared" si="24"/>
        <v>0</v>
      </c>
      <c r="C538">
        <f t="shared" si="25"/>
        <v>0</v>
      </c>
      <c r="D538">
        <f t="shared" si="26"/>
        <v>1</v>
      </c>
      <c r="E538" s="17">
        <v>0</v>
      </c>
      <c r="F538" s="17">
        <v>0</v>
      </c>
      <c r="G538">
        <v>34</v>
      </c>
      <c r="H538">
        <v>27.5</v>
      </c>
      <c r="I538">
        <v>1</v>
      </c>
      <c r="J538">
        <v>5003.8530000000001</v>
      </c>
    </row>
    <row r="539" spans="1:10">
      <c r="A539" s="14" t="s">
        <v>8</v>
      </c>
      <c r="B539">
        <f t="shared" si="24"/>
        <v>0</v>
      </c>
      <c r="C539">
        <f t="shared" si="25"/>
        <v>0</v>
      </c>
      <c r="D539">
        <f t="shared" si="26"/>
        <v>1</v>
      </c>
      <c r="E539" s="14">
        <v>0</v>
      </c>
      <c r="F539" s="14">
        <v>0</v>
      </c>
      <c r="G539">
        <v>34</v>
      </c>
      <c r="H539">
        <v>33.700000000000003</v>
      </c>
      <c r="I539">
        <v>1</v>
      </c>
      <c r="J539">
        <v>5012.4709999999995</v>
      </c>
    </row>
    <row r="540" spans="1:10">
      <c r="A540" s="17" t="s">
        <v>11</v>
      </c>
      <c r="B540">
        <f t="shared" si="24"/>
        <v>0</v>
      </c>
      <c r="C540">
        <f t="shared" si="25"/>
        <v>1</v>
      </c>
      <c r="D540">
        <f t="shared" si="26"/>
        <v>0</v>
      </c>
      <c r="E540" s="17">
        <v>1</v>
      </c>
      <c r="F540" s="17">
        <v>0</v>
      </c>
      <c r="G540">
        <v>34</v>
      </c>
      <c r="H540">
        <v>42.13</v>
      </c>
      <c r="I540">
        <v>2</v>
      </c>
      <c r="J540">
        <v>5124.1886999999997</v>
      </c>
    </row>
    <row r="541" spans="1:10">
      <c r="A541" s="14" t="s">
        <v>12</v>
      </c>
      <c r="B541">
        <f t="shared" si="24"/>
        <v>1</v>
      </c>
      <c r="C541">
        <f t="shared" si="25"/>
        <v>0</v>
      </c>
      <c r="D541">
        <f t="shared" si="26"/>
        <v>0</v>
      </c>
      <c r="E541" s="14">
        <v>0</v>
      </c>
      <c r="F541" s="14">
        <v>0</v>
      </c>
      <c r="G541">
        <v>34</v>
      </c>
      <c r="H541">
        <v>26.41</v>
      </c>
      <c r="I541">
        <v>1</v>
      </c>
      <c r="J541">
        <v>5385.3379000000004</v>
      </c>
    </row>
    <row r="542" spans="1:10">
      <c r="A542" s="17" t="s">
        <v>13</v>
      </c>
      <c r="B542">
        <f t="shared" si="24"/>
        <v>0</v>
      </c>
      <c r="C542">
        <f t="shared" si="25"/>
        <v>0</v>
      </c>
      <c r="D542">
        <f t="shared" si="26"/>
        <v>0</v>
      </c>
      <c r="E542" s="17">
        <v>0</v>
      </c>
      <c r="F542" s="17">
        <v>0</v>
      </c>
      <c r="G542">
        <v>34</v>
      </c>
      <c r="H542">
        <v>33.25</v>
      </c>
      <c r="I542">
        <v>1</v>
      </c>
      <c r="J542">
        <v>5594.8455000000004</v>
      </c>
    </row>
    <row r="543" spans="1:10">
      <c r="A543" s="14" t="s">
        <v>12</v>
      </c>
      <c r="B543">
        <f t="shared" si="24"/>
        <v>1</v>
      </c>
      <c r="C543">
        <f t="shared" si="25"/>
        <v>0</v>
      </c>
      <c r="D543">
        <f t="shared" si="26"/>
        <v>0</v>
      </c>
      <c r="E543" s="14">
        <v>0</v>
      </c>
      <c r="F543" s="14">
        <v>0</v>
      </c>
      <c r="G543">
        <v>34</v>
      </c>
      <c r="H543">
        <v>37.335000000000001</v>
      </c>
      <c r="I543">
        <v>2</v>
      </c>
      <c r="J543">
        <v>5989.5236500000001</v>
      </c>
    </row>
    <row r="544" spans="1:10">
      <c r="A544" s="17" t="s">
        <v>11</v>
      </c>
      <c r="B544">
        <f t="shared" si="24"/>
        <v>0</v>
      </c>
      <c r="C544">
        <f t="shared" si="25"/>
        <v>1</v>
      </c>
      <c r="D544">
        <f t="shared" si="26"/>
        <v>0</v>
      </c>
      <c r="E544" s="17">
        <v>0</v>
      </c>
      <c r="F544" s="17">
        <v>0</v>
      </c>
      <c r="G544">
        <v>34</v>
      </c>
      <c r="H544">
        <v>29.26</v>
      </c>
      <c r="I544">
        <v>3</v>
      </c>
      <c r="J544">
        <v>6184.2993999999999</v>
      </c>
    </row>
    <row r="545" spans="1:10">
      <c r="A545" s="14" t="s">
        <v>8</v>
      </c>
      <c r="B545">
        <f t="shared" si="24"/>
        <v>0</v>
      </c>
      <c r="C545">
        <f t="shared" si="25"/>
        <v>0</v>
      </c>
      <c r="D545">
        <f t="shared" si="26"/>
        <v>1</v>
      </c>
      <c r="E545" s="14">
        <v>0</v>
      </c>
      <c r="F545" s="14">
        <v>0</v>
      </c>
      <c r="G545">
        <v>34</v>
      </c>
      <c r="H545">
        <v>38</v>
      </c>
      <c r="I545">
        <v>3</v>
      </c>
      <c r="J545">
        <v>6196.4480000000003</v>
      </c>
    </row>
    <row r="546" spans="1:10">
      <c r="A546" s="17" t="s">
        <v>13</v>
      </c>
      <c r="B546">
        <f t="shared" si="24"/>
        <v>0</v>
      </c>
      <c r="C546">
        <f t="shared" si="25"/>
        <v>0</v>
      </c>
      <c r="D546">
        <f t="shared" si="26"/>
        <v>0</v>
      </c>
      <c r="E546" s="17">
        <v>0</v>
      </c>
      <c r="F546" s="17">
        <v>0</v>
      </c>
      <c r="G546">
        <v>34</v>
      </c>
      <c r="H546">
        <v>19</v>
      </c>
      <c r="I546">
        <v>3</v>
      </c>
      <c r="J546">
        <v>6753.0379999999996</v>
      </c>
    </row>
    <row r="547" spans="1:10">
      <c r="A547" s="14" t="s">
        <v>8</v>
      </c>
      <c r="B547">
        <f t="shared" si="24"/>
        <v>0</v>
      </c>
      <c r="C547">
        <f t="shared" si="25"/>
        <v>0</v>
      </c>
      <c r="D547">
        <f t="shared" si="26"/>
        <v>1</v>
      </c>
      <c r="E547" s="14">
        <v>1</v>
      </c>
      <c r="F547" s="14">
        <v>0</v>
      </c>
      <c r="G547">
        <v>34</v>
      </c>
      <c r="H547">
        <v>27</v>
      </c>
      <c r="I547">
        <v>2</v>
      </c>
      <c r="J547">
        <v>11737.848840000001</v>
      </c>
    </row>
    <row r="548" spans="1:10">
      <c r="A548" s="17" t="s">
        <v>8</v>
      </c>
      <c r="B548">
        <f t="shared" si="24"/>
        <v>0</v>
      </c>
      <c r="C548">
        <f t="shared" si="25"/>
        <v>0</v>
      </c>
      <c r="D548">
        <f t="shared" si="26"/>
        <v>1</v>
      </c>
      <c r="E548" s="17">
        <v>1</v>
      </c>
      <c r="F548" s="17">
        <v>0</v>
      </c>
      <c r="G548">
        <v>34</v>
      </c>
      <c r="H548">
        <v>32.799999999999997</v>
      </c>
      <c r="I548">
        <v>1</v>
      </c>
      <c r="J548">
        <v>14358.364369999999</v>
      </c>
    </row>
    <row r="549" spans="1:10">
      <c r="A549" s="14" t="s">
        <v>11</v>
      </c>
      <c r="B549">
        <f t="shared" si="24"/>
        <v>0</v>
      </c>
      <c r="C549">
        <f t="shared" si="25"/>
        <v>1</v>
      </c>
      <c r="D549">
        <f t="shared" si="26"/>
        <v>0</v>
      </c>
      <c r="E549" s="14">
        <v>1</v>
      </c>
      <c r="F549" s="14">
        <v>1</v>
      </c>
      <c r="G549">
        <v>34</v>
      </c>
      <c r="H549">
        <v>25.3</v>
      </c>
      <c r="I549">
        <v>2</v>
      </c>
      <c r="J549">
        <v>18972.494999999999</v>
      </c>
    </row>
    <row r="550" spans="1:10">
      <c r="A550" s="17" t="s">
        <v>12</v>
      </c>
      <c r="B550">
        <f t="shared" si="24"/>
        <v>1</v>
      </c>
      <c r="C550">
        <f t="shared" si="25"/>
        <v>0</v>
      </c>
      <c r="D550">
        <f t="shared" si="26"/>
        <v>0</v>
      </c>
      <c r="E550" s="17">
        <v>1</v>
      </c>
      <c r="F550" s="17">
        <v>1</v>
      </c>
      <c r="G550">
        <v>34</v>
      </c>
      <c r="H550">
        <v>27.835000000000001</v>
      </c>
      <c r="I550">
        <v>1</v>
      </c>
      <c r="J550">
        <v>20009.63365</v>
      </c>
    </row>
    <row r="551" spans="1:10">
      <c r="A551" s="14" t="s">
        <v>13</v>
      </c>
      <c r="B551">
        <f t="shared" si="24"/>
        <v>0</v>
      </c>
      <c r="C551">
        <f t="shared" si="25"/>
        <v>0</v>
      </c>
      <c r="D551">
        <f t="shared" si="26"/>
        <v>0</v>
      </c>
      <c r="E551" s="14">
        <v>1</v>
      </c>
      <c r="F551" s="14">
        <v>0</v>
      </c>
      <c r="G551">
        <v>34</v>
      </c>
      <c r="H551">
        <v>22.42</v>
      </c>
      <c r="I551">
        <v>2</v>
      </c>
      <c r="J551">
        <v>27375.904780000001</v>
      </c>
    </row>
    <row r="552" spans="1:10">
      <c r="A552" s="17" t="s">
        <v>8</v>
      </c>
      <c r="B552">
        <f t="shared" si="24"/>
        <v>0</v>
      </c>
      <c r="C552">
        <f t="shared" si="25"/>
        <v>0</v>
      </c>
      <c r="D552">
        <f t="shared" si="26"/>
        <v>1</v>
      </c>
      <c r="E552" s="17">
        <v>1</v>
      </c>
      <c r="F552" s="17">
        <v>1</v>
      </c>
      <c r="G552">
        <v>34</v>
      </c>
      <c r="H552">
        <v>30.8</v>
      </c>
      <c r="I552">
        <v>0</v>
      </c>
      <c r="J552">
        <v>35491.64</v>
      </c>
    </row>
    <row r="553" spans="1:10">
      <c r="A553" s="14" t="s">
        <v>13</v>
      </c>
      <c r="B553">
        <f t="shared" si="24"/>
        <v>0</v>
      </c>
      <c r="C553">
        <f t="shared" si="25"/>
        <v>0</v>
      </c>
      <c r="D553">
        <f t="shared" si="26"/>
        <v>0</v>
      </c>
      <c r="E553" s="14">
        <v>0</v>
      </c>
      <c r="F553" s="14">
        <v>1</v>
      </c>
      <c r="G553">
        <v>34</v>
      </c>
      <c r="H553">
        <v>31.92</v>
      </c>
      <c r="I553">
        <v>1</v>
      </c>
      <c r="J553">
        <v>37701.876799999998</v>
      </c>
    </row>
    <row r="554" spans="1:10">
      <c r="A554" s="17" t="s">
        <v>12</v>
      </c>
      <c r="B554">
        <f t="shared" si="24"/>
        <v>1</v>
      </c>
      <c r="C554">
        <f t="shared" si="25"/>
        <v>0</v>
      </c>
      <c r="D554">
        <f t="shared" si="26"/>
        <v>0</v>
      </c>
      <c r="E554" s="17">
        <v>0</v>
      </c>
      <c r="F554" s="17">
        <v>1</v>
      </c>
      <c r="G554">
        <v>34</v>
      </c>
      <c r="H554">
        <v>30.21</v>
      </c>
      <c r="I554">
        <v>1</v>
      </c>
      <c r="J554">
        <v>43943.876100000001</v>
      </c>
    </row>
    <row r="555" spans="1:10">
      <c r="A555" s="14" t="s">
        <v>8</v>
      </c>
      <c r="B555">
        <f t="shared" si="24"/>
        <v>0</v>
      </c>
      <c r="C555">
        <f t="shared" si="25"/>
        <v>0</v>
      </c>
      <c r="D555">
        <f t="shared" si="26"/>
        <v>1</v>
      </c>
      <c r="E555" s="14">
        <v>1</v>
      </c>
      <c r="F555" s="14">
        <v>0</v>
      </c>
      <c r="G555">
        <v>35</v>
      </c>
      <c r="H555">
        <v>27.1</v>
      </c>
      <c r="I555">
        <v>1</v>
      </c>
      <c r="J555">
        <v>4746.3440000000001</v>
      </c>
    </row>
    <row r="556" spans="1:10">
      <c r="A556" s="17" t="s">
        <v>11</v>
      </c>
      <c r="B556">
        <f t="shared" si="24"/>
        <v>0</v>
      </c>
      <c r="C556">
        <f t="shared" si="25"/>
        <v>1</v>
      </c>
      <c r="D556">
        <f t="shared" si="26"/>
        <v>0</v>
      </c>
      <c r="E556" s="17">
        <v>1</v>
      </c>
      <c r="F556" s="17">
        <v>0</v>
      </c>
      <c r="G556">
        <v>35</v>
      </c>
      <c r="H556">
        <v>27.61</v>
      </c>
      <c r="I556">
        <v>1</v>
      </c>
      <c r="J556">
        <v>4747.0528999999997</v>
      </c>
    </row>
    <row r="557" spans="1:10">
      <c r="A557" s="14" t="s">
        <v>8</v>
      </c>
      <c r="B557">
        <f t="shared" si="24"/>
        <v>0</v>
      </c>
      <c r="C557">
        <f t="shared" si="25"/>
        <v>0</v>
      </c>
      <c r="D557">
        <f t="shared" si="26"/>
        <v>1</v>
      </c>
      <c r="E557" s="14">
        <v>1</v>
      </c>
      <c r="F557" s="14">
        <v>0</v>
      </c>
      <c r="G557">
        <v>35</v>
      </c>
      <c r="H557">
        <v>30.5</v>
      </c>
      <c r="I557">
        <v>1</v>
      </c>
      <c r="J557">
        <v>4751.07</v>
      </c>
    </row>
    <row r="558" spans="1:10">
      <c r="A558" s="17" t="s">
        <v>8</v>
      </c>
      <c r="B558">
        <f t="shared" si="24"/>
        <v>0</v>
      </c>
      <c r="C558">
        <f t="shared" si="25"/>
        <v>0</v>
      </c>
      <c r="D558">
        <f t="shared" si="26"/>
        <v>1</v>
      </c>
      <c r="E558" s="17">
        <v>1</v>
      </c>
      <c r="F558" s="17">
        <v>0</v>
      </c>
      <c r="G558">
        <v>35</v>
      </c>
      <c r="H558">
        <v>38.6</v>
      </c>
      <c r="I558">
        <v>1</v>
      </c>
      <c r="J558">
        <v>4762.3289999999997</v>
      </c>
    </row>
    <row r="559" spans="1:10">
      <c r="A559" s="14" t="s">
        <v>12</v>
      </c>
      <c r="B559">
        <f t="shared" si="24"/>
        <v>1</v>
      </c>
      <c r="C559">
        <f t="shared" si="25"/>
        <v>0</v>
      </c>
      <c r="D559">
        <f t="shared" si="26"/>
        <v>0</v>
      </c>
      <c r="E559" s="14">
        <v>1</v>
      </c>
      <c r="F559" s="14">
        <v>0</v>
      </c>
      <c r="G559">
        <v>35</v>
      </c>
      <c r="H559">
        <v>17.86</v>
      </c>
      <c r="I559">
        <v>1</v>
      </c>
      <c r="J559">
        <v>5116.5003999999999</v>
      </c>
    </row>
    <row r="560" spans="1:10">
      <c r="A560" s="17" t="s">
        <v>12</v>
      </c>
      <c r="B560">
        <f t="shared" si="24"/>
        <v>1</v>
      </c>
      <c r="C560">
        <f t="shared" si="25"/>
        <v>0</v>
      </c>
      <c r="D560">
        <f t="shared" si="26"/>
        <v>0</v>
      </c>
      <c r="E560" s="17">
        <v>1</v>
      </c>
      <c r="F560" s="17">
        <v>0</v>
      </c>
      <c r="G560">
        <v>35</v>
      </c>
      <c r="H560">
        <v>24.13</v>
      </c>
      <c r="I560">
        <v>1</v>
      </c>
      <c r="J560">
        <v>5125.2156999999997</v>
      </c>
    </row>
    <row r="561" spans="1:10">
      <c r="A561" s="14" t="s">
        <v>13</v>
      </c>
      <c r="B561">
        <f t="shared" si="24"/>
        <v>0</v>
      </c>
      <c r="C561">
        <f t="shared" si="25"/>
        <v>0</v>
      </c>
      <c r="D561">
        <f t="shared" si="26"/>
        <v>0</v>
      </c>
      <c r="E561" s="14">
        <v>0</v>
      </c>
      <c r="F561" s="14">
        <v>0</v>
      </c>
      <c r="G561">
        <v>35</v>
      </c>
      <c r="H561">
        <v>26.125</v>
      </c>
      <c r="I561">
        <v>0</v>
      </c>
      <c r="J561">
        <v>5227.9887500000004</v>
      </c>
    </row>
    <row r="562" spans="1:10">
      <c r="A562" s="17" t="s">
        <v>8</v>
      </c>
      <c r="B562">
        <f t="shared" si="24"/>
        <v>0</v>
      </c>
      <c r="C562">
        <f t="shared" si="25"/>
        <v>0</v>
      </c>
      <c r="D562">
        <f t="shared" si="26"/>
        <v>1</v>
      </c>
      <c r="E562" s="17">
        <v>0</v>
      </c>
      <c r="F562" s="17">
        <v>0</v>
      </c>
      <c r="G562">
        <v>35</v>
      </c>
      <c r="H562">
        <v>31</v>
      </c>
      <c r="I562">
        <v>1</v>
      </c>
      <c r="J562">
        <v>5240.7650000000003</v>
      </c>
    </row>
    <row r="563" spans="1:10">
      <c r="A563" s="14" t="s">
        <v>11</v>
      </c>
      <c r="B563">
        <f t="shared" si="24"/>
        <v>0</v>
      </c>
      <c r="C563">
        <f t="shared" si="25"/>
        <v>1</v>
      </c>
      <c r="D563">
        <f t="shared" si="26"/>
        <v>0</v>
      </c>
      <c r="E563" s="14">
        <v>0</v>
      </c>
      <c r="F563" s="14">
        <v>0</v>
      </c>
      <c r="G563">
        <v>35</v>
      </c>
      <c r="H563">
        <v>34.21</v>
      </c>
      <c r="I563">
        <v>1</v>
      </c>
      <c r="J563">
        <v>5245.2268999999997</v>
      </c>
    </row>
    <row r="564" spans="1:10">
      <c r="A564" s="17" t="s">
        <v>8</v>
      </c>
      <c r="B564">
        <f t="shared" si="24"/>
        <v>0</v>
      </c>
      <c r="C564">
        <f t="shared" si="25"/>
        <v>0</v>
      </c>
      <c r="D564">
        <f t="shared" si="26"/>
        <v>1</v>
      </c>
      <c r="E564" s="17">
        <v>0</v>
      </c>
      <c r="F564" s="17">
        <v>0</v>
      </c>
      <c r="G564">
        <v>35</v>
      </c>
      <c r="H564">
        <v>34.799999999999997</v>
      </c>
      <c r="I564">
        <v>1</v>
      </c>
      <c r="J564">
        <v>5246.0469999999996</v>
      </c>
    </row>
    <row r="565" spans="1:10">
      <c r="A565" s="14" t="s">
        <v>12</v>
      </c>
      <c r="B565">
        <f t="shared" si="24"/>
        <v>1</v>
      </c>
      <c r="C565">
        <f t="shared" si="25"/>
        <v>0</v>
      </c>
      <c r="D565">
        <f t="shared" si="26"/>
        <v>0</v>
      </c>
      <c r="E565" s="14">
        <v>0</v>
      </c>
      <c r="F565" s="14">
        <v>0</v>
      </c>
      <c r="G565">
        <v>35</v>
      </c>
      <c r="H565">
        <v>35.814999999999998</v>
      </c>
      <c r="I565">
        <v>1</v>
      </c>
      <c r="J565">
        <v>5630.4578499999998</v>
      </c>
    </row>
    <row r="566" spans="1:10">
      <c r="A566" s="17" t="s">
        <v>12</v>
      </c>
      <c r="B566">
        <f t="shared" si="24"/>
        <v>1</v>
      </c>
      <c r="C566">
        <f t="shared" si="25"/>
        <v>0</v>
      </c>
      <c r="D566">
        <f t="shared" si="26"/>
        <v>0</v>
      </c>
      <c r="E566" s="17">
        <v>1</v>
      </c>
      <c r="F566" s="17">
        <v>0</v>
      </c>
      <c r="G566">
        <v>35</v>
      </c>
      <c r="H566">
        <v>34.770000000000003</v>
      </c>
      <c r="I566">
        <v>2</v>
      </c>
      <c r="J566">
        <v>5729.0052999999998</v>
      </c>
    </row>
    <row r="567" spans="1:10">
      <c r="A567" s="14" t="s">
        <v>11</v>
      </c>
      <c r="B567">
        <f t="shared" si="24"/>
        <v>0</v>
      </c>
      <c r="C567">
        <f t="shared" si="25"/>
        <v>1</v>
      </c>
      <c r="D567">
        <f t="shared" si="26"/>
        <v>0</v>
      </c>
      <c r="E567" s="14">
        <v>0</v>
      </c>
      <c r="F567" s="14">
        <v>0</v>
      </c>
      <c r="G567">
        <v>35</v>
      </c>
      <c r="H567">
        <v>35.86</v>
      </c>
      <c r="I567">
        <v>2</v>
      </c>
      <c r="J567">
        <v>5836.5204000000003</v>
      </c>
    </row>
    <row r="568" spans="1:10">
      <c r="A568" s="17" t="s">
        <v>11</v>
      </c>
      <c r="B568">
        <f t="shared" si="24"/>
        <v>0</v>
      </c>
      <c r="C568">
        <f t="shared" si="25"/>
        <v>1</v>
      </c>
      <c r="D568">
        <f t="shared" si="26"/>
        <v>0</v>
      </c>
      <c r="E568" s="17">
        <v>0</v>
      </c>
      <c r="F568" s="17">
        <v>0</v>
      </c>
      <c r="G568">
        <v>35</v>
      </c>
      <c r="H568">
        <v>43.34</v>
      </c>
      <c r="I568">
        <v>2</v>
      </c>
      <c r="J568">
        <v>5846.9175999999998</v>
      </c>
    </row>
    <row r="569" spans="1:10">
      <c r="A569" s="14" t="s">
        <v>8</v>
      </c>
      <c r="B569">
        <f t="shared" si="24"/>
        <v>0</v>
      </c>
      <c r="C569">
        <f t="shared" si="25"/>
        <v>0</v>
      </c>
      <c r="D569">
        <f t="shared" si="26"/>
        <v>1</v>
      </c>
      <c r="E569" s="14">
        <v>1</v>
      </c>
      <c r="F569" s="14">
        <v>0</v>
      </c>
      <c r="G569">
        <v>35</v>
      </c>
      <c r="H569">
        <v>28.9</v>
      </c>
      <c r="I569">
        <v>3</v>
      </c>
      <c r="J569">
        <v>5926.8459999999995</v>
      </c>
    </row>
    <row r="570" spans="1:10">
      <c r="A570" s="17" t="s">
        <v>11</v>
      </c>
      <c r="B570">
        <f t="shared" si="24"/>
        <v>0</v>
      </c>
      <c r="C570">
        <f t="shared" si="25"/>
        <v>1</v>
      </c>
      <c r="D570">
        <f t="shared" si="26"/>
        <v>0</v>
      </c>
      <c r="E570" s="17">
        <v>1</v>
      </c>
      <c r="F570" s="17">
        <v>0</v>
      </c>
      <c r="G570">
        <v>35</v>
      </c>
      <c r="H570">
        <v>34.32</v>
      </c>
      <c r="I570">
        <v>3</v>
      </c>
      <c r="J570">
        <v>5934.3797999999997</v>
      </c>
    </row>
    <row r="571" spans="1:10">
      <c r="A571" s="14" t="s">
        <v>13</v>
      </c>
      <c r="B571">
        <f t="shared" si="24"/>
        <v>0</v>
      </c>
      <c r="C571">
        <f t="shared" si="25"/>
        <v>0</v>
      </c>
      <c r="D571">
        <f t="shared" si="26"/>
        <v>0</v>
      </c>
      <c r="E571" s="14">
        <v>0</v>
      </c>
      <c r="F571" s="14">
        <v>0</v>
      </c>
      <c r="G571">
        <v>35</v>
      </c>
      <c r="H571">
        <v>23.465</v>
      </c>
      <c r="I571">
        <v>2</v>
      </c>
      <c r="J571">
        <v>6402.2913500000004</v>
      </c>
    </row>
    <row r="572" spans="1:10">
      <c r="A572" s="17" t="s">
        <v>8</v>
      </c>
      <c r="B572">
        <f t="shared" si="24"/>
        <v>0</v>
      </c>
      <c r="C572">
        <f t="shared" si="25"/>
        <v>0</v>
      </c>
      <c r="D572">
        <f t="shared" si="26"/>
        <v>1</v>
      </c>
      <c r="E572" s="17">
        <v>0</v>
      </c>
      <c r="F572" s="17">
        <v>0</v>
      </c>
      <c r="G572">
        <v>35</v>
      </c>
      <c r="H572">
        <v>27.7</v>
      </c>
      <c r="I572">
        <v>3</v>
      </c>
      <c r="J572">
        <v>6414.1779999999999</v>
      </c>
    </row>
    <row r="573" spans="1:10">
      <c r="A573" s="14" t="s">
        <v>11</v>
      </c>
      <c r="B573">
        <f t="shared" si="24"/>
        <v>0</v>
      </c>
      <c r="C573">
        <f t="shared" si="25"/>
        <v>1</v>
      </c>
      <c r="D573">
        <f t="shared" si="26"/>
        <v>0</v>
      </c>
      <c r="E573" s="14">
        <v>1</v>
      </c>
      <c r="F573" s="14">
        <v>1</v>
      </c>
      <c r="G573">
        <v>35</v>
      </c>
      <c r="H573">
        <v>24.42</v>
      </c>
      <c r="I573">
        <v>3</v>
      </c>
      <c r="J573">
        <v>19361.998800000001</v>
      </c>
    </row>
    <row r="574" spans="1:10">
      <c r="A574" s="17" t="s">
        <v>13</v>
      </c>
      <c r="B574">
        <f t="shared" si="24"/>
        <v>0</v>
      </c>
      <c r="C574">
        <f t="shared" si="25"/>
        <v>0</v>
      </c>
      <c r="D574">
        <f t="shared" si="26"/>
        <v>0</v>
      </c>
      <c r="E574" s="17">
        <v>1</v>
      </c>
      <c r="F574" s="17">
        <v>0</v>
      </c>
      <c r="G574">
        <v>35</v>
      </c>
      <c r="H574">
        <v>39.71</v>
      </c>
      <c r="I574">
        <v>4</v>
      </c>
      <c r="J574">
        <v>19496.71917</v>
      </c>
    </row>
    <row r="575" spans="1:10">
      <c r="A575" s="14" t="s">
        <v>12</v>
      </c>
      <c r="B575">
        <f t="shared" si="24"/>
        <v>1</v>
      </c>
      <c r="C575">
        <f t="shared" si="25"/>
        <v>0</v>
      </c>
      <c r="D575">
        <f t="shared" si="26"/>
        <v>0</v>
      </c>
      <c r="E575" s="14">
        <v>0</v>
      </c>
      <c r="F575" s="14">
        <v>1</v>
      </c>
      <c r="G575">
        <v>35</v>
      </c>
      <c r="H575">
        <v>28.024999999999999</v>
      </c>
      <c r="I575">
        <v>0</v>
      </c>
      <c r="J575">
        <v>20234.854749999999</v>
      </c>
    </row>
    <row r="576" spans="1:10">
      <c r="A576" s="17" t="s">
        <v>13</v>
      </c>
      <c r="B576">
        <f t="shared" si="24"/>
        <v>0</v>
      </c>
      <c r="C576">
        <f t="shared" si="25"/>
        <v>0</v>
      </c>
      <c r="D576">
        <f t="shared" si="26"/>
        <v>0</v>
      </c>
      <c r="E576" s="17">
        <v>1</v>
      </c>
      <c r="F576" s="17">
        <v>1</v>
      </c>
      <c r="G576">
        <v>35</v>
      </c>
      <c r="H576">
        <v>27.74</v>
      </c>
      <c r="I576">
        <v>2</v>
      </c>
      <c r="J576">
        <v>20984.0936</v>
      </c>
    </row>
    <row r="577" spans="1:10">
      <c r="A577" s="14" t="s">
        <v>13</v>
      </c>
      <c r="B577">
        <f t="shared" si="24"/>
        <v>0</v>
      </c>
      <c r="C577">
        <f t="shared" si="25"/>
        <v>0</v>
      </c>
      <c r="D577">
        <f t="shared" si="26"/>
        <v>0</v>
      </c>
      <c r="E577" s="14">
        <v>0</v>
      </c>
      <c r="F577" s="14">
        <v>0</v>
      </c>
      <c r="G577">
        <v>35</v>
      </c>
      <c r="H577">
        <v>38.094999999999999</v>
      </c>
      <c r="I577">
        <v>2</v>
      </c>
      <c r="J577">
        <v>24915.046259999999</v>
      </c>
    </row>
    <row r="578" spans="1:10">
      <c r="A578" s="17" t="s">
        <v>13</v>
      </c>
      <c r="B578">
        <f t="shared" si="24"/>
        <v>0</v>
      </c>
      <c r="C578">
        <f t="shared" si="25"/>
        <v>0</v>
      </c>
      <c r="D578">
        <f t="shared" si="26"/>
        <v>0</v>
      </c>
      <c r="E578" s="17">
        <v>1</v>
      </c>
      <c r="F578" s="17">
        <v>1</v>
      </c>
      <c r="G578">
        <v>35</v>
      </c>
      <c r="H578">
        <v>36.67</v>
      </c>
      <c r="I578">
        <v>1</v>
      </c>
      <c r="J578">
        <v>39774.276299999998</v>
      </c>
    </row>
    <row r="579" spans="1:10">
      <c r="A579" s="14" t="s">
        <v>12</v>
      </c>
      <c r="B579">
        <f t="shared" si="24"/>
        <v>1</v>
      </c>
      <c r="C579">
        <f t="shared" si="25"/>
        <v>0</v>
      </c>
      <c r="D579">
        <f t="shared" si="26"/>
        <v>0</v>
      </c>
      <c r="E579" s="14">
        <v>0</v>
      </c>
      <c r="F579" s="14">
        <v>1</v>
      </c>
      <c r="G579">
        <v>35</v>
      </c>
      <c r="H579">
        <v>34.104999999999997</v>
      </c>
      <c r="I579">
        <v>3</v>
      </c>
      <c r="J579">
        <v>39983.425949999997</v>
      </c>
    </row>
    <row r="580" spans="1:10">
      <c r="A580" s="17" t="s">
        <v>11</v>
      </c>
      <c r="B580">
        <f t="shared" si="24"/>
        <v>0</v>
      </c>
      <c r="C580">
        <f t="shared" si="25"/>
        <v>1</v>
      </c>
      <c r="D580">
        <f t="shared" si="26"/>
        <v>0</v>
      </c>
      <c r="E580" s="17">
        <v>1</v>
      </c>
      <c r="F580" s="17">
        <v>0</v>
      </c>
      <c r="G580">
        <v>36</v>
      </c>
      <c r="H580">
        <v>29.7</v>
      </c>
      <c r="I580">
        <v>0</v>
      </c>
      <c r="J580">
        <v>4399.7309999999998</v>
      </c>
    </row>
    <row r="581" spans="1:10">
      <c r="A581" s="14" t="s">
        <v>8</v>
      </c>
      <c r="B581">
        <f t="shared" si="24"/>
        <v>0</v>
      </c>
      <c r="C581">
        <f t="shared" si="25"/>
        <v>0</v>
      </c>
      <c r="D581">
        <f t="shared" si="26"/>
        <v>1</v>
      </c>
      <c r="E581" s="14">
        <v>1</v>
      </c>
      <c r="F581" s="14">
        <v>0</v>
      </c>
      <c r="G581">
        <v>36</v>
      </c>
      <c r="H581">
        <v>31.5</v>
      </c>
      <c r="I581">
        <v>0</v>
      </c>
      <c r="J581">
        <v>4402.2330000000002</v>
      </c>
    </row>
    <row r="582" spans="1:10">
      <c r="A582" s="17" t="s">
        <v>8</v>
      </c>
      <c r="B582">
        <f t="shared" ref="B582:B645" si="27">IF(A582="northwest",1,0)</f>
        <v>0</v>
      </c>
      <c r="C582">
        <f t="shared" ref="C582:C645" si="28">IF(A582="southeast",1,0)</f>
        <v>0</v>
      </c>
      <c r="D582">
        <f t="shared" ref="D582:D645" si="29">IF(A582="southwest",1,0)</f>
        <v>1</v>
      </c>
      <c r="E582" s="17">
        <v>0</v>
      </c>
      <c r="F582" s="17">
        <v>0</v>
      </c>
      <c r="G582">
        <v>36</v>
      </c>
      <c r="H582">
        <v>26.2</v>
      </c>
      <c r="I582">
        <v>0</v>
      </c>
      <c r="J582">
        <v>4883.866</v>
      </c>
    </row>
    <row r="583" spans="1:10">
      <c r="A583" s="14" t="s">
        <v>11</v>
      </c>
      <c r="B583">
        <f t="shared" si="27"/>
        <v>0</v>
      </c>
      <c r="C583">
        <f t="shared" si="28"/>
        <v>1</v>
      </c>
      <c r="D583">
        <f t="shared" si="29"/>
        <v>0</v>
      </c>
      <c r="E583" s="14">
        <v>0</v>
      </c>
      <c r="F583" s="14">
        <v>0</v>
      </c>
      <c r="G583">
        <v>36</v>
      </c>
      <c r="H583">
        <v>29.92</v>
      </c>
      <c r="I583">
        <v>0</v>
      </c>
      <c r="J583">
        <v>4889.0367999999999</v>
      </c>
    </row>
    <row r="584" spans="1:10">
      <c r="A584" s="17" t="s">
        <v>12</v>
      </c>
      <c r="B584">
        <f t="shared" si="27"/>
        <v>1</v>
      </c>
      <c r="C584">
        <f t="shared" si="28"/>
        <v>0</v>
      </c>
      <c r="D584">
        <f t="shared" si="29"/>
        <v>0</v>
      </c>
      <c r="E584" s="17">
        <v>0</v>
      </c>
      <c r="F584" s="17">
        <v>0</v>
      </c>
      <c r="G584">
        <v>36</v>
      </c>
      <c r="H584">
        <v>25.84</v>
      </c>
      <c r="I584">
        <v>0</v>
      </c>
      <c r="J584">
        <v>5266.3656000000001</v>
      </c>
    </row>
    <row r="585" spans="1:10">
      <c r="A585" s="14" t="s">
        <v>12</v>
      </c>
      <c r="B585">
        <f t="shared" si="27"/>
        <v>1</v>
      </c>
      <c r="C585">
        <f t="shared" si="28"/>
        <v>0</v>
      </c>
      <c r="D585">
        <f t="shared" si="29"/>
        <v>0</v>
      </c>
      <c r="E585" s="14">
        <v>0</v>
      </c>
      <c r="F585" s="14">
        <v>0</v>
      </c>
      <c r="G585">
        <v>36</v>
      </c>
      <c r="H585">
        <v>26.885000000000002</v>
      </c>
      <c r="I585">
        <v>0</v>
      </c>
      <c r="J585">
        <v>5267.8181500000001</v>
      </c>
    </row>
    <row r="586" spans="1:10">
      <c r="A586" s="17" t="s">
        <v>12</v>
      </c>
      <c r="B586">
        <f t="shared" si="27"/>
        <v>1</v>
      </c>
      <c r="C586">
        <f t="shared" si="28"/>
        <v>0</v>
      </c>
      <c r="D586">
        <f t="shared" si="29"/>
        <v>0</v>
      </c>
      <c r="E586" s="17">
        <v>0</v>
      </c>
      <c r="F586" s="17">
        <v>0</v>
      </c>
      <c r="G586">
        <v>36</v>
      </c>
      <c r="H586">
        <v>30.02</v>
      </c>
      <c r="I586">
        <v>0</v>
      </c>
      <c r="J586">
        <v>5272.1758</v>
      </c>
    </row>
    <row r="587" spans="1:10">
      <c r="A587" s="14" t="s">
        <v>12</v>
      </c>
      <c r="B587">
        <f t="shared" si="27"/>
        <v>1</v>
      </c>
      <c r="C587">
        <f t="shared" si="28"/>
        <v>0</v>
      </c>
      <c r="D587">
        <f t="shared" si="29"/>
        <v>0</v>
      </c>
      <c r="E587" s="14">
        <v>1</v>
      </c>
      <c r="F587" s="14">
        <v>0</v>
      </c>
      <c r="G587">
        <v>36</v>
      </c>
      <c r="H587">
        <v>30.875</v>
      </c>
      <c r="I587">
        <v>1</v>
      </c>
      <c r="J587">
        <v>5373.3642499999996</v>
      </c>
    </row>
    <row r="588" spans="1:10">
      <c r="A588" s="17" t="s">
        <v>12</v>
      </c>
      <c r="B588">
        <f t="shared" si="27"/>
        <v>1</v>
      </c>
      <c r="C588">
        <f t="shared" si="28"/>
        <v>0</v>
      </c>
      <c r="D588">
        <f t="shared" si="29"/>
        <v>0</v>
      </c>
      <c r="E588" s="17">
        <v>1</v>
      </c>
      <c r="F588" s="17">
        <v>0</v>
      </c>
      <c r="G588">
        <v>36</v>
      </c>
      <c r="H588">
        <v>33.82</v>
      </c>
      <c r="I588">
        <v>1</v>
      </c>
      <c r="J588">
        <v>5377.4578000000001</v>
      </c>
    </row>
    <row r="589" spans="1:10">
      <c r="A589" s="14" t="s">
        <v>13</v>
      </c>
      <c r="B589">
        <f t="shared" si="27"/>
        <v>0</v>
      </c>
      <c r="C589">
        <f t="shared" si="28"/>
        <v>0</v>
      </c>
      <c r="D589">
        <f t="shared" si="29"/>
        <v>0</v>
      </c>
      <c r="E589" s="14">
        <v>0</v>
      </c>
      <c r="F589" s="14">
        <v>0</v>
      </c>
      <c r="G589">
        <v>36</v>
      </c>
      <c r="H589">
        <v>19.855</v>
      </c>
      <c r="I589">
        <v>0</v>
      </c>
      <c r="J589">
        <v>5458.0464499999998</v>
      </c>
    </row>
    <row r="590" spans="1:10">
      <c r="A590" s="17" t="s">
        <v>13</v>
      </c>
      <c r="B590">
        <f t="shared" si="27"/>
        <v>0</v>
      </c>
      <c r="C590">
        <f t="shared" si="28"/>
        <v>0</v>
      </c>
      <c r="D590">
        <f t="shared" si="29"/>
        <v>0</v>
      </c>
      <c r="E590" s="17">
        <v>0</v>
      </c>
      <c r="F590" s="17">
        <v>0</v>
      </c>
      <c r="G590">
        <v>36</v>
      </c>
      <c r="H590">
        <v>27.74</v>
      </c>
      <c r="I590">
        <v>0</v>
      </c>
      <c r="J590">
        <v>5469.0065999999997</v>
      </c>
    </row>
    <row r="591" spans="1:10">
      <c r="A591" s="14" t="s">
        <v>8</v>
      </c>
      <c r="B591">
        <f t="shared" si="27"/>
        <v>0</v>
      </c>
      <c r="C591">
        <f t="shared" si="28"/>
        <v>0</v>
      </c>
      <c r="D591">
        <f t="shared" si="29"/>
        <v>1</v>
      </c>
      <c r="E591" s="14">
        <v>0</v>
      </c>
      <c r="F591" s="14">
        <v>0</v>
      </c>
      <c r="G591">
        <v>36</v>
      </c>
      <c r="H591">
        <v>25.9</v>
      </c>
      <c r="I591">
        <v>1</v>
      </c>
      <c r="J591">
        <v>5472.4489999999996</v>
      </c>
    </row>
    <row r="592" spans="1:10">
      <c r="A592" s="17" t="s">
        <v>11</v>
      </c>
      <c r="B592">
        <f t="shared" si="27"/>
        <v>0</v>
      </c>
      <c r="C592">
        <f t="shared" si="28"/>
        <v>1</v>
      </c>
      <c r="D592">
        <f t="shared" si="29"/>
        <v>0</v>
      </c>
      <c r="E592" s="17">
        <v>0</v>
      </c>
      <c r="F592" s="17">
        <v>0</v>
      </c>
      <c r="G592">
        <v>36</v>
      </c>
      <c r="H592">
        <v>29.92</v>
      </c>
      <c r="I592">
        <v>1</v>
      </c>
      <c r="J592">
        <v>5478.0367999999999</v>
      </c>
    </row>
    <row r="593" spans="1:10">
      <c r="A593" s="14" t="s">
        <v>11</v>
      </c>
      <c r="B593">
        <f t="shared" si="27"/>
        <v>0</v>
      </c>
      <c r="C593">
        <f t="shared" si="28"/>
        <v>1</v>
      </c>
      <c r="D593">
        <f t="shared" si="29"/>
        <v>0</v>
      </c>
      <c r="E593" s="14">
        <v>1</v>
      </c>
      <c r="F593" s="14">
        <v>0</v>
      </c>
      <c r="G593">
        <v>36</v>
      </c>
      <c r="H593">
        <v>34.43</v>
      </c>
      <c r="I593">
        <v>2</v>
      </c>
      <c r="J593">
        <v>5584.3056999999999</v>
      </c>
    </row>
    <row r="594" spans="1:10">
      <c r="A594" s="17" t="s">
        <v>12</v>
      </c>
      <c r="B594">
        <f t="shared" si="27"/>
        <v>1</v>
      </c>
      <c r="C594">
        <f t="shared" si="28"/>
        <v>0</v>
      </c>
      <c r="D594">
        <f t="shared" si="29"/>
        <v>0</v>
      </c>
      <c r="E594" s="17">
        <v>1</v>
      </c>
      <c r="F594" s="17">
        <v>0</v>
      </c>
      <c r="G594">
        <v>36</v>
      </c>
      <c r="H594">
        <v>28.594999999999999</v>
      </c>
      <c r="I594">
        <v>3</v>
      </c>
      <c r="J594">
        <v>6548.1950500000003</v>
      </c>
    </row>
    <row r="595" spans="1:10">
      <c r="A595" s="14" t="s">
        <v>13</v>
      </c>
      <c r="B595">
        <f t="shared" si="27"/>
        <v>0</v>
      </c>
      <c r="C595">
        <f t="shared" si="28"/>
        <v>0</v>
      </c>
      <c r="D595">
        <f t="shared" si="29"/>
        <v>0</v>
      </c>
      <c r="E595" s="14">
        <v>1</v>
      </c>
      <c r="F595" s="14">
        <v>0</v>
      </c>
      <c r="G595">
        <v>36</v>
      </c>
      <c r="H595">
        <v>27.55</v>
      </c>
      <c r="I595">
        <v>3</v>
      </c>
      <c r="J595">
        <v>6746.7425000000003</v>
      </c>
    </row>
    <row r="596" spans="1:10">
      <c r="A596" s="17" t="s">
        <v>13</v>
      </c>
      <c r="B596">
        <f t="shared" si="27"/>
        <v>0</v>
      </c>
      <c r="C596">
        <f t="shared" si="28"/>
        <v>0</v>
      </c>
      <c r="D596">
        <f t="shared" si="29"/>
        <v>0</v>
      </c>
      <c r="E596" s="17">
        <v>1</v>
      </c>
      <c r="F596" s="17">
        <v>0</v>
      </c>
      <c r="G596">
        <v>36</v>
      </c>
      <c r="H596">
        <v>28.88</v>
      </c>
      <c r="I596">
        <v>3</v>
      </c>
      <c r="J596">
        <v>6748.5911999999998</v>
      </c>
    </row>
    <row r="597" spans="1:10">
      <c r="A597" s="14" t="s">
        <v>13</v>
      </c>
      <c r="B597">
        <f t="shared" si="27"/>
        <v>0</v>
      </c>
      <c r="C597">
        <f t="shared" si="28"/>
        <v>0</v>
      </c>
      <c r="D597">
        <f t="shared" si="29"/>
        <v>0</v>
      </c>
      <c r="E597" s="14">
        <v>0</v>
      </c>
      <c r="F597" s="14">
        <v>0</v>
      </c>
      <c r="G597">
        <v>36</v>
      </c>
      <c r="H597">
        <v>22.135000000000002</v>
      </c>
      <c r="I597">
        <v>3</v>
      </c>
      <c r="J597">
        <v>7228.2156500000001</v>
      </c>
    </row>
    <row r="598" spans="1:10">
      <c r="A598" s="17" t="s">
        <v>11</v>
      </c>
      <c r="B598">
        <f t="shared" si="27"/>
        <v>0</v>
      </c>
      <c r="C598">
        <f t="shared" si="28"/>
        <v>1</v>
      </c>
      <c r="D598">
        <f t="shared" si="29"/>
        <v>0</v>
      </c>
      <c r="E598" s="17">
        <v>0</v>
      </c>
      <c r="F598" s="17">
        <v>0</v>
      </c>
      <c r="G598">
        <v>36</v>
      </c>
      <c r="H598">
        <v>29.04</v>
      </c>
      <c r="I598">
        <v>4</v>
      </c>
      <c r="J598">
        <v>7243.8136000000004</v>
      </c>
    </row>
    <row r="599" spans="1:10">
      <c r="A599" s="14" t="s">
        <v>8</v>
      </c>
      <c r="B599">
        <f t="shared" si="27"/>
        <v>0</v>
      </c>
      <c r="C599">
        <f t="shared" si="28"/>
        <v>0</v>
      </c>
      <c r="D599">
        <f t="shared" si="29"/>
        <v>1</v>
      </c>
      <c r="E599" s="14">
        <v>0</v>
      </c>
      <c r="F599" s="14">
        <v>1</v>
      </c>
      <c r="G599">
        <v>36</v>
      </c>
      <c r="H599">
        <v>22.6</v>
      </c>
      <c r="I599">
        <v>2</v>
      </c>
      <c r="J599">
        <v>18608.261999999999</v>
      </c>
    </row>
    <row r="600" spans="1:10">
      <c r="A600" s="17" t="s">
        <v>13</v>
      </c>
      <c r="B600">
        <f t="shared" si="27"/>
        <v>0</v>
      </c>
      <c r="C600">
        <f t="shared" si="28"/>
        <v>0</v>
      </c>
      <c r="D600">
        <f t="shared" si="29"/>
        <v>0</v>
      </c>
      <c r="E600" s="17">
        <v>1</v>
      </c>
      <c r="F600" s="17">
        <v>1</v>
      </c>
      <c r="G600">
        <v>36</v>
      </c>
      <c r="H600">
        <v>28.024999999999999</v>
      </c>
      <c r="I600">
        <v>1</v>
      </c>
      <c r="J600">
        <v>20773.62775</v>
      </c>
    </row>
    <row r="601" spans="1:10">
      <c r="A601" s="14" t="s">
        <v>11</v>
      </c>
      <c r="B601">
        <f t="shared" si="27"/>
        <v>0</v>
      </c>
      <c r="C601">
        <f t="shared" si="28"/>
        <v>1</v>
      </c>
      <c r="D601">
        <f t="shared" si="29"/>
        <v>0</v>
      </c>
      <c r="E601" s="14">
        <v>1</v>
      </c>
      <c r="F601" s="14">
        <v>1</v>
      </c>
      <c r="G601">
        <v>36</v>
      </c>
      <c r="H601">
        <v>34.43</v>
      </c>
      <c r="I601">
        <v>0</v>
      </c>
      <c r="J601">
        <v>37742.575700000001</v>
      </c>
    </row>
    <row r="602" spans="1:10">
      <c r="A602" s="17" t="s">
        <v>8</v>
      </c>
      <c r="B602">
        <f t="shared" si="27"/>
        <v>0</v>
      </c>
      <c r="C602">
        <f t="shared" si="28"/>
        <v>0</v>
      </c>
      <c r="D602">
        <f t="shared" si="29"/>
        <v>1</v>
      </c>
      <c r="E602" s="17">
        <v>1</v>
      </c>
      <c r="F602" s="17">
        <v>1</v>
      </c>
      <c r="G602">
        <v>36</v>
      </c>
      <c r="H602">
        <v>33.4</v>
      </c>
      <c r="I602">
        <v>2</v>
      </c>
      <c r="J602">
        <v>38415.474000000002</v>
      </c>
    </row>
    <row r="603" spans="1:10">
      <c r="A603" s="14" t="s">
        <v>11</v>
      </c>
      <c r="B603">
        <f t="shared" si="27"/>
        <v>0</v>
      </c>
      <c r="C603">
        <f t="shared" si="28"/>
        <v>1</v>
      </c>
      <c r="D603">
        <f t="shared" si="29"/>
        <v>0</v>
      </c>
      <c r="E603" s="14">
        <v>1</v>
      </c>
      <c r="F603" s="14">
        <v>1</v>
      </c>
      <c r="G603">
        <v>36</v>
      </c>
      <c r="H603">
        <v>35.200000000000003</v>
      </c>
      <c r="I603">
        <v>1</v>
      </c>
      <c r="J603">
        <v>38709.175999999999</v>
      </c>
    </row>
    <row r="604" spans="1:10">
      <c r="A604" s="17" t="s">
        <v>13</v>
      </c>
      <c r="B604">
        <f t="shared" si="27"/>
        <v>0</v>
      </c>
      <c r="C604">
        <f t="shared" si="28"/>
        <v>0</v>
      </c>
      <c r="D604">
        <f t="shared" si="29"/>
        <v>0</v>
      </c>
      <c r="E604" s="17">
        <v>1</v>
      </c>
      <c r="F604" s="17">
        <v>1</v>
      </c>
      <c r="G604">
        <v>36</v>
      </c>
      <c r="H604">
        <v>41.895000000000003</v>
      </c>
      <c r="I604">
        <v>3</v>
      </c>
      <c r="J604">
        <v>43753.337050000002</v>
      </c>
    </row>
    <row r="605" spans="1:10">
      <c r="A605" s="14" t="s">
        <v>8</v>
      </c>
      <c r="B605">
        <f t="shared" si="27"/>
        <v>0</v>
      </c>
      <c r="C605">
        <f t="shared" si="28"/>
        <v>0</v>
      </c>
      <c r="D605">
        <f t="shared" si="29"/>
        <v>1</v>
      </c>
      <c r="E605" s="14">
        <v>1</v>
      </c>
      <c r="F605" s="14">
        <v>0</v>
      </c>
      <c r="G605">
        <v>37</v>
      </c>
      <c r="H605">
        <v>30.8</v>
      </c>
      <c r="I605">
        <v>0</v>
      </c>
      <c r="J605">
        <v>4646.759</v>
      </c>
    </row>
    <row r="606" spans="1:10">
      <c r="A606" s="17" t="s">
        <v>12</v>
      </c>
      <c r="B606">
        <f t="shared" si="27"/>
        <v>1</v>
      </c>
      <c r="C606">
        <f t="shared" si="28"/>
        <v>0</v>
      </c>
      <c r="D606">
        <f t="shared" si="29"/>
        <v>0</v>
      </c>
      <c r="E606" s="17">
        <v>1</v>
      </c>
      <c r="F606" s="17">
        <v>0</v>
      </c>
      <c r="G606">
        <v>37</v>
      </c>
      <c r="H606">
        <v>29.64</v>
      </c>
      <c r="I606">
        <v>0</v>
      </c>
      <c r="J606">
        <v>5028.1466</v>
      </c>
    </row>
    <row r="607" spans="1:10">
      <c r="A607" s="14" t="s">
        <v>12</v>
      </c>
      <c r="B607">
        <f t="shared" si="27"/>
        <v>1</v>
      </c>
      <c r="C607">
        <f t="shared" si="28"/>
        <v>0</v>
      </c>
      <c r="D607">
        <f t="shared" si="29"/>
        <v>0</v>
      </c>
      <c r="E607" s="14">
        <v>0</v>
      </c>
      <c r="F607" s="14">
        <v>0</v>
      </c>
      <c r="G607">
        <v>37</v>
      </c>
      <c r="H607">
        <v>34.104999999999997</v>
      </c>
      <c r="I607">
        <v>1</v>
      </c>
      <c r="J607">
        <v>6112.3529500000004</v>
      </c>
    </row>
    <row r="608" spans="1:10">
      <c r="A608" s="17" t="s">
        <v>12</v>
      </c>
      <c r="B608">
        <f t="shared" si="27"/>
        <v>1</v>
      </c>
      <c r="C608">
        <f t="shared" si="28"/>
        <v>0</v>
      </c>
      <c r="D608">
        <f t="shared" si="29"/>
        <v>0</v>
      </c>
      <c r="E608" s="17">
        <v>1</v>
      </c>
      <c r="F608" s="17">
        <v>0</v>
      </c>
      <c r="G608">
        <v>37</v>
      </c>
      <c r="H608">
        <v>24.32</v>
      </c>
      <c r="I608">
        <v>2</v>
      </c>
      <c r="J608">
        <v>6198.7518</v>
      </c>
    </row>
    <row r="609" spans="1:10">
      <c r="A609" s="14" t="s">
        <v>12</v>
      </c>
      <c r="B609">
        <f t="shared" si="27"/>
        <v>1</v>
      </c>
      <c r="C609">
        <f t="shared" si="28"/>
        <v>0</v>
      </c>
      <c r="D609">
        <f t="shared" si="29"/>
        <v>0</v>
      </c>
      <c r="E609" s="14">
        <v>1</v>
      </c>
      <c r="F609" s="14">
        <v>0</v>
      </c>
      <c r="G609">
        <v>37</v>
      </c>
      <c r="H609">
        <v>28.024999999999999</v>
      </c>
      <c r="I609">
        <v>2</v>
      </c>
      <c r="J609">
        <v>6203.90175</v>
      </c>
    </row>
    <row r="610" spans="1:10">
      <c r="A610" s="17" t="s">
        <v>8</v>
      </c>
      <c r="B610">
        <f t="shared" si="27"/>
        <v>0</v>
      </c>
      <c r="C610">
        <f t="shared" si="28"/>
        <v>0</v>
      </c>
      <c r="D610">
        <f t="shared" si="29"/>
        <v>1</v>
      </c>
      <c r="E610" s="17">
        <v>0</v>
      </c>
      <c r="F610" s="17">
        <v>0</v>
      </c>
      <c r="G610">
        <v>37</v>
      </c>
      <c r="H610">
        <v>29.5</v>
      </c>
      <c r="I610">
        <v>2</v>
      </c>
      <c r="J610">
        <v>6311.9520000000002</v>
      </c>
    </row>
    <row r="611" spans="1:10">
      <c r="A611" s="14" t="s">
        <v>11</v>
      </c>
      <c r="B611">
        <f t="shared" si="27"/>
        <v>0</v>
      </c>
      <c r="C611">
        <f t="shared" si="28"/>
        <v>1</v>
      </c>
      <c r="D611">
        <f t="shared" si="29"/>
        <v>0</v>
      </c>
      <c r="E611" s="14">
        <v>0</v>
      </c>
      <c r="F611" s="14">
        <v>0</v>
      </c>
      <c r="G611">
        <v>37</v>
      </c>
      <c r="H611">
        <v>30.8</v>
      </c>
      <c r="I611">
        <v>2</v>
      </c>
      <c r="J611">
        <v>6313.759</v>
      </c>
    </row>
    <row r="612" spans="1:10">
      <c r="A612" s="17" t="s">
        <v>13</v>
      </c>
      <c r="B612">
        <f t="shared" si="27"/>
        <v>0</v>
      </c>
      <c r="C612">
        <f t="shared" si="28"/>
        <v>0</v>
      </c>
      <c r="D612">
        <f t="shared" si="29"/>
        <v>0</v>
      </c>
      <c r="E612" s="17">
        <v>1</v>
      </c>
      <c r="F612" s="17">
        <v>0</v>
      </c>
      <c r="G612">
        <v>37</v>
      </c>
      <c r="H612">
        <v>29.83</v>
      </c>
      <c r="I612">
        <v>2</v>
      </c>
      <c r="J612">
        <v>6406.4107000000004</v>
      </c>
    </row>
    <row r="613" spans="1:10">
      <c r="A613" s="14" t="s">
        <v>11</v>
      </c>
      <c r="B613">
        <f t="shared" si="27"/>
        <v>0</v>
      </c>
      <c r="C613">
        <f t="shared" si="28"/>
        <v>1</v>
      </c>
      <c r="D613">
        <f t="shared" si="29"/>
        <v>0</v>
      </c>
      <c r="E613" s="14">
        <v>1</v>
      </c>
      <c r="F613" s="14">
        <v>0</v>
      </c>
      <c r="G613">
        <v>37</v>
      </c>
      <c r="H613">
        <v>46.53</v>
      </c>
      <c r="I613">
        <v>3</v>
      </c>
      <c r="J613">
        <v>6435.6237000000001</v>
      </c>
    </row>
    <row r="614" spans="1:10">
      <c r="A614" s="17" t="s">
        <v>12</v>
      </c>
      <c r="B614">
        <f t="shared" si="27"/>
        <v>1</v>
      </c>
      <c r="C614">
        <f t="shared" si="28"/>
        <v>0</v>
      </c>
      <c r="D614">
        <f t="shared" si="29"/>
        <v>0</v>
      </c>
      <c r="E614" s="17">
        <v>0</v>
      </c>
      <c r="F614" s="17">
        <v>0</v>
      </c>
      <c r="G614">
        <v>37</v>
      </c>
      <c r="H614">
        <v>23.37</v>
      </c>
      <c r="I614">
        <v>2</v>
      </c>
      <c r="J614">
        <v>6686.4313000000002</v>
      </c>
    </row>
    <row r="615" spans="1:10">
      <c r="A615" s="14" t="s">
        <v>12</v>
      </c>
      <c r="B615">
        <f t="shared" si="27"/>
        <v>1</v>
      </c>
      <c r="C615">
        <f t="shared" si="28"/>
        <v>0</v>
      </c>
      <c r="D615">
        <f t="shared" si="29"/>
        <v>0</v>
      </c>
      <c r="E615" s="14">
        <v>1</v>
      </c>
      <c r="F615" s="14">
        <v>0</v>
      </c>
      <c r="G615">
        <v>37</v>
      </c>
      <c r="H615">
        <v>30.875</v>
      </c>
      <c r="I615">
        <v>3</v>
      </c>
      <c r="J615">
        <v>6796.8632500000003</v>
      </c>
    </row>
    <row r="616" spans="1:10">
      <c r="A616" s="17" t="s">
        <v>13</v>
      </c>
      <c r="B616">
        <f t="shared" si="27"/>
        <v>0</v>
      </c>
      <c r="C616">
        <f t="shared" si="28"/>
        <v>0</v>
      </c>
      <c r="D616">
        <f t="shared" si="29"/>
        <v>0</v>
      </c>
      <c r="E616" s="17">
        <v>0</v>
      </c>
      <c r="F616" s="17">
        <v>0</v>
      </c>
      <c r="G616">
        <v>37</v>
      </c>
      <c r="H616">
        <v>17.29</v>
      </c>
      <c r="I616">
        <v>2</v>
      </c>
      <c r="J616">
        <v>6877.9800999999998</v>
      </c>
    </row>
    <row r="617" spans="1:10">
      <c r="A617" s="14" t="s">
        <v>13</v>
      </c>
      <c r="B617">
        <f t="shared" si="27"/>
        <v>0</v>
      </c>
      <c r="C617">
        <f t="shared" si="28"/>
        <v>0</v>
      </c>
      <c r="D617">
        <f t="shared" si="29"/>
        <v>0</v>
      </c>
      <c r="E617" s="14">
        <v>1</v>
      </c>
      <c r="F617" s="14">
        <v>0</v>
      </c>
      <c r="G617">
        <v>37</v>
      </c>
      <c r="H617">
        <v>22.704999999999998</v>
      </c>
      <c r="I617">
        <v>3</v>
      </c>
      <c r="J617">
        <v>6985.50695</v>
      </c>
    </row>
    <row r="618" spans="1:10">
      <c r="A618" s="17" t="s">
        <v>12</v>
      </c>
      <c r="B618">
        <f t="shared" si="27"/>
        <v>1</v>
      </c>
      <c r="C618">
        <f t="shared" si="28"/>
        <v>0</v>
      </c>
      <c r="D618">
        <f t="shared" si="29"/>
        <v>0</v>
      </c>
      <c r="E618" s="17">
        <v>0</v>
      </c>
      <c r="F618" s="17">
        <v>0</v>
      </c>
      <c r="G618">
        <v>37</v>
      </c>
      <c r="H618">
        <v>27.74</v>
      </c>
      <c r="I618">
        <v>3</v>
      </c>
      <c r="J618">
        <v>7281.5056000000004</v>
      </c>
    </row>
    <row r="619" spans="1:10">
      <c r="A619" s="14" t="s">
        <v>11</v>
      </c>
      <c r="B619">
        <f t="shared" si="27"/>
        <v>0</v>
      </c>
      <c r="C619">
        <f t="shared" si="28"/>
        <v>1</v>
      </c>
      <c r="D619">
        <f t="shared" si="29"/>
        <v>0</v>
      </c>
      <c r="E619" s="14">
        <v>1</v>
      </c>
      <c r="F619" s="14">
        <v>0</v>
      </c>
      <c r="G619">
        <v>37</v>
      </c>
      <c r="H619">
        <v>36.19</v>
      </c>
      <c r="I619">
        <v>0</v>
      </c>
      <c r="J619">
        <v>19214.705529999999</v>
      </c>
    </row>
    <row r="620" spans="1:10">
      <c r="A620" s="17" t="s">
        <v>11</v>
      </c>
      <c r="B620">
        <f t="shared" si="27"/>
        <v>0</v>
      </c>
      <c r="C620">
        <f t="shared" si="28"/>
        <v>1</v>
      </c>
      <c r="D620">
        <f t="shared" si="29"/>
        <v>0</v>
      </c>
      <c r="E620" s="17">
        <v>0</v>
      </c>
      <c r="F620" s="17">
        <v>1</v>
      </c>
      <c r="G620">
        <v>37</v>
      </c>
      <c r="H620">
        <v>26.4</v>
      </c>
      <c r="I620">
        <v>0</v>
      </c>
      <c r="J620">
        <v>19539.242999999999</v>
      </c>
    </row>
    <row r="621" spans="1:10">
      <c r="A621" s="14" t="s">
        <v>13</v>
      </c>
      <c r="B621">
        <f t="shared" si="27"/>
        <v>0</v>
      </c>
      <c r="C621">
        <f t="shared" si="28"/>
        <v>0</v>
      </c>
      <c r="D621">
        <f t="shared" si="29"/>
        <v>0</v>
      </c>
      <c r="E621" s="14">
        <v>0</v>
      </c>
      <c r="F621" s="14">
        <v>1</v>
      </c>
      <c r="G621">
        <v>37</v>
      </c>
      <c r="H621">
        <v>25.555</v>
      </c>
      <c r="I621">
        <v>1</v>
      </c>
      <c r="J621">
        <v>20296.863450000001</v>
      </c>
    </row>
    <row r="622" spans="1:10">
      <c r="A622" s="17" t="s">
        <v>8</v>
      </c>
      <c r="B622">
        <f t="shared" si="27"/>
        <v>0</v>
      </c>
      <c r="C622">
        <f t="shared" si="28"/>
        <v>0</v>
      </c>
      <c r="D622">
        <f t="shared" si="29"/>
        <v>1</v>
      </c>
      <c r="E622" s="17">
        <v>1</v>
      </c>
      <c r="F622" s="17">
        <v>0</v>
      </c>
      <c r="G622">
        <v>37</v>
      </c>
      <c r="H622">
        <v>29.8</v>
      </c>
      <c r="I622">
        <v>0</v>
      </c>
      <c r="J622">
        <v>20420.604650000001</v>
      </c>
    </row>
    <row r="623" spans="1:10">
      <c r="A623" s="14" t="s">
        <v>13</v>
      </c>
      <c r="B623">
        <f t="shared" si="27"/>
        <v>0</v>
      </c>
      <c r="C623">
        <f t="shared" si="28"/>
        <v>0</v>
      </c>
      <c r="D623">
        <f t="shared" si="29"/>
        <v>0</v>
      </c>
      <c r="E623" s="14">
        <v>0</v>
      </c>
      <c r="F623" s="14">
        <v>1</v>
      </c>
      <c r="G623">
        <v>37</v>
      </c>
      <c r="H623">
        <v>30.78</v>
      </c>
      <c r="I623">
        <v>0</v>
      </c>
      <c r="J623">
        <v>37270.1512</v>
      </c>
    </row>
    <row r="624" spans="1:10">
      <c r="A624" s="17" t="s">
        <v>13</v>
      </c>
      <c r="B624">
        <f t="shared" si="27"/>
        <v>0</v>
      </c>
      <c r="C624">
        <f t="shared" si="28"/>
        <v>0</v>
      </c>
      <c r="D624">
        <f t="shared" si="29"/>
        <v>0</v>
      </c>
      <c r="E624" s="17">
        <v>1</v>
      </c>
      <c r="F624" s="17">
        <v>1</v>
      </c>
      <c r="G624">
        <v>37</v>
      </c>
      <c r="H624">
        <v>34.200000000000003</v>
      </c>
      <c r="I624">
        <v>1</v>
      </c>
      <c r="J624">
        <v>39047.285000000003</v>
      </c>
    </row>
    <row r="625" spans="1:10">
      <c r="A625" s="14" t="s">
        <v>8</v>
      </c>
      <c r="B625">
        <f t="shared" si="27"/>
        <v>0</v>
      </c>
      <c r="C625">
        <f t="shared" si="28"/>
        <v>0</v>
      </c>
      <c r="D625">
        <f t="shared" si="29"/>
        <v>1</v>
      </c>
      <c r="E625" s="14">
        <v>0</v>
      </c>
      <c r="F625" s="14">
        <v>1</v>
      </c>
      <c r="G625">
        <v>37</v>
      </c>
      <c r="H625">
        <v>34.799999999999997</v>
      </c>
      <c r="I625">
        <v>2</v>
      </c>
      <c r="J625">
        <v>39836.519</v>
      </c>
    </row>
    <row r="626" spans="1:10">
      <c r="A626" s="17" t="s">
        <v>11</v>
      </c>
      <c r="B626">
        <f t="shared" si="27"/>
        <v>0</v>
      </c>
      <c r="C626">
        <f t="shared" si="28"/>
        <v>1</v>
      </c>
      <c r="D626">
        <f t="shared" si="29"/>
        <v>0</v>
      </c>
      <c r="E626" s="17">
        <v>1</v>
      </c>
      <c r="F626" s="17">
        <v>1</v>
      </c>
      <c r="G626">
        <v>37</v>
      </c>
      <c r="H626">
        <v>37.07</v>
      </c>
      <c r="I626">
        <v>1</v>
      </c>
      <c r="J626">
        <v>39871.704299999998</v>
      </c>
    </row>
    <row r="627" spans="1:10">
      <c r="A627" s="14" t="s">
        <v>8</v>
      </c>
      <c r="B627">
        <f t="shared" si="27"/>
        <v>0</v>
      </c>
      <c r="C627">
        <f t="shared" si="28"/>
        <v>0</v>
      </c>
      <c r="D627">
        <f t="shared" si="29"/>
        <v>1</v>
      </c>
      <c r="E627" s="14">
        <v>1</v>
      </c>
      <c r="F627" s="14">
        <v>1</v>
      </c>
      <c r="G627">
        <v>37</v>
      </c>
      <c r="H627">
        <v>34.1</v>
      </c>
      <c r="I627">
        <v>4</v>
      </c>
      <c r="J627">
        <v>40182.245999999999</v>
      </c>
    </row>
    <row r="628" spans="1:10">
      <c r="A628" s="17" t="s">
        <v>11</v>
      </c>
      <c r="B628">
        <f t="shared" si="27"/>
        <v>0</v>
      </c>
      <c r="C628">
        <f t="shared" si="28"/>
        <v>1</v>
      </c>
      <c r="D628">
        <f t="shared" si="29"/>
        <v>0</v>
      </c>
      <c r="E628" s="17">
        <v>0</v>
      </c>
      <c r="F628" s="17">
        <v>1</v>
      </c>
      <c r="G628">
        <v>37</v>
      </c>
      <c r="H628">
        <v>38.39</v>
      </c>
      <c r="I628">
        <v>0</v>
      </c>
      <c r="J628">
        <v>40419.019099999998</v>
      </c>
    </row>
    <row r="629" spans="1:10">
      <c r="A629" s="14" t="s">
        <v>8</v>
      </c>
      <c r="B629">
        <f t="shared" si="27"/>
        <v>0</v>
      </c>
      <c r="C629">
        <f t="shared" si="28"/>
        <v>0</v>
      </c>
      <c r="D629">
        <f t="shared" si="29"/>
        <v>1</v>
      </c>
      <c r="E629" s="14">
        <v>0</v>
      </c>
      <c r="F629" s="14">
        <v>1</v>
      </c>
      <c r="G629">
        <v>37</v>
      </c>
      <c r="H629">
        <v>47.6</v>
      </c>
      <c r="I629">
        <v>2</v>
      </c>
      <c r="J629">
        <v>46113.510999999999</v>
      </c>
    </row>
    <row r="630" spans="1:10">
      <c r="A630" s="17" t="s">
        <v>8</v>
      </c>
      <c r="B630">
        <f t="shared" si="27"/>
        <v>0</v>
      </c>
      <c r="C630">
        <f t="shared" si="28"/>
        <v>0</v>
      </c>
      <c r="D630">
        <f t="shared" si="29"/>
        <v>1</v>
      </c>
      <c r="E630" s="17">
        <v>0</v>
      </c>
      <c r="F630" s="17">
        <v>0</v>
      </c>
      <c r="G630">
        <v>38</v>
      </c>
      <c r="H630">
        <v>27.6</v>
      </c>
      <c r="I630">
        <v>0</v>
      </c>
      <c r="J630">
        <v>5383.5360000000001</v>
      </c>
    </row>
    <row r="631" spans="1:10">
      <c r="A631" s="14" t="s">
        <v>11</v>
      </c>
      <c r="B631">
        <f t="shared" si="27"/>
        <v>0</v>
      </c>
      <c r="C631">
        <f t="shared" si="28"/>
        <v>1</v>
      </c>
      <c r="D631">
        <f t="shared" si="29"/>
        <v>0</v>
      </c>
      <c r="E631" s="14">
        <v>0</v>
      </c>
      <c r="F631" s="14">
        <v>0</v>
      </c>
      <c r="G631">
        <v>38</v>
      </c>
      <c r="H631">
        <v>37.729999999999997</v>
      </c>
      <c r="I631">
        <v>0</v>
      </c>
      <c r="J631">
        <v>5397.6166999999996</v>
      </c>
    </row>
    <row r="632" spans="1:10">
      <c r="A632" s="17" t="s">
        <v>11</v>
      </c>
      <c r="B632">
        <f t="shared" si="27"/>
        <v>0</v>
      </c>
      <c r="C632">
        <f t="shared" si="28"/>
        <v>1</v>
      </c>
      <c r="D632">
        <f t="shared" si="29"/>
        <v>0</v>
      </c>
      <c r="E632" s="17">
        <v>0</v>
      </c>
      <c r="F632" s="17">
        <v>0</v>
      </c>
      <c r="G632">
        <v>38</v>
      </c>
      <c r="H632">
        <v>40.15</v>
      </c>
      <c r="I632">
        <v>0</v>
      </c>
      <c r="J632">
        <v>5400.9804999999997</v>
      </c>
    </row>
    <row r="633" spans="1:10">
      <c r="A633" s="14" t="s">
        <v>11</v>
      </c>
      <c r="B633">
        <f t="shared" si="27"/>
        <v>0</v>
      </c>
      <c r="C633">
        <f t="shared" si="28"/>
        <v>1</v>
      </c>
      <c r="D633">
        <f t="shared" si="29"/>
        <v>0</v>
      </c>
      <c r="E633" s="14">
        <v>1</v>
      </c>
      <c r="F633" s="14">
        <v>0</v>
      </c>
      <c r="G633">
        <v>38</v>
      </c>
      <c r="H633">
        <v>28.27</v>
      </c>
      <c r="I633">
        <v>1</v>
      </c>
      <c r="J633">
        <v>5484.4673000000003</v>
      </c>
    </row>
    <row r="634" spans="1:10">
      <c r="A634" s="17" t="s">
        <v>8</v>
      </c>
      <c r="B634">
        <f t="shared" si="27"/>
        <v>0</v>
      </c>
      <c r="C634">
        <f t="shared" si="28"/>
        <v>0</v>
      </c>
      <c r="D634">
        <f t="shared" si="29"/>
        <v>1</v>
      </c>
      <c r="E634" s="17">
        <v>1</v>
      </c>
      <c r="F634" s="17">
        <v>0</v>
      </c>
      <c r="G634">
        <v>38</v>
      </c>
      <c r="H634">
        <v>31</v>
      </c>
      <c r="I634">
        <v>1</v>
      </c>
      <c r="J634">
        <v>5488.2619999999997</v>
      </c>
    </row>
    <row r="635" spans="1:10">
      <c r="A635" s="14" t="s">
        <v>12</v>
      </c>
      <c r="B635">
        <f t="shared" si="27"/>
        <v>1</v>
      </c>
      <c r="C635">
        <f t="shared" si="28"/>
        <v>0</v>
      </c>
      <c r="D635">
        <f t="shared" si="29"/>
        <v>0</v>
      </c>
      <c r="E635" s="14">
        <v>1</v>
      </c>
      <c r="F635" s="14">
        <v>0</v>
      </c>
      <c r="G635">
        <v>38</v>
      </c>
      <c r="H635">
        <v>19.95</v>
      </c>
      <c r="I635">
        <v>1</v>
      </c>
      <c r="J635">
        <v>5855.9025000000001</v>
      </c>
    </row>
    <row r="636" spans="1:10">
      <c r="A636" s="17" t="s">
        <v>11</v>
      </c>
      <c r="B636">
        <f t="shared" si="27"/>
        <v>0</v>
      </c>
      <c r="C636">
        <f t="shared" si="28"/>
        <v>1</v>
      </c>
      <c r="D636">
        <f t="shared" si="29"/>
        <v>0</v>
      </c>
      <c r="E636" s="17">
        <v>0</v>
      </c>
      <c r="F636" s="17">
        <v>0</v>
      </c>
      <c r="G636">
        <v>38</v>
      </c>
      <c r="H636">
        <v>28.93</v>
      </c>
      <c r="I636">
        <v>1</v>
      </c>
      <c r="J636">
        <v>5974.3846999999996</v>
      </c>
    </row>
    <row r="637" spans="1:10">
      <c r="A637" s="14" t="s">
        <v>11</v>
      </c>
      <c r="B637">
        <f t="shared" si="27"/>
        <v>0</v>
      </c>
      <c r="C637">
        <f t="shared" si="28"/>
        <v>1</v>
      </c>
      <c r="D637">
        <f t="shared" si="29"/>
        <v>0</v>
      </c>
      <c r="E637" s="14">
        <v>0</v>
      </c>
      <c r="F637" s="14">
        <v>0</v>
      </c>
      <c r="G637">
        <v>38</v>
      </c>
      <c r="H637">
        <v>30.69</v>
      </c>
      <c r="I637">
        <v>1</v>
      </c>
      <c r="J637">
        <v>5976.8311000000003</v>
      </c>
    </row>
    <row r="638" spans="1:10">
      <c r="A638" s="17" t="s">
        <v>13</v>
      </c>
      <c r="B638">
        <f t="shared" si="27"/>
        <v>0</v>
      </c>
      <c r="C638">
        <f t="shared" si="28"/>
        <v>0</v>
      </c>
      <c r="D638">
        <f t="shared" si="29"/>
        <v>0</v>
      </c>
      <c r="E638" s="17">
        <v>1</v>
      </c>
      <c r="F638" s="17">
        <v>0</v>
      </c>
      <c r="G638">
        <v>38</v>
      </c>
      <c r="H638">
        <v>28.024999999999999</v>
      </c>
      <c r="I638">
        <v>1</v>
      </c>
      <c r="J638">
        <v>6067.1267500000004</v>
      </c>
    </row>
    <row r="639" spans="1:10">
      <c r="A639" s="14" t="s">
        <v>13</v>
      </c>
      <c r="B639">
        <f t="shared" si="27"/>
        <v>0</v>
      </c>
      <c r="C639">
        <f t="shared" si="28"/>
        <v>0</v>
      </c>
      <c r="D639">
        <f t="shared" si="29"/>
        <v>0</v>
      </c>
      <c r="E639" s="14">
        <v>1</v>
      </c>
      <c r="F639" s="14">
        <v>0</v>
      </c>
      <c r="G639">
        <v>38</v>
      </c>
      <c r="H639">
        <v>37.049999999999997</v>
      </c>
      <c r="I639">
        <v>1</v>
      </c>
      <c r="J639">
        <v>6079.6715000000004</v>
      </c>
    </row>
    <row r="640" spans="1:10">
      <c r="A640" s="17" t="s">
        <v>8</v>
      </c>
      <c r="B640">
        <f t="shared" si="27"/>
        <v>0</v>
      </c>
      <c r="C640">
        <f t="shared" si="28"/>
        <v>0</v>
      </c>
      <c r="D640">
        <f t="shared" si="29"/>
        <v>1</v>
      </c>
      <c r="E640" s="17">
        <v>1</v>
      </c>
      <c r="F640" s="17">
        <v>0</v>
      </c>
      <c r="G640">
        <v>38</v>
      </c>
      <c r="H640">
        <v>34.700000000000003</v>
      </c>
      <c r="I640">
        <v>2</v>
      </c>
      <c r="J640">
        <v>6082.4049999999997</v>
      </c>
    </row>
    <row r="641" spans="1:10">
      <c r="A641" s="14" t="s">
        <v>12</v>
      </c>
      <c r="B641">
        <f t="shared" si="27"/>
        <v>1</v>
      </c>
      <c r="C641">
        <f t="shared" si="28"/>
        <v>0</v>
      </c>
      <c r="D641">
        <f t="shared" si="29"/>
        <v>0</v>
      </c>
      <c r="E641" s="14">
        <v>0</v>
      </c>
      <c r="F641" s="14">
        <v>0</v>
      </c>
      <c r="G641">
        <v>38</v>
      </c>
      <c r="H641">
        <v>40.564999999999998</v>
      </c>
      <c r="I641">
        <v>1</v>
      </c>
      <c r="J641">
        <v>6373.55735</v>
      </c>
    </row>
    <row r="642" spans="1:10">
      <c r="A642" s="17" t="s">
        <v>12</v>
      </c>
      <c r="B642">
        <f t="shared" si="27"/>
        <v>1</v>
      </c>
      <c r="C642">
        <f t="shared" si="28"/>
        <v>0</v>
      </c>
      <c r="D642">
        <f t="shared" si="29"/>
        <v>0</v>
      </c>
      <c r="E642" s="17">
        <v>1</v>
      </c>
      <c r="F642" s="17">
        <v>0</v>
      </c>
      <c r="G642">
        <v>38</v>
      </c>
      <c r="H642">
        <v>27.835000000000001</v>
      </c>
      <c r="I642">
        <v>2</v>
      </c>
      <c r="J642">
        <v>6455.86265</v>
      </c>
    </row>
    <row r="643" spans="1:10">
      <c r="A643" s="14" t="s">
        <v>12</v>
      </c>
      <c r="B643">
        <f t="shared" si="27"/>
        <v>1</v>
      </c>
      <c r="C643">
        <f t="shared" si="28"/>
        <v>0</v>
      </c>
      <c r="D643">
        <f t="shared" si="29"/>
        <v>0</v>
      </c>
      <c r="E643" s="14">
        <v>1</v>
      </c>
      <c r="F643" s="14">
        <v>0</v>
      </c>
      <c r="G643">
        <v>38</v>
      </c>
      <c r="H643">
        <v>29.26</v>
      </c>
      <c r="I643">
        <v>2</v>
      </c>
      <c r="J643">
        <v>6457.8433999999997</v>
      </c>
    </row>
    <row r="644" spans="1:10">
      <c r="A644" s="17" t="s">
        <v>13</v>
      </c>
      <c r="B644">
        <f t="shared" si="27"/>
        <v>0</v>
      </c>
      <c r="C644">
        <f t="shared" si="28"/>
        <v>0</v>
      </c>
      <c r="D644">
        <f t="shared" si="29"/>
        <v>0</v>
      </c>
      <c r="E644" s="17">
        <v>0</v>
      </c>
      <c r="F644" s="17">
        <v>0</v>
      </c>
      <c r="G644">
        <v>38</v>
      </c>
      <c r="H644">
        <v>27.265000000000001</v>
      </c>
      <c r="I644">
        <v>1</v>
      </c>
      <c r="J644">
        <v>6555.07035</v>
      </c>
    </row>
    <row r="645" spans="1:10">
      <c r="A645" s="14" t="s">
        <v>8</v>
      </c>
      <c r="B645">
        <f t="shared" si="27"/>
        <v>0</v>
      </c>
      <c r="C645">
        <f t="shared" si="28"/>
        <v>0</v>
      </c>
      <c r="D645">
        <f t="shared" si="29"/>
        <v>1</v>
      </c>
      <c r="E645" s="14">
        <v>0</v>
      </c>
      <c r="F645" s="14">
        <v>0</v>
      </c>
      <c r="G645">
        <v>38</v>
      </c>
      <c r="H645">
        <v>34.799999999999997</v>
      </c>
      <c r="I645">
        <v>2</v>
      </c>
      <c r="J645">
        <v>6571.5439999999999</v>
      </c>
    </row>
    <row r="646" spans="1:10">
      <c r="A646" s="17" t="s">
        <v>13</v>
      </c>
      <c r="B646">
        <f t="shared" ref="B646:B709" si="30">IF(A646="northwest",1,0)</f>
        <v>0</v>
      </c>
      <c r="C646">
        <f t="shared" ref="C646:C709" si="31">IF(A646="southeast",1,0)</f>
        <v>0</v>
      </c>
      <c r="D646">
        <f t="shared" ref="D646:D709" si="32">IF(A646="southwest",1,0)</f>
        <v>0</v>
      </c>
      <c r="E646" s="17">
        <v>1</v>
      </c>
      <c r="F646" s="17">
        <v>0</v>
      </c>
      <c r="G646">
        <v>38</v>
      </c>
      <c r="H646">
        <v>16.815000000000001</v>
      </c>
      <c r="I646">
        <v>2</v>
      </c>
      <c r="J646">
        <v>6640.5448500000002</v>
      </c>
    </row>
    <row r="647" spans="1:10">
      <c r="A647" s="14" t="s">
        <v>11</v>
      </c>
      <c r="B647">
        <f t="shared" si="30"/>
        <v>0</v>
      </c>
      <c r="C647">
        <f t="shared" si="31"/>
        <v>1</v>
      </c>
      <c r="D647">
        <f t="shared" si="32"/>
        <v>0</v>
      </c>
      <c r="E647" s="14">
        <v>1</v>
      </c>
      <c r="F647" s="14">
        <v>0</v>
      </c>
      <c r="G647">
        <v>38</v>
      </c>
      <c r="H647">
        <v>21.12</v>
      </c>
      <c r="I647">
        <v>3</v>
      </c>
      <c r="J647">
        <v>6652.5288</v>
      </c>
    </row>
    <row r="648" spans="1:10">
      <c r="A648" s="17" t="s">
        <v>12</v>
      </c>
      <c r="B648">
        <f t="shared" si="30"/>
        <v>1</v>
      </c>
      <c r="C648">
        <f t="shared" si="31"/>
        <v>0</v>
      </c>
      <c r="D648">
        <f t="shared" si="32"/>
        <v>0</v>
      </c>
      <c r="E648" s="17">
        <v>0</v>
      </c>
      <c r="F648" s="17">
        <v>0</v>
      </c>
      <c r="G648">
        <v>38</v>
      </c>
      <c r="H648">
        <v>19.475000000000001</v>
      </c>
      <c r="I648">
        <v>2</v>
      </c>
      <c r="J648">
        <v>6933.2422500000002</v>
      </c>
    </row>
    <row r="649" spans="1:10">
      <c r="A649" s="14" t="s">
        <v>13</v>
      </c>
      <c r="B649">
        <f t="shared" si="30"/>
        <v>0</v>
      </c>
      <c r="C649">
        <f t="shared" si="31"/>
        <v>0</v>
      </c>
      <c r="D649">
        <f t="shared" si="32"/>
        <v>0</v>
      </c>
      <c r="E649" s="14">
        <v>0</v>
      </c>
      <c r="F649" s="14">
        <v>0</v>
      </c>
      <c r="G649">
        <v>38</v>
      </c>
      <c r="H649">
        <v>19.95</v>
      </c>
      <c r="I649">
        <v>2</v>
      </c>
      <c r="J649">
        <v>7133.9025000000001</v>
      </c>
    </row>
    <row r="650" spans="1:10">
      <c r="A650" s="17" t="s">
        <v>13</v>
      </c>
      <c r="B650">
        <f t="shared" si="30"/>
        <v>0</v>
      </c>
      <c r="C650">
        <f t="shared" si="31"/>
        <v>0</v>
      </c>
      <c r="D650">
        <f t="shared" si="32"/>
        <v>0</v>
      </c>
      <c r="E650" s="17">
        <v>0</v>
      </c>
      <c r="F650" s="17">
        <v>0</v>
      </c>
      <c r="G650">
        <v>38</v>
      </c>
      <c r="H650">
        <v>27.835000000000001</v>
      </c>
      <c r="I650">
        <v>2</v>
      </c>
      <c r="J650">
        <v>7144.86265</v>
      </c>
    </row>
    <row r="651" spans="1:10">
      <c r="A651" s="14" t="s">
        <v>8</v>
      </c>
      <c r="B651">
        <f t="shared" si="30"/>
        <v>0</v>
      </c>
      <c r="C651">
        <f t="shared" si="31"/>
        <v>0</v>
      </c>
      <c r="D651">
        <f t="shared" si="32"/>
        <v>1</v>
      </c>
      <c r="E651" s="14">
        <v>0</v>
      </c>
      <c r="F651" s="14">
        <v>0</v>
      </c>
      <c r="G651">
        <v>38</v>
      </c>
      <c r="H651">
        <v>28</v>
      </c>
      <c r="I651">
        <v>3</v>
      </c>
      <c r="J651">
        <v>7151.0919999999996</v>
      </c>
    </row>
    <row r="652" spans="1:10">
      <c r="A652" s="17" t="s">
        <v>12</v>
      </c>
      <c r="B652">
        <f t="shared" si="30"/>
        <v>1</v>
      </c>
      <c r="C652">
        <f t="shared" si="31"/>
        <v>0</v>
      </c>
      <c r="D652">
        <f t="shared" si="32"/>
        <v>0</v>
      </c>
      <c r="E652" s="17">
        <v>0</v>
      </c>
      <c r="F652" s="17">
        <v>0</v>
      </c>
      <c r="G652">
        <v>38</v>
      </c>
      <c r="H652">
        <v>30.21</v>
      </c>
      <c r="I652">
        <v>3</v>
      </c>
      <c r="J652">
        <v>7537.1638999999996</v>
      </c>
    </row>
    <row r="653" spans="1:10">
      <c r="A653" s="14" t="s">
        <v>8</v>
      </c>
      <c r="B653">
        <f t="shared" si="30"/>
        <v>0</v>
      </c>
      <c r="C653">
        <f t="shared" si="31"/>
        <v>0</v>
      </c>
      <c r="D653">
        <f t="shared" si="32"/>
        <v>1</v>
      </c>
      <c r="E653" s="14">
        <v>1</v>
      </c>
      <c r="F653" s="14">
        <v>1</v>
      </c>
      <c r="G653">
        <v>38</v>
      </c>
      <c r="H653">
        <v>19.3</v>
      </c>
      <c r="I653">
        <v>0</v>
      </c>
      <c r="J653">
        <v>15820.699000000001</v>
      </c>
    </row>
    <row r="654" spans="1:10">
      <c r="A654" s="17" t="s">
        <v>11</v>
      </c>
      <c r="B654">
        <f t="shared" si="30"/>
        <v>0</v>
      </c>
      <c r="C654">
        <f t="shared" si="31"/>
        <v>1</v>
      </c>
      <c r="D654">
        <f t="shared" si="32"/>
        <v>0</v>
      </c>
      <c r="E654" s="17">
        <v>1</v>
      </c>
      <c r="F654" s="17">
        <v>1</v>
      </c>
      <c r="G654">
        <v>38</v>
      </c>
      <c r="H654">
        <v>38.39</v>
      </c>
      <c r="I654">
        <v>3</v>
      </c>
      <c r="J654">
        <v>41949.244100000004</v>
      </c>
    </row>
    <row r="655" spans="1:10">
      <c r="A655" s="14" t="s">
        <v>8</v>
      </c>
      <c r="B655">
        <f t="shared" si="30"/>
        <v>0</v>
      </c>
      <c r="C655">
        <f t="shared" si="31"/>
        <v>0</v>
      </c>
      <c r="D655">
        <f t="shared" si="32"/>
        <v>1</v>
      </c>
      <c r="E655" s="14">
        <v>0</v>
      </c>
      <c r="F655" s="14">
        <v>0</v>
      </c>
      <c r="G655">
        <v>39</v>
      </c>
      <c r="H655">
        <v>32.799999999999997</v>
      </c>
      <c r="I655">
        <v>0</v>
      </c>
      <c r="J655">
        <v>5649.7150000000001</v>
      </c>
    </row>
    <row r="656" spans="1:10">
      <c r="A656" s="17" t="s">
        <v>11</v>
      </c>
      <c r="B656">
        <f t="shared" si="30"/>
        <v>0</v>
      </c>
      <c r="C656">
        <f t="shared" si="31"/>
        <v>1</v>
      </c>
      <c r="D656">
        <f t="shared" si="32"/>
        <v>0</v>
      </c>
      <c r="E656" s="17">
        <v>0</v>
      </c>
      <c r="F656" s="17">
        <v>0</v>
      </c>
      <c r="G656">
        <v>39</v>
      </c>
      <c r="H656">
        <v>41.8</v>
      </c>
      <c r="I656">
        <v>0</v>
      </c>
      <c r="J656">
        <v>5662.2250000000004</v>
      </c>
    </row>
    <row r="657" spans="1:10">
      <c r="A657" s="14" t="s">
        <v>13</v>
      </c>
      <c r="B657">
        <f t="shared" si="30"/>
        <v>0</v>
      </c>
      <c r="C657">
        <f t="shared" si="31"/>
        <v>0</v>
      </c>
      <c r="D657">
        <f t="shared" si="32"/>
        <v>0</v>
      </c>
      <c r="E657" s="14">
        <v>1</v>
      </c>
      <c r="F657" s="14">
        <v>0</v>
      </c>
      <c r="G657">
        <v>39</v>
      </c>
      <c r="H657">
        <v>42.655000000000001</v>
      </c>
      <c r="I657">
        <v>0</v>
      </c>
      <c r="J657">
        <v>5757.41345</v>
      </c>
    </row>
    <row r="658" spans="1:10">
      <c r="A658" s="17" t="s">
        <v>12</v>
      </c>
      <c r="B658">
        <f t="shared" si="30"/>
        <v>1</v>
      </c>
      <c r="C658">
        <f t="shared" si="31"/>
        <v>0</v>
      </c>
      <c r="D658">
        <f t="shared" si="32"/>
        <v>0</v>
      </c>
      <c r="E658" s="17">
        <v>1</v>
      </c>
      <c r="F658" s="17">
        <v>0</v>
      </c>
      <c r="G658">
        <v>39</v>
      </c>
      <c r="H658">
        <v>21.85</v>
      </c>
      <c r="I658">
        <v>1</v>
      </c>
      <c r="J658">
        <v>6117.4944999999998</v>
      </c>
    </row>
    <row r="659" spans="1:10">
      <c r="A659" s="14" t="s">
        <v>12</v>
      </c>
      <c r="B659">
        <f t="shared" si="30"/>
        <v>1</v>
      </c>
      <c r="C659">
        <f t="shared" si="31"/>
        <v>0</v>
      </c>
      <c r="D659">
        <f t="shared" si="32"/>
        <v>0</v>
      </c>
      <c r="E659" s="14">
        <v>1</v>
      </c>
      <c r="F659" s="14">
        <v>0</v>
      </c>
      <c r="G659">
        <v>39</v>
      </c>
      <c r="H659">
        <v>26.22</v>
      </c>
      <c r="I659">
        <v>1</v>
      </c>
      <c r="J659">
        <v>6123.5688</v>
      </c>
    </row>
    <row r="660" spans="1:10">
      <c r="A660" s="17" t="s">
        <v>8</v>
      </c>
      <c r="B660">
        <f t="shared" si="30"/>
        <v>0</v>
      </c>
      <c r="C660">
        <f t="shared" si="31"/>
        <v>0</v>
      </c>
      <c r="D660">
        <f t="shared" si="32"/>
        <v>1</v>
      </c>
      <c r="E660" s="17">
        <v>0</v>
      </c>
      <c r="F660" s="17">
        <v>0</v>
      </c>
      <c r="G660">
        <v>39</v>
      </c>
      <c r="H660">
        <v>32.5</v>
      </c>
      <c r="I660">
        <v>1</v>
      </c>
      <c r="J660">
        <v>6238.2979999999998</v>
      </c>
    </row>
    <row r="661" spans="1:10">
      <c r="A661" s="14" t="s">
        <v>11</v>
      </c>
      <c r="B661">
        <f t="shared" si="30"/>
        <v>0</v>
      </c>
      <c r="C661">
        <f t="shared" si="31"/>
        <v>1</v>
      </c>
      <c r="D661">
        <f t="shared" si="32"/>
        <v>0</v>
      </c>
      <c r="E661" s="14">
        <v>1</v>
      </c>
      <c r="F661" s="14">
        <v>0</v>
      </c>
      <c r="G661">
        <v>39</v>
      </c>
      <c r="H661">
        <v>32.340000000000003</v>
      </c>
      <c r="I661">
        <v>2</v>
      </c>
      <c r="J661">
        <v>6338.0756000000001</v>
      </c>
    </row>
    <row r="662" spans="1:10">
      <c r="A662" s="17" t="s">
        <v>11</v>
      </c>
      <c r="B662">
        <f t="shared" si="30"/>
        <v>0</v>
      </c>
      <c r="C662">
        <f t="shared" si="31"/>
        <v>1</v>
      </c>
      <c r="D662">
        <f t="shared" si="32"/>
        <v>0</v>
      </c>
      <c r="E662" s="17">
        <v>1</v>
      </c>
      <c r="F662" s="17">
        <v>0</v>
      </c>
      <c r="G662">
        <v>39</v>
      </c>
      <c r="H662">
        <v>45.43</v>
      </c>
      <c r="I662">
        <v>2</v>
      </c>
      <c r="J662">
        <v>6356.2707</v>
      </c>
    </row>
    <row r="663" spans="1:10">
      <c r="A663" s="14" t="s">
        <v>12</v>
      </c>
      <c r="B663">
        <f t="shared" si="30"/>
        <v>1</v>
      </c>
      <c r="C663">
        <f t="shared" si="31"/>
        <v>0</v>
      </c>
      <c r="D663">
        <f t="shared" si="32"/>
        <v>0</v>
      </c>
      <c r="E663" s="14">
        <v>1</v>
      </c>
      <c r="F663" s="14">
        <v>0</v>
      </c>
      <c r="G663">
        <v>39</v>
      </c>
      <c r="H663">
        <v>24.51</v>
      </c>
      <c r="I663">
        <v>2</v>
      </c>
      <c r="J663">
        <v>6710.1918999999998</v>
      </c>
    </row>
    <row r="664" spans="1:10">
      <c r="A664" s="17" t="s">
        <v>12</v>
      </c>
      <c r="B664">
        <f t="shared" si="30"/>
        <v>1</v>
      </c>
      <c r="C664">
        <f t="shared" si="31"/>
        <v>0</v>
      </c>
      <c r="D664">
        <f t="shared" si="32"/>
        <v>0</v>
      </c>
      <c r="E664" s="17">
        <v>0</v>
      </c>
      <c r="F664" s="17">
        <v>0</v>
      </c>
      <c r="G664">
        <v>39</v>
      </c>
      <c r="H664">
        <v>26.315000000000001</v>
      </c>
      <c r="I664">
        <v>2</v>
      </c>
      <c r="J664">
        <v>7201.7008500000002</v>
      </c>
    </row>
    <row r="665" spans="1:10">
      <c r="A665" s="14" t="s">
        <v>12</v>
      </c>
      <c r="B665">
        <f t="shared" si="30"/>
        <v>1</v>
      </c>
      <c r="C665">
        <f t="shared" si="31"/>
        <v>0</v>
      </c>
      <c r="D665">
        <f t="shared" si="32"/>
        <v>0</v>
      </c>
      <c r="E665" s="14">
        <v>0</v>
      </c>
      <c r="F665" s="14">
        <v>0</v>
      </c>
      <c r="G665">
        <v>39</v>
      </c>
      <c r="H665">
        <v>31.92</v>
      </c>
      <c r="I665">
        <v>2</v>
      </c>
      <c r="J665">
        <v>7209.4917999999998</v>
      </c>
    </row>
    <row r="666" spans="1:10">
      <c r="A666" s="17" t="s">
        <v>8</v>
      </c>
      <c r="B666">
        <f t="shared" si="30"/>
        <v>0</v>
      </c>
      <c r="C666">
        <f t="shared" si="31"/>
        <v>0</v>
      </c>
      <c r="D666">
        <f t="shared" si="32"/>
        <v>1</v>
      </c>
      <c r="E666" s="17">
        <v>0</v>
      </c>
      <c r="F666" s="17">
        <v>0</v>
      </c>
      <c r="G666">
        <v>39</v>
      </c>
      <c r="H666">
        <v>34.1</v>
      </c>
      <c r="I666">
        <v>3</v>
      </c>
      <c r="J666">
        <v>7418.5219999999999</v>
      </c>
    </row>
    <row r="667" spans="1:10">
      <c r="A667" s="14" t="s">
        <v>8</v>
      </c>
      <c r="B667">
        <f t="shared" si="30"/>
        <v>0</v>
      </c>
      <c r="C667">
        <f t="shared" si="31"/>
        <v>0</v>
      </c>
      <c r="D667">
        <f t="shared" si="32"/>
        <v>1</v>
      </c>
      <c r="E667" s="14">
        <v>1</v>
      </c>
      <c r="F667" s="14">
        <v>0</v>
      </c>
      <c r="G667">
        <v>39</v>
      </c>
      <c r="H667">
        <v>29.6</v>
      </c>
      <c r="I667">
        <v>4</v>
      </c>
      <c r="J667">
        <v>7512.2669999999998</v>
      </c>
    </row>
    <row r="668" spans="1:10">
      <c r="A668" s="17" t="s">
        <v>13</v>
      </c>
      <c r="B668">
        <f t="shared" si="30"/>
        <v>0</v>
      </c>
      <c r="C668">
        <f t="shared" si="31"/>
        <v>0</v>
      </c>
      <c r="D668">
        <f t="shared" si="32"/>
        <v>0</v>
      </c>
      <c r="E668" s="17">
        <v>0</v>
      </c>
      <c r="F668" s="17">
        <v>0</v>
      </c>
      <c r="G668">
        <v>39</v>
      </c>
      <c r="H668">
        <v>22.8</v>
      </c>
      <c r="I668">
        <v>3</v>
      </c>
      <c r="J668">
        <v>7985.8149999999996</v>
      </c>
    </row>
    <row r="669" spans="1:10">
      <c r="A669" s="14" t="s">
        <v>13</v>
      </c>
      <c r="B669">
        <f t="shared" si="30"/>
        <v>0</v>
      </c>
      <c r="C669">
        <f t="shared" si="31"/>
        <v>0</v>
      </c>
      <c r="D669">
        <f t="shared" si="32"/>
        <v>0</v>
      </c>
      <c r="E669" s="14">
        <v>0</v>
      </c>
      <c r="F669" s="14">
        <v>0</v>
      </c>
      <c r="G669">
        <v>39</v>
      </c>
      <c r="H669">
        <v>23.274999999999999</v>
      </c>
      <c r="I669">
        <v>3</v>
      </c>
      <c r="J669">
        <v>7986.4752500000004</v>
      </c>
    </row>
    <row r="670" spans="1:10">
      <c r="A670" s="17" t="s">
        <v>11</v>
      </c>
      <c r="B670">
        <f t="shared" si="30"/>
        <v>0</v>
      </c>
      <c r="C670">
        <f t="shared" si="31"/>
        <v>1</v>
      </c>
      <c r="D670">
        <f t="shared" si="32"/>
        <v>0</v>
      </c>
      <c r="E670" s="17">
        <v>0</v>
      </c>
      <c r="F670" s="17">
        <v>0</v>
      </c>
      <c r="G670">
        <v>39</v>
      </c>
      <c r="H670">
        <v>23.87</v>
      </c>
      <c r="I670">
        <v>5</v>
      </c>
      <c r="J670">
        <v>8582.3022999999994</v>
      </c>
    </row>
    <row r="671" spans="1:10">
      <c r="A671" s="14" t="s">
        <v>11</v>
      </c>
      <c r="B671">
        <f t="shared" si="30"/>
        <v>0</v>
      </c>
      <c r="C671">
        <f t="shared" si="31"/>
        <v>1</v>
      </c>
      <c r="D671">
        <f t="shared" si="32"/>
        <v>0</v>
      </c>
      <c r="E671" s="14">
        <v>0</v>
      </c>
      <c r="F671" s="14">
        <v>0</v>
      </c>
      <c r="G671">
        <v>39</v>
      </c>
      <c r="H671">
        <v>34.32</v>
      </c>
      <c r="I671">
        <v>5</v>
      </c>
      <c r="J671">
        <v>8596.8277999999991</v>
      </c>
    </row>
    <row r="672" spans="1:10">
      <c r="A672" s="17" t="s">
        <v>12</v>
      </c>
      <c r="B672">
        <f t="shared" si="30"/>
        <v>1</v>
      </c>
      <c r="C672">
        <f t="shared" si="31"/>
        <v>0</v>
      </c>
      <c r="D672">
        <f t="shared" si="32"/>
        <v>0</v>
      </c>
      <c r="E672" s="17">
        <v>0</v>
      </c>
      <c r="F672" s="17">
        <v>0</v>
      </c>
      <c r="G672">
        <v>39</v>
      </c>
      <c r="H672">
        <v>24.225000000000001</v>
      </c>
      <c r="I672">
        <v>5</v>
      </c>
      <c r="J672">
        <v>8965.7957499999993</v>
      </c>
    </row>
    <row r="673" spans="1:10">
      <c r="A673" s="14" t="s">
        <v>8</v>
      </c>
      <c r="B673">
        <f t="shared" si="30"/>
        <v>0</v>
      </c>
      <c r="C673">
        <f t="shared" si="31"/>
        <v>0</v>
      </c>
      <c r="D673">
        <f t="shared" si="32"/>
        <v>1</v>
      </c>
      <c r="E673" s="14">
        <v>0</v>
      </c>
      <c r="F673" s="14">
        <v>1</v>
      </c>
      <c r="G673">
        <v>39</v>
      </c>
      <c r="H673">
        <v>18.3</v>
      </c>
      <c r="I673">
        <v>5</v>
      </c>
      <c r="J673">
        <v>19023.259999999998</v>
      </c>
    </row>
    <row r="674" spans="1:10">
      <c r="A674" s="17" t="s">
        <v>13</v>
      </c>
      <c r="B674">
        <f t="shared" si="30"/>
        <v>0</v>
      </c>
      <c r="C674">
        <f t="shared" si="31"/>
        <v>0</v>
      </c>
      <c r="D674">
        <f t="shared" si="32"/>
        <v>0</v>
      </c>
      <c r="E674" s="17">
        <v>1</v>
      </c>
      <c r="F674" s="17">
        <v>1</v>
      </c>
      <c r="G674">
        <v>39</v>
      </c>
      <c r="H674">
        <v>26.41</v>
      </c>
      <c r="I674">
        <v>0</v>
      </c>
      <c r="J674">
        <v>20149.322899999999</v>
      </c>
    </row>
    <row r="675" spans="1:10">
      <c r="A675" s="14" t="s">
        <v>8</v>
      </c>
      <c r="B675">
        <f t="shared" si="30"/>
        <v>0</v>
      </c>
      <c r="C675">
        <f t="shared" si="31"/>
        <v>0</v>
      </c>
      <c r="D675">
        <f t="shared" si="32"/>
        <v>1</v>
      </c>
      <c r="E675" s="14">
        <v>1</v>
      </c>
      <c r="F675" s="14">
        <v>1</v>
      </c>
      <c r="G675">
        <v>39</v>
      </c>
      <c r="H675">
        <v>28.3</v>
      </c>
      <c r="I675">
        <v>1</v>
      </c>
      <c r="J675">
        <v>21082.16</v>
      </c>
    </row>
    <row r="676" spans="1:10">
      <c r="A676" s="17" t="s">
        <v>13</v>
      </c>
      <c r="B676">
        <f t="shared" si="30"/>
        <v>0</v>
      </c>
      <c r="C676">
        <f t="shared" si="31"/>
        <v>0</v>
      </c>
      <c r="D676">
        <f t="shared" si="32"/>
        <v>0</v>
      </c>
      <c r="E676" s="17">
        <v>0</v>
      </c>
      <c r="F676" s="17">
        <v>1</v>
      </c>
      <c r="G676">
        <v>39</v>
      </c>
      <c r="H676">
        <v>24.89</v>
      </c>
      <c r="I676">
        <v>3</v>
      </c>
      <c r="J676">
        <v>21659.930100000001</v>
      </c>
    </row>
    <row r="677" spans="1:10">
      <c r="A677" s="14" t="s">
        <v>13</v>
      </c>
      <c r="B677">
        <f t="shared" si="30"/>
        <v>0</v>
      </c>
      <c r="C677">
        <f t="shared" si="31"/>
        <v>0</v>
      </c>
      <c r="D677">
        <f t="shared" si="32"/>
        <v>0</v>
      </c>
      <c r="E677" s="14">
        <v>1</v>
      </c>
      <c r="F677" s="14">
        <v>1</v>
      </c>
      <c r="G677">
        <v>39</v>
      </c>
      <c r="H677">
        <v>29.925000000000001</v>
      </c>
      <c r="I677">
        <v>1</v>
      </c>
      <c r="J677">
        <v>22462.043750000001</v>
      </c>
    </row>
    <row r="678" spans="1:10">
      <c r="A678" s="17" t="s">
        <v>11</v>
      </c>
      <c r="B678">
        <f t="shared" si="30"/>
        <v>0</v>
      </c>
      <c r="C678">
        <f t="shared" si="31"/>
        <v>1</v>
      </c>
      <c r="D678">
        <f t="shared" si="32"/>
        <v>0</v>
      </c>
      <c r="E678" s="17">
        <v>1</v>
      </c>
      <c r="F678" s="17">
        <v>0</v>
      </c>
      <c r="G678">
        <v>39</v>
      </c>
      <c r="H678">
        <v>34.1</v>
      </c>
      <c r="I678">
        <v>2</v>
      </c>
      <c r="J678">
        <v>23563.016179999999</v>
      </c>
    </row>
    <row r="679" spans="1:10">
      <c r="A679" s="14" t="s">
        <v>8</v>
      </c>
      <c r="B679">
        <f t="shared" si="30"/>
        <v>0</v>
      </c>
      <c r="C679">
        <f t="shared" si="31"/>
        <v>0</v>
      </c>
      <c r="D679">
        <f t="shared" si="32"/>
        <v>1</v>
      </c>
      <c r="E679" s="14">
        <v>1</v>
      </c>
      <c r="F679" s="14">
        <v>1</v>
      </c>
      <c r="G679">
        <v>39</v>
      </c>
      <c r="H679">
        <v>35.299999999999997</v>
      </c>
      <c r="I679">
        <v>2</v>
      </c>
      <c r="J679">
        <v>40103.89</v>
      </c>
    </row>
    <row r="680" spans="1:10">
      <c r="A680" s="17" t="s">
        <v>11</v>
      </c>
      <c r="B680">
        <f t="shared" si="30"/>
        <v>0</v>
      </c>
      <c r="C680">
        <f t="shared" si="31"/>
        <v>1</v>
      </c>
      <c r="D680">
        <f t="shared" si="32"/>
        <v>0</v>
      </c>
      <c r="E680" s="17">
        <v>1</v>
      </c>
      <c r="F680" s="17">
        <v>0</v>
      </c>
      <c r="G680">
        <v>40</v>
      </c>
      <c r="H680">
        <v>25.08</v>
      </c>
      <c r="I680">
        <v>0</v>
      </c>
      <c r="J680">
        <v>5415.6611999999996</v>
      </c>
    </row>
    <row r="681" spans="1:10">
      <c r="A681" s="14" t="s">
        <v>11</v>
      </c>
      <c r="B681">
        <f t="shared" si="30"/>
        <v>0</v>
      </c>
      <c r="C681">
        <f t="shared" si="31"/>
        <v>1</v>
      </c>
      <c r="D681">
        <f t="shared" si="32"/>
        <v>0</v>
      </c>
      <c r="E681" s="14">
        <v>1</v>
      </c>
      <c r="F681" s="14">
        <v>0</v>
      </c>
      <c r="G681">
        <v>40</v>
      </c>
      <c r="H681">
        <v>41.69</v>
      </c>
      <c r="I681">
        <v>0</v>
      </c>
      <c r="J681">
        <v>5438.7491</v>
      </c>
    </row>
    <row r="682" spans="1:10">
      <c r="A682" s="17" t="s">
        <v>8</v>
      </c>
      <c r="B682">
        <f t="shared" si="30"/>
        <v>0</v>
      </c>
      <c r="C682">
        <f t="shared" si="31"/>
        <v>0</v>
      </c>
      <c r="D682">
        <f t="shared" si="32"/>
        <v>1</v>
      </c>
      <c r="E682" s="17">
        <v>0</v>
      </c>
      <c r="F682" s="17">
        <v>0</v>
      </c>
      <c r="G682">
        <v>40</v>
      </c>
      <c r="H682">
        <v>29.6</v>
      </c>
      <c r="I682">
        <v>0</v>
      </c>
      <c r="J682">
        <v>5910.9440000000004</v>
      </c>
    </row>
    <row r="683" spans="1:10">
      <c r="A683" s="14" t="s">
        <v>11</v>
      </c>
      <c r="B683">
        <f t="shared" si="30"/>
        <v>0</v>
      </c>
      <c r="C683">
        <f t="shared" si="31"/>
        <v>1</v>
      </c>
      <c r="D683">
        <f t="shared" si="32"/>
        <v>0</v>
      </c>
      <c r="E683" s="14">
        <v>0</v>
      </c>
      <c r="F683" s="14">
        <v>0</v>
      </c>
      <c r="G683">
        <v>40</v>
      </c>
      <c r="H683">
        <v>36.19</v>
      </c>
      <c r="I683">
        <v>0</v>
      </c>
      <c r="J683">
        <v>5920.1040999999996</v>
      </c>
    </row>
    <row r="684" spans="1:10">
      <c r="A684" s="17" t="s">
        <v>12</v>
      </c>
      <c r="B684">
        <f t="shared" si="30"/>
        <v>1</v>
      </c>
      <c r="C684">
        <f t="shared" si="31"/>
        <v>0</v>
      </c>
      <c r="D684">
        <f t="shared" si="32"/>
        <v>0</v>
      </c>
      <c r="E684" s="17">
        <v>1</v>
      </c>
      <c r="F684" s="17">
        <v>0</v>
      </c>
      <c r="G684">
        <v>40</v>
      </c>
      <c r="H684">
        <v>26.315000000000001</v>
      </c>
      <c r="I684">
        <v>1</v>
      </c>
      <c r="J684">
        <v>6389.3778499999999</v>
      </c>
    </row>
    <row r="685" spans="1:10">
      <c r="A685" s="14" t="s">
        <v>12</v>
      </c>
      <c r="B685">
        <f t="shared" si="30"/>
        <v>1</v>
      </c>
      <c r="C685">
        <f t="shared" si="31"/>
        <v>0</v>
      </c>
      <c r="D685">
        <f t="shared" si="32"/>
        <v>0</v>
      </c>
      <c r="E685" s="14">
        <v>1</v>
      </c>
      <c r="F685" s="14">
        <v>0</v>
      </c>
      <c r="G685">
        <v>40</v>
      </c>
      <c r="H685">
        <v>29.355</v>
      </c>
      <c r="I685">
        <v>1</v>
      </c>
      <c r="J685">
        <v>6393.6034499999996</v>
      </c>
    </row>
    <row r="686" spans="1:10">
      <c r="A686" s="17" t="s">
        <v>8</v>
      </c>
      <c r="B686">
        <f t="shared" si="30"/>
        <v>0</v>
      </c>
      <c r="C686">
        <f t="shared" si="31"/>
        <v>0</v>
      </c>
      <c r="D686">
        <f t="shared" si="32"/>
        <v>1</v>
      </c>
      <c r="E686" s="17">
        <v>0</v>
      </c>
      <c r="F686" s="17">
        <v>0</v>
      </c>
      <c r="G686">
        <v>40</v>
      </c>
      <c r="H686">
        <v>27.4</v>
      </c>
      <c r="I686">
        <v>1</v>
      </c>
      <c r="J686">
        <v>6496.8860000000004</v>
      </c>
    </row>
    <row r="687" spans="1:10">
      <c r="A687" s="14" t="s">
        <v>11</v>
      </c>
      <c r="B687">
        <f t="shared" si="30"/>
        <v>0</v>
      </c>
      <c r="C687">
        <f t="shared" si="31"/>
        <v>1</v>
      </c>
      <c r="D687">
        <f t="shared" si="32"/>
        <v>0</v>
      </c>
      <c r="E687" s="14">
        <v>0</v>
      </c>
      <c r="F687" s="14">
        <v>0</v>
      </c>
      <c r="G687">
        <v>40</v>
      </c>
      <c r="H687">
        <v>29.81</v>
      </c>
      <c r="I687">
        <v>1</v>
      </c>
      <c r="J687">
        <v>6500.2358999999997</v>
      </c>
    </row>
    <row r="688" spans="1:10">
      <c r="A688" s="17" t="s">
        <v>11</v>
      </c>
      <c r="B688">
        <f t="shared" si="30"/>
        <v>0</v>
      </c>
      <c r="C688">
        <f t="shared" si="31"/>
        <v>1</v>
      </c>
      <c r="D688">
        <f t="shared" si="32"/>
        <v>0</v>
      </c>
      <c r="E688" s="17">
        <v>1</v>
      </c>
      <c r="F688" s="17">
        <v>0</v>
      </c>
      <c r="G688">
        <v>40</v>
      </c>
      <c r="H688">
        <v>24.97</v>
      </c>
      <c r="I688">
        <v>2</v>
      </c>
      <c r="J688">
        <v>6593.5083000000004</v>
      </c>
    </row>
    <row r="689" spans="1:10">
      <c r="A689" s="14" t="s">
        <v>13</v>
      </c>
      <c r="B689">
        <f t="shared" si="30"/>
        <v>0</v>
      </c>
      <c r="C689">
        <f t="shared" si="31"/>
        <v>0</v>
      </c>
      <c r="D689">
        <f t="shared" si="32"/>
        <v>0</v>
      </c>
      <c r="E689" s="14">
        <v>1</v>
      </c>
      <c r="F689" s="14">
        <v>0</v>
      </c>
      <c r="G689">
        <v>40</v>
      </c>
      <c r="H689">
        <v>34.104999999999997</v>
      </c>
      <c r="I689">
        <v>1</v>
      </c>
      <c r="J689">
        <v>6600.2059499999996</v>
      </c>
    </row>
    <row r="690" spans="1:10">
      <c r="A690" s="17" t="s">
        <v>8</v>
      </c>
      <c r="B690">
        <f t="shared" si="30"/>
        <v>0</v>
      </c>
      <c r="C690">
        <f t="shared" si="31"/>
        <v>0</v>
      </c>
      <c r="D690">
        <f t="shared" si="32"/>
        <v>1</v>
      </c>
      <c r="E690" s="17">
        <v>1</v>
      </c>
      <c r="F690" s="17">
        <v>0</v>
      </c>
      <c r="G690">
        <v>40</v>
      </c>
      <c r="H690">
        <v>29.9</v>
      </c>
      <c r="I690">
        <v>2</v>
      </c>
      <c r="J690">
        <v>6600.3609999999999</v>
      </c>
    </row>
    <row r="691" spans="1:10">
      <c r="A691" s="14" t="s">
        <v>13</v>
      </c>
      <c r="B691">
        <f t="shared" si="30"/>
        <v>0</v>
      </c>
      <c r="C691">
        <f t="shared" si="31"/>
        <v>0</v>
      </c>
      <c r="D691">
        <f t="shared" si="32"/>
        <v>0</v>
      </c>
      <c r="E691" s="14">
        <v>1</v>
      </c>
      <c r="F691" s="14">
        <v>0</v>
      </c>
      <c r="G691">
        <v>40</v>
      </c>
      <c r="H691">
        <v>41.23</v>
      </c>
      <c r="I691">
        <v>1</v>
      </c>
      <c r="J691">
        <v>6610.1097</v>
      </c>
    </row>
    <row r="692" spans="1:10">
      <c r="A692" s="17" t="s">
        <v>12</v>
      </c>
      <c r="B692">
        <f t="shared" si="30"/>
        <v>1</v>
      </c>
      <c r="C692">
        <f t="shared" si="31"/>
        <v>0</v>
      </c>
      <c r="D692">
        <f t="shared" si="32"/>
        <v>0</v>
      </c>
      <c r="E692" s="17">
        <v>1</v>
      </c>
      <c r="F692" s="17">
        <v>0</v>
      </c>
      <c r="G692">
        <v>40</v>
      </c>
      <c r="H692">
        <v>32.299999999999997</v>
      </c>
      <c r="I692">
        <v>2</v>
      </c>
      <c r="J692">
        <v>6986.6970000000001</v>
      </c>
    </row>
    <row r="693" spans="1:10">
      <c r="A693" s="14" t="s">
        <v>13</v>
      </c>
      <c r="B693">
        <f t="shared" si="30"/>
        <v>0</v>
      </c>
      <c r="C693">
        <f t="shared" si="31"/>
        <v>0</v>
      </c>
      <c r="D693">
        <f t="shared" si="32"/>
        <v>0</v>
      </c>
      <c r="E693" s="14">
        <v>0</v>
      </c>
      <c r="F693" s="14">
        <v>0</v>
      </c>
      <c r="G693">
        <v>40</v>
      </c>
      <c r="H693">
        <v>25.46</v>
      </c>
      <c r="I693">
        <v>1</v>
      </c>
      <c r="J693">
        <v>7077.1894000000002</v>
      </c>
    </row>
    <row r="694" spans="1:10">
      <c r="A694" s="17" t="s">
        <v>13</v>
      </c>
      <c r="B694">
        <f t="shared" si="30"/>
        <v>0</v>
      </c>
      <c r="C694">
        <f t="shared" si="31"/>
        <v>0</v>
      </c>
      <c r="D694">
        <f t="shared" si="32"/>
        <v>0</v>
      </c>
      <c r="E694" s="17">
        <v>1</v>
      </c>
      <c r="F694" s="17">
        <v>0</v>
      </c>
      <c r="G694">
        <v>40</v>
      </c>
      <c r="H694">
        <v>22.704999999999998</v>
      </c>
      <c r="I694">
        <v>2</v>
      </c>
      <c r="J694">
        <v>7173.35995</v>
      </c>
    </row>
    <row r="695" spans="1:10">
      <c r="A695" s="14" t="s">
        <v>8</v>
      </c>
      <c r="B695">
        <f t="shared" si="30"/>
        <v>0</v>
      </c>
      <c r="C695">
        <f t="shared" si="31"/>
        <v>0</v>
      </c>
      <c r="D695">
        <f t="shared" si="32"/>
        <v>1</v>
      </c>
      <c r="E695" s="14">
        <v>1</v>
      </c>
      <c r="F695" s="14">
        <v>0</v>
      </c>
      <c r="G695">
        <v>40</v>
      </c>
      <c r="H695">
        <v>35.299999999999997</v>
      </c>
      <c r="I695">
        <v>3</v>
      </c>
      <c r="J695">
        <v>7196.8670000000002</v>
      </c>
    </row>
    <row r="696" spans="1:10">
      <c r="A696" s="17" t="s">
        <v>11</v>
      </c>
      <c r="B696">
        <f t="shared" si="30"/>
        <v>0</v>
      </c>
      <c r="C696">
        <f t="shared" si="31"/>
        <v>1</v>
      </c>
      <c r="D696">
        <f t="shared" si="32"/>
        <v>0</v>
      </c>
      <c r="E696" s="17">
        <v>0</v>
      </c>
      <c r="F696" s="17">
        <v>0</v>
      </c>
      <c r="G696">
        <v>40</v>
      </c>
      <c r="H696">
        <v>33</v>
      </c>
      <c r="I696">
        <v>3</v>
      </c>
      <c r="J696">
        <v>7682.67</v>
      </c>
    </row>
    <row r="697" spans="1:10">
      <c r="A697" s="14" t="s">
        <v>12</v>
      </c>
      <c r="B697">
        <f t="shared" si="30"/>
        <v>1</v>
      </c>
      <c r="C697">
        <f t="shared" si="31"/>
        <v>0</v>
      </c>
      <c r="D697">
        <f t="shared" si="32"/>
        <v>0</v>
      </c>
      <c r="E697" s="14">
        <v>0</v>
      </c>
      <c r="F697" s="14">
        <v>0</v>
      </c>
      <c r="G697">
        <v>40</v>
      </c>
      <c r="H697">
        <v>28.69</v>
      </c>
      <c r="I697">
        <v>3</v>
      </c>
      <c r="J697">
        <v>8059.6791000000003</v>
      </c>
    </row>
    <row r="698" spans="1:10">
      <c r="A698" s="17" t="s">
        <v>12</v>
      </c>
      <c r="B698">
        <f t="shared" si="30"/>
        <v>1</v>
      </c>
      <c r="C698">
        <f t="shared" si="31"/>
        <v>0</v>
      </c>
      <c r="D698">
        <f t="shared" si="32"/>
        <v>0</v>
      </c>
      <c r="E698" s="17">
        <v>1</v>
      </c>
      <c r="F698" s="17">
        <v>0</v>
      </c>
      <c r="G698">
        <v>40</v>
      </c>
      <c r="H698">
        <v>30.875</v>
      </c>
      <c r="I698">
        <v>4</v>
      </c>
      <c r="J698">
        <v>8162.7162500000004</v>
      </c>
    </row>
    <row r="699" spans="1:10">
      <c r="A699" s="14" t="s">
        <v>13</v>
      </c>
      <c r="B699">
        <f t="shared" si="30"/>
        <v>0</v>
      </c>
      <c r="C699">
        <f t="shared" si="31"/>
        <v>0</v>
      </c>
      <c r="D699">
        <f t="shared" si="32"/>
        <v>0</v>
      </c>
      <c r="E699" s="14">
        <v>0</v>
      </c>
      <c r="F699" s="14">
        <v>0</v>
      </c>
      <c r="G699">
        <v>40</v>
      </c>
      <c r="H699">
        <v>23.37</v>
      </c>
      <c r="I699">
        <v>3</v>
      </c>
      <c r="J699">
        <v>8252.2842999999993</v>
      </c>
    </row>
    <row r="700" spans="1:10">
      <c r="A700" s="17" t="s">
        <v>8</v>
      </c>
      <c r="B700">
        <f t="shared" si="30"/>
        <v>0</v>
      </c>
      <c r="C700">
        <f t="shared" si="31"/>
        <v>0</v>
      </c>
      <c r="D700">
        <f t="shared" si="32"/>
        <v>1</v>
      </c>
      <c r="E700" s="17">
        <v>0</v>
      </c>
      <c r="F700" s="17">
        <v>0</v>
      </c>
      <c r="G700">
        <v>40</v>
      </c>
      <c r="H700">
        <v>29.3</v>
      </c>
      <c r="I700">
        <v>4</v>
      </c>
      <c r="J700">
        <v>15828.82173</v>
      </c>
    </row>
    <row r="701" spans="1:10">
      <c r="A701" s="14" t="s">
        <v>11</v>
      </c>
      <c r="B701">
        <f t="shared" si="30"/>
        <v>0</v>
      </c>
      <c r="C701">
        <f t="shared" si="31"/>
        <v>1</v>
      </c>
      <c r="D701">
        <f t="shared" si="32"/>
        <v>0</v>
      </c>
      <c r="E701" s="14">
        <v>1</v>
      </c>
      <c r="F701" s="14">
        <v>1</v>
      </c>
      <c r="G701">
        <v>40</v>
      </c>
      <c r="H701">
        <v>19.8</v>
      </c>
      <c r="I701">
        <v>1</v>
      </c>
      <c r="J701">
        <v>17179.522000000001</v>
      </c>
    </row>
    <row r="702" spans="1:10">
      <c r="A702" s="17" t="s">
        <v>11</v>
      </c>
      <c r="B702">
        <f t="shared" si="30"/>
        <v>0</v>
      </c>
      <c r="C702">
        <f t="shared" si="31"/>
        <v>1</v>
      </c>
      <c r="D702">
        <f t="shared" si="32"/>
        <v>0</v>
      </c>
      <c r="E702" s="17">
        <v>0</v>
      </c>
      <c r="F702" s="17">
        <v>1</v>
      </c>
      <c r="G702">
        <v>40</v>
      </c>
      <c r="H702">
        <v>22.22</v>
      </c>
      <c r="I702">
        <v>2</v>
      </c>
      <c r="J702">
        <v>19444.265800000001</v>
      </c>
    </row>
    <row r="703" spans="1:10">
      <c r="A703" s="14" t="s">
        <v>13</v>
      </c>
      <c r="B703">
        <f t="shared" si="30"/>
        <v>0</v>
      </c>
      <c r="C703">
        <f t="shared" si="31"/>
        <v>0</v>
      </c>
      <c r="D703">
        <f t="shared" si="32"/>
        <v>0</v>
      </c>
      <c r="E703" s="14">
        <v>0</v>
      </c>
      <c r="F703" s="14">
        <v>1</v>
      </c>
      <c r="G703">
        <v>40</v>
      </c>
      <c r="H703">
        <v>28.12</v>
      </c>
      <c r="I703">
        <v>1</v>
      </c>
      <c r="J703">
        <v>22331.566800000001</v>
      </c>
    </row>
    <row r="704" spans="1:10">
      <c r="A704" s="17" t="s">
        <v>12</v>
      </c>
      <c r="B704">
        <f t="shared" si="30"/>
        <v>1</v>
      </c>
      <c r="C704">
        <f t="shared" si="31"/>
        <v>0</v>
      </c>
      <c r="D704">
        <f t="shared" si="32"/>
        <v>0</v>
      </c>
      <c r="E704" s="17">
        <v>0</v>
      </c>
      <c r="F704" s="17">
        <v>0</v>
      </c>
      <c r="G704">
        <v>40</v>
      </c>
      <c r="H704">
        <v>41.42</v>
      </c>
      <c r="I704">
        <v>1</v>
      </c>
      <c r="J704">
        <v>28476.734990000001</v>
      </c>
    </row>
    <row r="705" spans="1:10">
      <c r="A705" s="14" t="s">
        <v>13</v>
      </c>
      <c r="B705">
        <f t="shared" si="30"/>
        <v>0</v>
      </c>
      <c r="C705">
        <f t="shared" si="31"/>
        <v>0</v>
      </c>
      <c r="D705">
        <f t="shared" si="32"/>
        <v>0</v>
      </c>
      <c r="E705" s="14">
        <v>1</v>
      </c>
      <c r="F705" s="14">
        <v>1</v>
      </c>
      <c r="G705">
        <v>40</v>
      </c>
      <c r="H705">
        <v>32.774999999999999</v>
      </c>
      <c r="I705">
        <v>1</v>
      </c>
      <c r="J705">
        <v>39125.332249999999</v>
      </c>
    </row>
    <row r="706" spans="1:10">
      <c r="A706" s="17" t="s">
        <v>12</v>
      </c>
      <c r="B706">
        <f t="shared" si="30"/>
        <v>1</v>
      </c>
      <c r="C706">
        <f t="shared" si="31"/>
        <v>0</v>
      </c>
      <c r="D706">
        <f t="shared" si="32"/>
        <v>0</v>
      </c>
      <c r="E706" s="17">
        <v>0</v>
      </c>
      <c r="F706" s="17">
        <v>1</v>
      </c>
      <c r="G706">
        <v>40</v>
      </c>
      <c r="H706">
        <v>32.774999999999999</v>
      </c>
      <c r="I706">
        <v>2</v>
      </c>
      <c r="J706">
        <v>40003.332249999999</v>
      </c>
    </row>
    <row r="707" spans="1:10">
      <c r="A707" s="14" t="s">
        <v>11</v>
      </c>
      <c r="B707">
        <f t="shared" si="30"/>
        <v>0</v>
      </c>
      <c r="C707">
        <f t="shared" si="31"/>
        <v>1</v>
      </c>
      <c r="D707">
        <f t="shared" si="32"/>
        <v>0</v>
      </c>
      <c r="E707" s="14">
        <v>1</v>
      </c>
      <c r="F707" s="14">
        <v>0</v>
      </c>
      <c r="G707">
        <v>41</v>
      </c>
      <c r="H707">
        <v>33.549999999999997</v>
      </c>
      <c r="I707">
        <v>0</v>
      </c>
      <c r="J707">
        <v>5699.8374999999996</v>
      </c>
    </row>
    <row r="708" spans="1:10">
      <c r="A708" s="17" t="s">
        <v>11</v>
      </c>
      <c r="B708">
        <f t="shared" si="30"/>
        <v>0</v>
      </c>
      <c r="C708">
        <f t="shared" si="31"/>
        <v>1</v>
      </c>
      <c r="D708">
        <f t="shared" si="32"/>
        <v>0</v>
      </c>
      <c r="E708" s="17">
        <v>1</v>
      </c>
      <c r="F708" s="17">
        <v>0</v>
      </c>
      <c r="G708">
        <v>41</v>
      </c>
      <c r="H708">
        <v>40.26</v>
      </c>
      <c r="I708">
        <v>0</v>
      </c>
      <c r="J708">
        <v>5709.1643999999997</v>
      </c>
    </row>
    <row r="709" spans="1:10">
      <c r="A709" s="14" t="s">
        <v>11</v>
      </c>
      <c r="B709">
        <f t="shared" si="30"/>
        <v>0</v>
      </c>
      <c r="C709">
        <f t="shared" si="31"/>
        <v>1</v>
      </c>
      <c r="D709">
        <f t="shared" si="32"/>
        <v>0</v>
      </c>
      <c r="E709" s="14">
        <v>0</v>
      </c>
      <c r="F709" s="14">
        <v>0</v>
      </c>
      <c r="G709">
        <v>41</v>
      </c>
      <c r="H709">
        <v>31.02</v>
      </c>
      <c r="I709">
        <v>0</v>
      </c>
      <c r="J709">
        <v>6185.3208000000004</v>
      </c>
    </row>
    <row r="710" spans="1:10">
      <c r="A710" s="17" t="s">
        <v>8</v>
      </c>
      <c r="B710">
        <f t="shared" ref="B710:B773" si="33">IF(A710="northwest",1,0)</f>
        <v>0</v>
      </c>
      <c r="C710">
        <f t="shared" ref="C710:C773" si="34">IF(A710="southeast",1,0)</f>
        <v>0</v>
      </c>
      <c r="D710">
        <f t="shared" ref="D710:D773" si="35">IF(A710="southwest",1,0)</f>
        <v>1</v>
      </c>
      <c r="E710" s="17">
        <v>0</v>
      </c>
      <c r="F710" s="17">
        <v>0</v>
      </c>
      <c r="G710">
        <v>41</v>
      </c>
      <c r="H710">
        <v>31.6</v>
      </c>
      <c r="I710">
        <v>0</v>
      </c>
      <c r="J710">
        <v>6186.1270000000004</v>
      </c>
    </row>
    <row r="711" spans="1:10">
      <c r="A711" s="14" t="s">
        <v>11</v>
      </c>
      <c r="B711">
        <f t="shared" si="33"/>
        <v>0</v>
      </c>
      <c r="C711">
        <f t="shared" si="34"/>
        <v>1</v>
      </c>
      <c r="D711">
        <f t="shared" si="35"/>
        <v>0</v>
      </c>
      <c r="E711" s="14">
        <v>1</v>
      </c>
      <c r="F711" s="14">
        <v>0</v>
      </c>
      <c r="G711">
        <v>41</v>
      </c>
      <c r="H711">
        <v>21.78</v>
      </c>
      <c r="I711">
        <v>1</v>
      </c>
      <c r="J711">
        <v>6272.4772000000003</v>
      </c>
    </row>
    <row r="712" spans="1:10">
      <c r="A712" s="17" t="s">
        <v>8</v>
      </c>
      <c r="B712">
        <f t="shared" si="33"/>
        <v>0</v>
      </c>
      <c r="C712">
        <f t="shared" si="34"/>
        <v>0</v>
      </c>
      <c r="D712">
        <f t="shared" si="35"/>
        <v>1</v>
      </c>
      <c r="E712" s="17">
        <v>1</v>
      </c>
      <c r="F712" s="17">
        <v>0</v>
      </c>
      <c r="G712">
        <v>41</v>
      </c>
      <c r="H712">
        <v>28.8</v>
      </c>
      <c r="I712">
        <v>1</v>
      </c>
      <c r="J712">
        <v>6282.2349999999997</v>
      </c>
    </row>
    <row r="713" spans="1:10">
      <c r="A713" s="14" t="s">
        <v>11</v>
      </c>
      <c r="B713">
        <f t="shared" si="33"/>
        <v>0</v>
      </c>
      <c r="C713">
        <f t="shared" si="34"/>
        <v>1</v>
      </c>
      <c r="D713">
        <f t="shared" si="35"/>
        <v>0</v>
      </c>
      <c r="E713" s="14">
        <v>1</v>
      </c>
      <c r="F713" s="14">
        <v>0</v>
      </c>
      <c r="G713">
        <v>41</v>
      </c>
      <c r="H713">
        <v>34.21</v>
      </c>
      <c r="I713">
        <v>1</v>
      </c>
      <c r="J713">
        <v>6289.7548999999999</v>
      </c>
    </row>
    <row r="714" spans="1:10">
      <c r="A714" s="17" t="s">
        <v>12</v>
      </c>
      <c r="B714">
        <f t="shared" si="33"/>
        <v>1</v>
      </c>
      <c r="C714">
        <f t="shared" si="34"/>
        <v>0</v>
      </c>
      <c r="D714">
        <f t="shared" si="35"/>
        <v>0</v>
      </c>
      <c r="E714" s="17">
        <v>0</v>
      </c>
      <c r="F714" s="17">
        <v>0</v>
      </c>
      <c r="G714">
        <v>41</v>
      </c>
      <c r="H714">
        <v>32.965000000000003</v>
      </c>
      <c r="I714">
        <v>0</v>
      </c>
      <c r="J714">
        <v>6571.0243499999997</v>
      </c>
    </row>
    <row r="715" spans="1:10">
      <c r="A715" s="14" t="s">
        <v>12</v>
      </c>
      <c r="B715">
        <f t="shared" si="33"/>
        <v>1</v>
      </c>
      <c r="C715">
        <f t="shared" si="34"/>
        <v>0</v>
      </c>
      <c r="D715">
        <f t="shared" si="35"/>
        <v>0</v>
      </c>
      <c r="E715" s="14">
        <v>1</v>
      </c>
      <c r="F715" s="14">
        <v>0</v>
      </c>
      <c r="G715">
        <v>41</v>
      </c>
      <c r="H715">
        <v>28.405000000000001</v>
      </c>
      <c r="I715">
        <v>1</v>
      </c>
      <c r="J715">
        <v>6664.68595</v>
      </c>
    </row>
    <row r="716" spans="1:10">
      <c r="A716" s="17" t="s">
        <v>11</v>
      </c>
      <c r="B716">
        <f t="shared" si="33"/>
        <v>0</v>
      </c>
      <c r="C716">
        <f t="shared" si="34"/>
        <v>1</v>
      </c>
      <c r="D716">
        <f t="shared" si="35"/>
        <v>0</v>
      </c>
      <c r="E716" s="17">
        <v>0</v>
      </c>
      <c r="F716" s="17">
        <v>0</v>
      </c>
      <c r="G716">
        <v>41</v>
      </c>
      <c r="H716">
        <v>28.05</v>
      </c>
      <c r="I716">
        <v>1</v>
      </c>
      <c r="J716">
        <v>6770.1925000000001</v>
      </c>
    </row>
    <row r="717" spans="1:10">
      <c r="A717" s="14" t="s">
        <v>8</v>
      </c>
      <c r="B717">
        <f t="shared" si="33"/>
        <v>0</v>
      </c>
      <c r="C717">
        <f t="shared" si="34"/>
        <v>0</v>
      </c>
      <c r="D717">
        <f t="shared" si="35"/>
        <v>1</v>
      </c>
      <c r="E717" s="14">
        <v>0</v>
      </c>
      <c r="F717" s="14">
        <v>0</v>
      </c>
      <c r="G717">
        <v>41</v>
      </c>
      <c r="H717">
        <v>32.200000000000003</v>
      </c>
      <c r="I717">
        <v>1</v>
      </c>
      <c r="J717">
        <v>6775.9610000000002</v>
      </c>
    </row>
    <row r="718" spans="1:10">
      <c r="A718" s="17" t="s">
        <v>11</v>
      </c>
      <c r="B718">
        <f t="shared" si="33"/>
        <v>0</v>
      </c>
      <c r="C718">
        <f t="shared" si="34"/>
        <v>1</v>
      </c>
      <c r="D718">
        <f t="shared" si="35"/>
        <v>0</v>
      </c>
      <c r="E718" s="17">
        <v>0</v>
      </c>
      <c r="F718" s="17">
        <v>0</v>
      </c>
      <c r="G718">
        <v>41</v>
      </c>
      <c r="H718">
        <v>36.08</v>
      </c>
      <c r="I718">
        <v>1</v>
      </c>
      <c r="J718">
        <v>6781.3541999999998</v>
      </c>
    </row>
    <row r="719" spans="1:10">
      <c r="A719" s="14" t="s">
        <v>13</v>
      </c>
      <c r="B719">
        <f t="shared" si="33"/>
        <v>0</v>
      </c>
      <c r="C719">
        <f t="shared" si="34"/>
        <v>0</v>
      </c>
      <c r="D719">
        <f t="shared" si="35"/>
        <v>0</v>
      </c>
      <c r="E719" s="14">
        <v>1</v>
      </c>
      <c r="F719" s="14">
        <v>0</v>
      </c>
      <c r="G719">
        <v>41</v>
      </c>
      <c r="H719">
        <v>23.94</v>
      </c>
      <c r="I719">
        <v>1</v>
      </c>
      <c r="J719">
        <v>6858.4795999999997</v>
      </c>
    </row>
    <row r="720" spans="1:10">
      <c r="A720" s="17" t="s">
        <v>8</v>
      </c>
      <c r="B720">
        <f t="shared" si="33"/>
        <v>0</v>
      </c>
      <c r="C720">
        <f t="shared" si="34"/>
        <v>0</v>
      </c>
      <c r="D720">
        <f t="shared" si="35"/>
        <v>1</v>
      </c>
      <c r="E720" s="17">
        <v>1</v>
      </c>
      <c r="F720" s="17">
        <v>0</v>
      </c>
      <c r="G720">
        <v>41</v>
      </c>
      <c r="H720">
        <v>32.200000000000003</v>
      </c>
      <c r="I720">
        <v>2</v>
      </c>
      <c r="J720">
        <v>6875.9610000000002</v>
      </c>
    </row>
    <row r="721" spans="1:10">
      <c r="A721" s="14" t="s">
        <v>12</v>
      </c>
      <c r="B721">
        <f t="shared" si="33"/>
        <v>1</v>
      </c>
      <c r="C721">
        <f t="shared" si="34"/>
        <v>0</v>
      </c>
      <c r="D721">
        <f t="shared" si="35"/>
        <v>0</v>
      </c>
      <c r="E721" s="14">
        <v>0</v>
      </c>
      <c r="F721" s="14">
        <v>0</v>
      </c>
      <c r="G721">
        <v>41</v>
      </c>
      <c r="H721">
        <v>28.31</v>
      </c>
      <c r="I721">
        <v>1</v>
      </c>
      <c r="J721">
        <v>7153.5538999999999</v>
      </c>
    </row>
    <row r="722" spans="1:10">
      <c r="A722" s="17" t="s">
        <v>12</v>
      </c>
      <c r="B722">
        <f t="shared" si="33"/>
        <v>1</v>
      </c>
      <c r="C722">
        <f t="shared" si="34"/>
        <v>0</v>
      </c>
      <c r="D722">
        <f t="shared" si="35"/>
        <v>0</v>
      </c>
      <c r="E722" s="17">
        <v>1</v>
      </c>
      <c r="F722" s="17">
        <v>0</v>
      </c>
      <c r="G722">
        <v>41</v>
      </c>
      <c r="H722">
        <v>30.59</v>
      </c>
      <c r="I722">
        <v>2</v>
      </c>
      <c r="J722">
        <v>7256.7231000000002</v>
      </c>
    </row>
    <row r="723" spans="1:10">
      <c r="A723" s="14" t="s">
        <v>12</v>
      </c>
      <c r="B723">
        <f t="shared" si="33"/>
        <v>1</v>
      </c>
      <c r="C723">
        <f t="shared" si="34"/>
        <v>0</v>
      </c>
      <c r="D723">
        <f t="shared" si="35"/>
        <v>0</v>
      </c>
      <c r="E723" s="14">
        <v>1</v>
      </c>
      <c r="F723" s="14">
        <v>0</v>
      </c>
      <c r="G723">
        <v>41</v>
      </c>
      <c r="H723">
        <v>34.200000000000003</v>
      </c>
      <c r="I723">
        <v>2</v>
      </c>
      <c r="J723">
        <v>7261.741</v>
      </c>
    </row>
    <row r="724" spans="1:10">
      <c r="A724" s="17" t="s">
        <v>12</v>
      </c>
      <c r="B724">
        <f t="shared" si="33"/>
        <v>1</v>
      </c>
      <c r="C724">
        <f t="shared" si="34"/>
        <v>0</v>
      </c>
      <c r="D724">
        <f t="shared" si="35"/>
        <v>0</v>
      </c>
      <c r="E724" s="17">
        <v>1</v>
      </c>
      <c r="F724" s="17">
        <v>0</v>
      </c>
      <c r="G724">
        <v>41</v>
      </c>
      <c r="H724">
        <v>37.049999999999997</v>
      </c>
      <c r="I724">
        <v>2</v>
      </c>
      <c r="J724">
        <v>7265.7025000000003</v>
      </c>
    </row>
    <row r="725" spans="1:10">
      <c r="A725" s="14" t="s">
        <v>13</v>
      </c>
      <c r="B725">
        <f t="shared" si="33"/>
        <v>0</v>
      </c>
      <c r="C725">
        <f t="shared" si="34"/>
        <v>0</v>
      </c>
      <c r="D725">
        <f t="shared" si="35"/>
        <v>0</v>
      </c>
      <c r="E725" s="14">
        <v>0</v>
      </c>
      <c r="F725" s="14">
        <v>0</v>
      </c>
      <c r="G725">
        <v>41</v>
      </c>
      <c r="H725">
        <v>31.635000000000002</v>
      </c>
      <c r="I725">
        <v>1</v>
      </c>
      <c r="J725">
        <v>7358.1756500000001</v>
      </c>
    </row>
    <row r="726" spans="1:10">
      <c r="A726" s="17" t="s">
        <v>8</v>
      </c>
      <c r="B726">
        <f t="shared" si="33"/>
        <v>0</v>
      </c>
      <c r="C726">
        <f t="shared" si="34"/>
        <v>0</v>
      </c>
      <c r="D726">
        <f t="shared" si="35"/>
        <v>1</v>
      </c>
      <c r="E726" s="17">
        <v>0</v>
      </c>
      <c r="F726" s="17">
        <v>0</v>
      </c>
      <c r="G726">
        <v>41</v>
      </c>
      <c r="H726">
        <v>37.1</v>
      </c>
      <c r="I726">
        <v>2</v>
      </c>
      <c r="J726">
        <v>7371.7719999999999</v>
      </c>
    </row>
    <row r="727" spans="1:10">
      <c r="A727" s="14" t="s">
        <v>12</v>
      </c>
      <c r="B727">
        <f t="shared" si="33"/>
        <v>1</v>
      </c>
      <c r="C727">
        <f t="shared" si="34"/>
        <v>0</v>
      </c>
      <c r="D727">
        <f t="shared" si="35"/>
        <v>0</v>
      </c>
      <c r="E727" s="14">
        <v>0</v>
      </c>
      <c r="F727" s="14">
        <v>0</v>
      </c>
      <c r="G727">
        <v>41</v>
      </c>
      <c r="H727">
        <v>33.06</v>
      </c>
      <c r="I727">
        <v>2</v>
      </c>
      <c r="J727">
        <v>7749.1563999999998</v>
      </c>
    </row>
    <row r="728" spans="1:10">
      <c r="A728" s="17" t="s">
        <v>8</v>
      </c>
      <c r="B728">
        <f t="shared" si="33"/>
        <v>0</v>
      </c>
      <c r="C728">
        <f t="shared" si="34"/>
        <v>0</v>
      </c>
      <c r="D728">
        <f t="shared" si="35"/>
        <v>1</v>
      </c>
      <c r="E728" s="17">
        <v>0</v>
      </c>
      <c r="F728" s="17">
        <v>0</v>
      </c>
      <c r="G728">
        <v>41</v>
      </c>
      <c r="H728">
        <v>32.6</v>
      </c>
      <c r="I728">
        <v>3</v>
      </c>
      <c r="J728">
        <v>7954.5169999999998</v>
      </c>
    </row>
    <row r="729" spans="1:10">
      <c r="A729" s="14" t="s">
        <v>13</v>
      </c>
      <c r="B729">
        <f t="shared" si="33"/>
        <v>0</v>
      </c>
      <c r="C729">
        <f t="shared" si="34"/>
        <v>0</v>
      </c>
      <c r="D729">
        <f t="shared" si="35"/>
        <v>0</v>
      </c>
      <c r="E729" s="14">
        <v>0</v>
      </c>
      <c r="F729" s="14">
        <v>0</v>
      </c>
      <c r="G729">
        <v>41</v>
      </c>
      <c r="H729">
        <v>33.155000000000001</v>
      </c>
      <c r="I729">
        <v>3</v>
      </c>
      <c r="J729">
        <v>8538.28845</v>
      </c>
    </row>
    <row r="730" spans="1:10">
      <c r="A730" s="17" t="s">
        <v>13</v>
      </c>
      <c r="B730">
        <f t="shared" si="33"/>
        <v>0</v>
      </c>
      <c r="C730">
        <f t="shared" si="34"/>
        <v>0</v>
      </c>
      <c r="D730">
        <f t="shared" si="35"/>
        <v>0</v>
      </c>
      <c r="E730" s="17">
        <v>1</v>
      </c>
      <c r="F730" s="17">
        <v>0</v>
      </c>
      <c r="G730">
        <v>41</v>
      </c>
      <c r="H730">
        <v>29.64</v>
      </c>
      <c r="I730">
        <v>5</v>
      </c>
      <c r="J730">
        <v>9222.4025999999994</v>
      </c>
    </row>
    <row r="731" spans="1:10">
      <c r="A731" s="14" t="s">
        <v>13</v>
      </c>
      <c r="B731">
        <f t="shared" si="33"/>
        <v>0</v>
      </c>
      <c r="C731">
        <f t="shared" si="34"/>
        <v>0</v>
      </c>
      <c r="D731">
        <f t="shared" si="35"/>
        <v>0</v>
      </c>
      <c r="E731" s="14">
        <v>0</v>
      </c>
      <c r="F731" s="14">
        <v>0</v>
      </c>
      <c r="G731">
        <v>41</v>
      </c>
      <c r="H731">
        <v>21.754999999999999</v>
      </c>
      <c r="I731">
        <v>1</v>
      </c>
      <c r="J731">
        <v>13725.47184</v>
      </c>
    </row>
    <row r="732" spans="1:10">
      <c r="A732" s="17" t="s">
        <v>13</v>
      </c>
      <c r="B732">
        <f t="shared" si="33"/>
        <v>0</v>
      </c>
      <c r="C732">
        <f t="shared" si="34"/>
        <v>0</v>
      </c>
      <c r="D732">
        <f t="shared" si="35"/>
        <v>0</v>
      </c>
      <c r="E732" s="17">
        <v>1</v>
      </c>
      <c r="F732" s="17">
        <v>1</v>
      </c>
      <c r="G732">
        <v>41</v>
      </c>
      <c r="H732">
        <v>30.78</v>
      </c>
      <c r="I732">
        <v>3</v>
      </c>
      <c r="J732">
        <v>39597.407200000001</v>
      </c>
    </row>
    <row r="733" spans="1:10">
      <c r="A733" s="14" t="s">
        <v>11</v>
      </c>
      <c r="B733">
        <f t="shared" si="33"/>
        <v>0</v>
      </c>
      <c r="C733">
        <f t="shared" si="34"/>
        <v>1</v>
      </c>
      <c r="D733">
        <f t="shared" si="35"/>
        <v>0</v>
      </c>
      <c r="E733" s="14">
        <v>1</v>
      </c>
      <c r="F733" s="14">
        <v>1</v>
      </c>
      <c r="G733">
        <v>41</v>
      </c>
      <c r="H733">
        <v>35.75</v>
      </c>
      <c r="I733">
        <v>1</v>
      </c>
      <c r="J733">
        <v>40273.645499999999</v>
      </c>
    </row>
    <row r="734" spans="1:10">
      <c r="A734" s="17" t="s">
        <v>11</v>
      </c>
      <c r="B734">
        <f t="shared" si="33"/>
        <v>0</v>
      </c>
      <c r="C734">
        <f t="shared" si="34"/>
        <v>1</v>
      </c>
      <c r="D734">
        <f t="shared" si="35"/>
        <v>0</v>
      </c>
      <c r="E734" s="17">
        <v>1</v>
      </c>
      <c r="F734" s="17">
        <v>0</v>
      </c>
      <c r="G734">
        <v>42</v>
      </c>
      <c r="H734">
        <v>24.86</v>
      </c>
      <c r="I734">
        <v>0</v>
      </c>
      <c r="J734">
        <v>5966.8873999999996</v>
      </c>
    </row>
    <row r="735" spans="1:10">
      <c r="A735" s="14" t="s">
        <v>8</v>
      </c>
      <c r="B735">
        <f t="shared" si="33"/>
        <v>0</v>
      </c>
      <c r="C735">
        <f t="shared" si="34"/>
        <v>0</v>
      </c>
      <c r="D735">
        <f t="shared" si="35"/>
        <v>1</v>
      </c>
      <c r="E735" s="14">
        <v>1</v>
      </c>
      <c r="F735" s="14">
        <v>0</v>
      </c>
      <c r="G735">
        <v>42</v>
      </c>
      <c r="H735">
        <v>26.9</v>
      </c>
      <c r="I735">
        <v>0</v>
      </c>
      <c r="J735">
        <v>5969.723</v>
      </c>
    </row>
    <row r="736" spans="1:10">
      <c r="A736" s="17" t="s">
        <v>8</v>
      </c>
      <c r="B736">
        <f t="shared" si="33"/>
        <v>0</v>
      </c>
      <c r="C736">
        <f t="shared" si="34"/>
        <v>0</v>
      </c>
      <c r="D736">
        <f t="shared" si="35"/>
        <v>1</v>
      </c>
      <c r="E736" s="17">
        <v>1</v>
      </c>
      <c r="F736" s="17">
        <v>0</v>
      </c>
      <c r="G736">
        <v>42</v>
      </c>
      <c r="H736">
        <v>34.1</v>
      </c>
      <c r="I736">
        <v>0</v>
      </c>
      <c r="J736">
        <v>5979.7309999999998</v>
      </c>
    </row>
    <row r="737" spans="1:10">
      <c r="A737" s="14" t="s">
        <v>12</v>
      </c>
      <c r="B737">
        <f t="shared" si="33"/>
        <v>1</v>
      </c>
      <c r="C737">
        <f t="shared" si="34"/>
        <v>0</v>
      </c>
      <c r="D737">
        <f t="shared" si="35"/>
        <v>0</v>
      </c>
      <c r="E737" s="14">
        <v>1</v>
      </c>
      <c r="F737" s="14">
        <v>0</v>
      </c>
      <c r="G737">
        <v>42</v>
      </c>
      <c r="H737">
        <v>31.254999999999999</v>
      </c>
      <c r="I737">
        <v>0</v>
      </c>
      <c r="J737">
        <v>6358.7764500000003</v>
      </c>
    </row>
    <row r="738" spans="1:10">
      <c r="A738" s="17" t="s">
        <v>8</v>
      </c>
      <c r="B738">
        <f t="shared" si="33"/>
        <v>0</v>
      </c>
      <c r="C738">
        <f t="shared" si="34"/>
        <v>0</v>
      </c>
      <c r="D738">
        <f t="shared" si="35"/>
        <v>1</v>
      </c>
      <c r="E738" s="17">
        <v>0</v>
      </c>
      <c r="F738" s="17">
        <v>0</v>
      </c>
      <c r="G738">
        <v>42</v>
      </c>
      <c r="H738">
        <v>37.9</v>
      </c>
      <c r="I738">
        <v>0</v>
      </c>
      <c r="J738">
        <v>6474.0129999999999</v>
      </c>
    </row>
    <row r="739" spans="1:10">
      <c r="A739" s="14" t="s">
        <v>12</v>
      </c>
      <c r="B739">
        <f t="shared" si="33"/>
        <v>1</v>
      </c>
      <c r="C739">
        <f t="shared" si="34"/>
        <v>0</v>
      </c>
      <c r="D739">
        <f t="shared" si="35"/>
        <v>0</v>
      </c>
      <c r="E739" s="14">
        <v>1</v>
      </c>
      <c r="F739" s="14">
        <v>0</v>
      </c>
      <c r="G739">
        <v>42</v>
      </c>
      <c r="H739">
        <v>26.315000000000001</v>
      </c>
      <c r="I739">
        <v>1</v>
      </c>
      <c r="J739">
        <v>6940.90985</v>
      </c>
    </row>
    <row r="740" spans="1:10">
      <c r="A740" s="17" t="s">
        <v>8</v>
      </c>
      <c r="B740">
        <f t="shared" si="33"/>
        <v>0</v>
      </c>
      <c r="C740">
        <f t="shared" si="34"/>
        <v>0</v>
      </c>
      <c r="D740">
        <f t="shared" si="35"/>
        <v>1</v>
      </c>
      <c r="E740" s="17">
        <v>0</v>
      </c>
      <c r="F740" s="17">
        <v>0</v>
      </c>
      <c r="G740">
        <v>42</v>
      </c>
      <c r="H740">
        <v>25.3</v>
      </c>
      <c r="I740">
        <v>1</v>
      </c>
      <c r="J740">
        <v>7045.4989999999998</v>
      </c>
    </row>
    <row r="741" spans="1:10">
      <c r="A741" s="14" t="s">
        <v>11</v>
      </c>
      <c r="B741">
        <f t="shared" si="33"/>
        <v>0</v>
      </c>
      <c r="C741">
        <f t="shared" si="34"/>
        <v>1</v>
      </c>
      <c r="D741">
        <f t="shared" si="35"/>
        <v>0</v>
      </c>
      <c r="E741" s="14">
        <v>0</v>
      </c>
      <c r="F741" s="14">
        <v>0</v>
      </c>
      <c r="G741">
        <v>42</v>
      </c>
      <c r="H741">
        <v>26.18</v>
      </c>
      <c r="I741">
        <v>1</v>
      </c>
      <c r="J741">
        <v>7046.7222000000002</v>
      </c>
    </row>
    <row r="742" spans="1:10">
      <c r="A742" s="17" t="s">
        <v>13</v>
      </c>
      <c r="B742">
        <f t="shared" si="33"/>
        <v>0</v>
      </c>
      <c r="C742">
        <f t="shared" si="34"/>
        <v>0</v>
      </c>
      <c r="D742">
        <f t="shared" si="35"/>
        <v>0</v>
      </c>
      <c r="E742" s="17">
        <v>0</v>
      </c>
      <c r="F742" s="17">
        <v>0</v>
      </c>
      <c r="G742">
        <v>42</v>
      </c>
      <c r="H742">
        <v>32.869999999999997</v>
      </c>
      <c r="I742">
        <v>0</v>
      </c>
      <c r="J742">
        <v>7050.0213000000003</v>
      </c>
    </row>
    <row r="743" spans="1:10">
      <c r="A743" s="14" t="s">
        <v>8</v>
      </c>
      <c r="B743">
        <f t="shared" si="33"/>
        <v>0</v>
      </c>
      <c r="C743">
        <f t="shared" si="34"/>
        <v>0</v>
      </c>
      <c r="D743">
        <f t="shared" si="35"/>
        <v>1</v>
      </c>
      <c r="E743" s="14">
        <v>0</v>
      </c>
      <c r="F743" s="14">
        <v>0</v>
      </c>
      <c r="G743">
        <v>42</v>
      </c>
      <c r="H743">
        <v>29</v>
      </c>
      <c r="I743">
        <v>1</v>
      </c>
      <c r="J743">
        <v>7050.6419999999998</v>
      </c>
    </row>
    <row r="744" spans="1:10">
      <c r="A744" s="17" t="s">
        <v>8</v>
      </c>
      <c r="B744">
        <f t="shared" si="33"/>
        <v>0</v>
      </c>
      <c r="C744">
        <f t="shared" si="34"/>
        <v>0</v>
      </c>
      <c r="D744">
        <f t="shared" si="35"/>
        <v>1</v>
      </c>
      <c r="E744" s="17">
        <v>1</v>
      </c>
      <c r="F744" s="17">
        <v>0</v>
      </c>
      <c r="G744">
        <v>42</v>
      </c>
      <c r="H744">
        <v>35.799999999999997</v>
      </c>
      <c r="I744">
        <v>2</v>
      </c>
      <c r="J744">
        <v>7160.0940000000001</v>
      </c>
    </row>
    <row r="745" spans="1:10">
      <c r="A745" s="14" t="s">
        <v>11</v>
      </c>
      <c r="B745">
        <f t="shared" si="33"/>
        <v>0</v>
      </c>
      <c r="C745">
        <f t="shared" si="34"/>
        <v>1</v>
      </c>
      <c r="D745">
        <f t="shared" si="35"/>
        <v>0</v>
      </c>
      <c r="E745" s="14">
        <v>1</v>
      </c>
      <c r="F745" s="14">
        <v>0</v>
      </c>
      <c r="G745">
        <v>42</v>
      </c>
      <c r="H745">
        <v>35.97</v>
      </c>
      <c r="I745">
        <v>2</v>
      </c>
      <c r="J745">
        <v>7160.3302999999996</v>
      </c>
    </row>
    <row r="746" spans="1:10">
      <c r="A746" s="17" t="s">
        <v>11</v>
      </c>
      <c r="B746">
        <f t="shared" si="33"/>
        <v>0</v>
      </c>
      <c r="C746">
        <f t="shared" si="34"/>
        <v>1</v>
      </c>
      <c r="D746">
        <f t="shared" si="35"/>
        <v>0</v>
      </c>
      <c r="E746" s="17">
        <v>1</v>
      </c>
      <c r="F746" s="17">
        <v>0</v>
      </c>
      <c r="G746">
        <v>42</v>
      </c>
      <c r="H746">
        <v>37.18</v>
      </c>
      <c r="I746">
        <v>2</v>
      </c>
      <c r="J746">
        <v>7162.0122000000001</v>
      </c>
    </row>
    <row r="747" spans="1:10">
      <c r="A747" s="14" t="s">
        <v>12</v>
      </c>
      <c r="B747">
        <f t="shared" si="33"/>
        <v>1</v>
      </c>
      <c r="C747">
        <f t="shared" si="34"/>
        <v>0</v>
      </c>
      <c r="D747">
        <f t="shared" si="35"/>
        <v>0</v>
      </c>
      <c r="E747" s="14">
        <v>0</v>
      </c>
      <c r="F747" s="14">
        <v>0</v>
      </c>
      <c r="G747">
        <v>42</v>
      </c>
      <c r="H747">
        <v>36.195</v>
      </c>
      <c r="I747">
        <v>1</v>
      </c>
      <c r="J747">
        <v>7443.6430499999997</v>
      </c>
    </row>
    <row r="748" spans="1:10">
      <c r="A748" s="17" t="s">
        <v>13</v>
      </c>
      <c r="B748">
        <f t="shared" si="33"/>
        <v>0</v>
      </c>
      <c r="C748">
        <f t="shared" si="34"/>
        <v>0</v>
      </c>
      <c r="D748">
        <f t="shared" si="35"/>
        <v>0</v>
      </c>
      <c r="E748" s="17">
        <v>0</v>
      </c>
      <c r="F748" s="17">
        <v>0</v>
      </c>
      <c r="G748">
        <v>42</v>
      </c>
      <c r="H748">
        <v>33.155000000000001</v>
      </c>
      <c r="I748">
        <v>1</v>
      </c>
      <c r="J748">
        <v>7639.4174499999999</v>
      </c>
    </row>
    <row r="749" spans="1:10">
      <c r="A749" s="14" t="s">
        <v>11</v>
      </c>
      <c r="B749">
        <f t="shared" si="33"/>
        <v>0</v>
      </c>
      <c r="C749">
        <f t="shared" si="34"/>
        <v>1</v>
      </c>
      <c r="D749">
        <f t="shared" si="35"/>
        <v>0</v>
      </c>
      <c r="E749" s="14">
        <v>0</v>
      </c>
      <c r="F749" s="14">
        <v>0</v>
      </c>
      <c r="G749">
        <v>42</v>
      </c>
      <c r="H749">
        <v>29.48</v>
      </c>
      <c r="I749">
        <v>2</v>
      </c>
      <c r="J749">
        <v>7640.3091999999997</v>
      </c>
    </row>
    <row r="750" spans="1:10">
      <c r="A750" s="17" t="s">
        <v>13</v>
      </c>
      <c r="B750">
        <f t="shared" si="33"/>
        <v>0</v>
      </c>
      <c r="C750">
        <f t="shared" si="34"/>
        <v>0</v>
      </c>
      <c r="D750">
        <f t="shared" si="35"/>
        <v>0</v>
      </c>
      <c r="E750" s="17">
        <v>0</v>
      </c>
      <c r="F750" s="17">
        <v>0</v>
      </c>
      <c r="G750">
        <v>42</v>
      </c>
      <c r="H750">
        <v>41.325000000000003</v>
      </c>
      <c r="I750">
        <v>1</v>
      </c>
      <c r="J750">
        <v>7650.7737500000003</v>
      </c>
    </row>
    <row r="751" spans="1:10">
      <c r="A751" s="14" t="s">
        <v>13</v>
      </c>
      <c r="B751">
        <f t="shared" si="33"/>
        <v>0</v>
      </c>
      <c r="C751">
        <f t="shared" si="34"/>
        <v>0</v>
      </c>
      <c r="D751">
        <f t="shared" si="35"/>
        <v>0</v>
      </c>
      <c r="E751" s="14">
        <v>1</v>
      </c>
      <c r="F751" s="14">
        <v>0</v>
      </c>
      <c r="G751">
        <v>42</v>
      </c>
      <c r="H751">
        <v>26.125</v>
      </c>
      <c r="I751">
        <v>2</v>
      </c>
      <c r="J751">
        <v>7729.6457499999997</v>
      </c>
    </row>
    <row r="752" spans="1:10">
      <c r="A752" s="17" t="s">
        <v>12</v>
      </c>
      <c r="B752">
        <f t="shared" si="33"/>
        <v>1</v>
      </c>
      <c r="C752">
        <f t="shared" si="34"/>
        <v>0</v>
      </c>
      <c r="D752">
        <f t="shared" si="35"/>
        <v>0</v>
      </c>
      <c r="E752" s="17">
        <v>0</v>
      </c>
      <c r="F752" s="17">
        <v>0</v>
      </c>
      <c r="G752">
        <v>42</v>
      </c>
      <c r="H752">
        <v>24.984999999999999</v>
      </c>
      <c r="I752">
        <v>2</v>
      </c>
      <c r="J752">
        <v>8017.0611500000005</v>
      </c>
    </row>
    <row r="753" spans="1:10">
      <c r="A753" s="14" t="s">
        <v>11</v>
      </c>
      <c r="B753">
        <f t="shared" si="33"/>
        <v>0</v>
      </c>
      <c r="C753">
        <f t="shared" si="34"/>
        <v>1</v>
      </c>
      <c r="D753">
        <f t="shared" si="35"/>
        <v>0</v>
      </c>
      <c r="E753" s="14">
        <v>1</v>
      </c>
      <c r="F753" s="14">
        <v>1</v>
      </c>
      <c r="G753">
        <v>42</v>
      </c>
      <c r="H753">
        <v>24.64</v>
      </c>
      <c r="I753">
        <v>0</v>
      </c>
      <c r="J753">
        <v>19515.5416</v>
      </c>
    </row>
    <row r="754" spans="1:10">
      <c r="A754" s="17" t="s">
        <v>13</v>
      </c>
      <c r="B754">
        <f t="shared" si="33"/>
        <v>0</v>
      </c>
      <c r="C754">
        <f t="shared" si="34"/>
        <v>0</v>
      </c>
      <c r="D754">
        <f t="shared" si="35"/>
        <v>0</v>
      </c>
      <c r="E754" s="17">
        <v>0</v>
      </c>
      <c r="F754" s="17">
        <v>1</v>
      </c>
      <c r="G754">
        <v>42</v>
      </c>
      <c r="H754">
        <v>23.37</v>
      </c>
      <c r="I754">
        <v>0</v>
      </c>
      <c r="J754">
        <v>19964.746299999999</v>
      </c>
    </row>
    <row r="755" spans="1:10">
      <c r="A755" s="14" t="s">
        <v>13</v>
      </c>
      <c r="B755">
        <f t="shared" si="33"/>
        <v>0</v>
      </c>
      <c r="C755">
        <f t="shared" si="34"/>
        <v>0</v>
      </c>
      <c r="D755">
        <f t="shared" si="35"/>
        <v>0</v>
      </c>
      <c r="E755" s="14">
        <v>1</v>
      </c>
      <c r="F755" s="14">
        <v>1</v>
      </c>
      <c r="G755">
        <v>42</v>
      </c>
      <c r="H755">
        <v>24.605</v>
      </c>
      <c r="I755">
        <v>2</v>
      </c>
      <c r="J755">
        <v>21259.377949999998</v>
      </c>
    </row>
    <row r="756" spans="1:10">
      <c r="A756" s="17" t="s">
        <v>12</v>
      </c>
      <c r="B756">
        <f t="shared" si="33"/>
        <v>1</v>
      </c>
      <c r="C756">
        <f t="shared" si="34"/>
        <v>0</v>
      </c>
      <c r="D756">
        <f t="shared" si="35"/>
        <v>0</v>
      </c>
      <c r="E756" s="17">
        <v>0</v>
      </c>
      <c r="F756" s="17">
        <v>1</v>
      </c>
      <c r="G756">
        <v>42</v>
      </c>
      <c r="H756">
        <v>26.6</v>
      </c>
      <c r="I756">
        <v>0</v>
      </c>
      <c r="J756">
        <v>21348.705999999998</v>
      </c>
    </row>
    <row r="757" spans="1:10">
      <c r="A757" s="14" t="s">
        <v>8</v>
      </c>
      <c r="B757">
        <f t="shared" si="33"/>
        <v>0</v>
      </c>
      <c r="C757">
        <f t="shared" si="34"/>
        <v>0</v>
      </c>
      <c r="D757">
        <f t="shared" si="35"/>
        <v>1</v>
      </c>
      <c r="E757" s="14">
        <v>1</v>
      </c>
      <c r="F757" s="14">
        <v>1</v>
      </c>
      <c r="G757">
        <v>42</v>
      </c>
      <c r="H757">
        <v>30</v>
      </c>
      <c r="I757">
        <v>0</v>
      </c>
      <c r="J757">
        <v>22144.031999999999</v>
      </c>
    </row>
    <row r="758" spans="1:10">
      <c r="A758" s="17" t="s">
        <v>12</v>
      </c>
      <c r="B758">
        <f t="shared" si="33"/>
        <v>1</v>
      </c>
      <c r="C758">
        <f t="shared" si="34"/>
        <v>0</v>
      </c>
      <c r="D758">
        <f t="shared" si="35"/>
        <v>0</v>
      </c>
      <c r="E758" s="17">
        <v>1</v>
      </c>
      <c r="F758" s="17">
        <v>1</v>
      </c>
      <c r="G758">
        <v>42</v>
      </c>
      <c r="H758">
        <v>28.31</v>
      </c>
      <c r="I758">
        <v>3</v>
      </c>
      <c r="J758">
        <v>32787.458590000002</v>
      </c>
    </row>
    <row r="759" spans="1:10">
      <c r="A759" s="14" t="s">
        <v>11</v>
      </c>
      <c r="B759">
        <f t="shared" si="33"/>
        <v>0</v>
      </c>
      <c r="C759">
        <f t="shared" si="34"/>
        <v>1</v>
      </c>
      <c r="D759">
        <f t="shared" si="35"/>
        <v>0</v>
      </c>
      <c r="E759" s="14">
        <v>1</v>
      </c>
      <c r="F759" s="14">
        <v>1</v>
      </c>
      <c r="G759">
        <v>42</v>
      </c>
      <c r="H759">
        <v>26.07</v>
      </c>
      <c r="I759">
        <v>1</v>
      </c>
      <c r="J759">
        <v>38245.593269999998</v>
      </c>
    </row>
    <row r="760" spans="1:10">
      <c r="A760" s="17" t="s">
        <v>11</v>
      </c>
      <c r="B760">
        <f t="shared" si="33"/>
        <v>0</v>
      </c>
      <c r="C760">
        <f t="shared" si="34"/>
        <v>1</v>
      </c>
      <c r="D760">
        <f t="shared" si="35"/>
        <v>0</v>
      </c>
      <c r="E760" s="17">
        <v>0</v>
      </c>
      <c r="F760" s="17">
        <v>1</v>
      </c>
      <c r="G760">
        <v>42</v>
      </c>
      <c r="H760">
        <v>40.369999999999997</v>
      </c>
      <c r="I760">
        <v>2</v>
      </c>
      <c r="J760">
        <v>43896.376300000004</v>
      </c>
    </row>
    <row r="761" spans="1:10">
      <c r="A761" s="14" t="s">
        <v>8</v>
      </c>
      <c r="B761">
        <f t="shared" si="33"/>
        <v>0</v>
      </c>
      <c r="C761">
        <f t="shared" si="34"/>
        <v>0</v>
      </c>
      <c r="D761">
        <f t="shared" si="35"/>
        <v>1</v>
      </c>
      <c r="E761" s="14">
        <v>1</v>
      </c>
      <c r="F761" s="14">
        <v>0</v>
      </c>
      <c r="G761">
        <v>43</v>
      </c>
      <c r="H761">
        <v>23.2</v>
      </c>
      <c r="I761">
        <v>0</v>
      </c>
      <c r="J761">
        <v>6250.4350000000004</v>
      </c>
    </row>
    <row r="762" spans="1:10">
      <c r="A762" s="17" t="s">
        <v>13</v>
      </c>
      <c r="B762">
        <f t="shared" si="33"/>
        <v>0</v>
      </c>
      <c r="C762">
        <f t="shared" si="34"/>
        <v>0</v>
      </c>
      <c r="D762">
        <f t="shared" si="35"/>
        <v>0</v>
      </c>
      <c r="E762" s="17">
        <v>1</v>
      </c>
      <c r="F762" s="17">
        <v>0</v>
      </c>
      <c r="G762">
        <v>43</v>
      </c>
      <c r="H762">
        <v>26.03</v>
      </c>
      <c r="I762">
        <v>0</v>
      </c>
      <c r="J762">
        <v>6837.3687</v>
      </c>
    </row>
    <row r="763" spans="1:10">
      <c r="A763" s="14" t="s">
        <v>8</v>
      </c>
      <c r="B763">
        <f t="shared" si="33"/>
        <v>0</v>
      </c>
      <c r="C763">
        <f t="shared" si="34"/>
        <v>0</v>
      </c>
      <c r="D763">
        <f t="shared" si="35"/>
        <v>1</v>
      </c>
      <c r="E763" s="14">
        <v>1</v>
      </c>
      <c r="F763" s="14">
        <v>0</v>
      </c>
      <c r="G763">
        <v>43</v>
      </c>
      <c r="H763">
        <v>30.1</v>
      </c>
      <c r="I763">
        <v>1</v>
      </c>
      <c r="J763">
        <v>6849.0259999999998</v>
      </c>
    </row>
    <row r="764" spans="1:10">
      <c r="A764" s="17" t="s">
        <v>13</v>
      </c>
      <c r="B764">
        <f t="shared" si="33"/>
        <v>0</v>
      </c>
      <c r="C764">
        <f t="shared" si="34"/>
        <v>0</v>
      </c>
      <c r="D764">
        <f t="shared" si="35"/>
        <v>0</v>
      </c>
      <c r="E764" s="17">
        <v>0</v>
      </c>
      <c r="F764" s="17">
        <v>0</v>
      </c>
      <c r="G764">
        <v>43</v>
      </c>
      <c r="H764">
        <v>25.08</v>
      </c>
      <c r="I764">
        <v>0</v>
      </c>
      <c r="J764">
        <v>7325.0482000000002</v>
      </c>
    </row>
    <row r="765" spans="1:10">
      <c r="A765" s="14" t="s">
        <v>8</v>
      </c>
      <c r="B765">
        <f t="shared" si="33"/>
        <v>0</v>
      </c>
      <c r="C765">
        <f t="shared" si="34"/>
        <v>0</v>
      </c>
      <c r="D765">
        <f t="shared" si="35"/>
        <v>1</v>
      </c>
      <c r="E765" s="14">
        <v>0</v>
      </c>
      <c r="F765" s="14">
        <v>0</v>
      </c>
      <c r="G765">
        <v>43</v>
      </c>
      <c r="H765">
        <v>29.9</v>
      </c>
      <c r="I765">
        <v>1</v>
      </c>
      <c r="J765">
        <v>7337.7479999999996</v>
      </c>
    </row>
    <row r="766" spans="1:10">
      <c r="A766" s="17" t="s">
        <v>11</v>
      </c>
      <c r="B766">
        <f t="shared" si="33"/>
        <v>0</v>
      </c>
      <c r="C766">
        <f t="shared" si="34"/>
        <v>1</v>
      </c>
      <c r="D766">
        <f t="shared" si="35"/>
        <v>0</v>
      </c>
      <c r="E766" s="17">
        <v>0</v>
      </c>
      <c r="F766" s="17">
        <v>0</v>
      </c>
      <c r="G766">
        <v>43</v>
      </c>
      <c r="H766">
        <v>35.64</v>
      </c>
      <c r="I766">
        <v>1</v>
      </c>
      <c r="J766">
        <v>7345.7266</v>
      </c>
    </row>
    <row r="767" spans="1:10">
      <c r="A767" s="14" t="s">
        <v>8</v>
      </c>
      <c r="B767">
        <f t="shared" si="33"/>
        <v>0</v>
      </c>
      <c r="C767">
        <f t="shared" si="34"/>
        <v>0</v>
      </c>
      <c r="D767">
        <f t="shared" si="35"/>
        <v>1</v>
      </c>
      <c r="E767" s="14">
        <v>1</v>
      </c>
      <c r="F767" s="14">
        <v>0</v>
      </c>
      <c r="G767">
        <v>43</v>
      </c>
      <c r="H767">
        <v>32.6</v>
      </c>
      <c r="I767">
        <v>2</v>
      </c>
      <c r="J767">
        <v>7441.5010000000002</v>
      </c>
    </row>
    <row r="768" spans="1:10">
      <c r="A768" s="17" t="s">
        <v>12</v>
      </c>
      <c r="B768">
        <f t="shared" si="33"/>
        <v>1</v>
      </c>
      <c r="C768">
        <f t="shared" si="34"/>
        <v>0</v>
      </c>
      <c r="D768">
        <f t="shared" si="35"/>
        <v>0</v>
      </c>
      <c r="E768" s="17">
        <v>0</v>
      </c>
      <c r="F768" s="17">
        <v>0</v>
      </c>
      <c r="G768">
        <v>43</v>
      </c>
      <c r="H768">
        <v>34.58</v>
      </c>
      <c r="I768">
        <v>1</v>
      </c>
      <c r="J768">
        <v>7727.2532000000001</v>
      </c>
    </row>
    <row r="769" spans="1:10">
      <c r="A769" s="14" t="s">
        <v>12</v>
      </c>
      <c r="B769">
        <f t="shared" si="33"/>
        <v>1</v>
      </c>
      <c r="C769">
        <f t="shared" si="34"/>
        <v>0</v>
      </c>
      <c r="D769">
        <f t="shared" si="35"/>
        <v>0</v>
      </c>
      <c r="E769" s="14">
        <v>0</v>
      </c>
      <c r="F769" s="14">
        <v>0</v>
      </c>
      <c r="G769">
        <v>43</v>
      </c>
      <c r="H769">
        <v>30.684999999999999</v>
      </c>
      <c r="I769">
        <v>2</v>
      </c>
      <c r="J769">
        <v>8310.8391499999998</v>
      </c>
    </row>
    <row r="770" spans="1:10">
      <c r="A770" s="17" t="s">
        <v>12</v>
      </c>
      <c r="B770">
        <f t="shared" si="33"/>
        <v>1</v>
      </c>
      <c r="C770">
        <f t="shared" si="34"/>
        <v>0</v>
      </c>
      <c r="D770">
        <f t="shared" si="35"/>
        <v>0</v>
      </c>
      <c r="E770" s="17">
        <v>1</v>
      </c>
      <c r="F770" s="17">
        <v>0</v>
      </c>
      <c r="G770">
        <v>43</v>
      </c>
      <c r="H770">
        <v>30.114999999999998</v>
      </c>
      <c r="I770">
        <v>3</v>
      </c>
      <c r="J770">
        <v>8410.0468500000006</v>
      </c>
    </row>
    <row r="771" spans="1:10">
      <c r="A771" s="14" t="s">
        <v>8</v>
      </c>
      <c r="B771">
        <f t="shared" si="33"/>
        <v>0</v>
      </c>
      <c r="C771">
        <f t="shared" si="34"/>
        <v>0</v>
      </c>
      <c r="D771">
        <f t="shared" si="35"/>
        <v>1</v>
      </c>
      <c r="E771" s="14">
        <v>0</v>
      </c>
      <c r="F771" s="14">
        <v>0</v>
      </c>
      <c r="G771">
        <v>43</v>
      </c>
      <c r="H771">
        <v>34.4</v>
      </c>
      <c r="I771">
        <v>3</v>
      </c>
      <c r="J771">
        <v>8522.0030000000006</v>
      </c>
    </row>
    <row r="772" spans="1:10">
      <c r="A772" s="17" t="s">
        <v>13</v>
      </c>
      <c r="B772">
        <f t="shared" si="33"/>
        <v>0</v>
      </c>
      <c r="C772">
        <f t="shared" si="34"/>
        <v>0</v>
      </c>
      <c r="D772">
        <f t="shared" si="35"/>
        <v>0</v>
      </c>
      <c r="E772" s="17">
        <v>1</v>
      </c>
      <c r="F772" s="17">
        <v>0</v>
      </c>
      <c r="G772">
        <v>43</v>
      </c>
      <c r="H772">
        <v>27.36</v>
      </c>
      <c r="I772">
        <v>3</v>
      </c>
      <c r="J772">
        <v>8606.2173999999995</v>
      </c>
    </row>
    <row r="773" spans="1:10">
      <c r="A773" s="14" t="s">
        <v>11</v>
      </c>
      <c r="B773">
        <f t="shared" si="33"/>
        <v>0</v>
      </c>
      <c r="C773">
        <f t="shared" si="34"/>
        <v>1</v>
      </c>
      <c r="D773">
        <f t="shared" si="35"/>
        <v>0</v>
      </c>
      <c r="E773" s="14">
        <v>1</v>
      </c>
      <c r="F773" s="14">
        <v>0</v>
      </c>
      <c r="G773">
        <v>43</v>
      </c>
      <c r="H773">
        <v>25.52</v>
      </c>
      <c r="I773">
        <v>5</v>
      </c>
      <c r="J773">
        <v>14478.33015</v>
      </c>
    </row>
    <row r="774" spans="1:10">
      <c r="A774" s="17" t="s">
        <v>11</v>
      </c>
      <c r="B774">
        <f t="shared" ref="B774:B837" si="36">IF(A774="northwest",1,0)</f>
        <v>0</v>
      </c>
      <c r="C774">
        <f t="shared" ref="C774:C837" si="37">IF(A774="southeast",1,0)</f>
        <v>1</v>
      </c>
      <c r="D774">
        <f t="shared" ref="D774:D837" si="38">IF(A774="southwest",1,0)</f>
        <v>0</v>
      </c>
      <c r="E774" s="17">
        <v>1</v>
      </c>
      <c r="F774" s="17">
        <v>1</v>
      </c>
      <c r="G774">
        <v>43</v>
      </c>
      <c r="H774">
        <v>20.13</v>
      </c>
      <c r="I774">
        <v>2</v>
      </c>
      <c r="J774">
        <v>18767.737700000001</v>
      </c>
    </row>
    <row r="775" spans="1:10">
      <c r="A775" s="14" t="s">
        <v>11</v>
      </c>
      <c r="B775">
        <f t="shared" si="36"/>
        <v>0</v>
      </c>
      <c r="C775">
        <f t="shared" si="37"/>
        <v>1</v>
      </c>
      <c r="D775">
        <f t="shared" si="38"/>
        <v>0</v>
      </c>
      <c r="E775" s="14">
        <v>1</v>
      </c>
      <c r="F775" s="14">
        <v>0</v>
      </c>
      <c r="G775">
        <v>43</v>
      </c>
      <c r="H775">
        <v>35.31</v>
      </c>
      <c r="I775">
        <v>2</v>
      </c>
      <c r="J775">
        <v>18806.145469999999</v>
      </c>
    </row>
    <row r="776" spans="1:10">
      <c r="A776" s="17" t="s">
        <v>13</v>
      </c>
      <c r="B776">
        <f t="shared" si="36"/>
        <v>0</v>
      </c>
      <c r="C776">
        <f t="shared" si="37"/>
        <v>0</v>
      </c>
      <c r="D776">
        <f t="shared" si="38"/>
        <v>0</v>
      </c>
      <c r="E776" s="17">
        <v>0</v>
      </c>
      <c r="F776" s="17">
        <v>0</v>
      </c>
      <c r="G776">
        <v>43</v>
      </c>
      <c r="H776">
        <v>35.72</v>
      </c>
      <c r="I776">
        <v>2</v>
      </c>
      <c r="J776">
        <v>19144.576519999999</v>
      </c>
    </row>
    <row r="777" spans="1:10">
      <c r="A777" s="14" t="s">
        <v>13</v>
      </c>
      <c r="B777">
        <f t="shared" si="36"/>
        <v>0</v>
      </c>
      <c r="C777">
        <f t="shared" si="37"/>
        <v>0</v>
      </c>
      <c r="D777">
        <f t="shared" si="38"/>
        <v>0</v>
      </c>
      <c r="E777" s="14">
        <v>0</v>
      </c>
      <c r="F777" s="14">
        <v>1</v>
      </c>
      <c r="G777">
        <v>43</v>
      </c>
      <c r="H777">
        <v>20.045000000000002</v>
      </c>
      <c r="I777">
        <v>2</v>
      </c>
      <c r="J777">
        <v>19798.054550000001</v>
      </c>
    </row>
    <row r="778" spans="1:10">
      <c r="A778" s="17" t="s">
        <v>13</v>
      </c>
      <c r="B778">
        <f t="shared" si="36"/>
        <v>0</v>
      </c>
      <c r="C778">
        <f t="shared" si="37"/>
        <v>0</v>
      </c>
      <c r="D778">
        <f t="shared" si="38"/>
        <v>0</v>
      </c>
      <c r="E778" s="17">
        <v>0</v>
      </c>
      <c r="F778" s="17">
        <v>1</v>
      </c>
      <c r="G778">
        <v>43</v>
      </c>
      <c r="H778">
        <v>25.27</v>
      </c>
      <c r="I778">
        <v>1</v>
      </c>
      <c r="J778">
        <v>21771.3423</v>
      </c>
    </row>
    <row r="779" spans="1:10">
      <c r="A779" s="14" t="s">
        <v>12</v>
      </c>
      <c r="B779">
        <f t="shared" si="36"/>
        <v>1</v>
      </c>
      <c r="C779">
        <f t="shared" si="37"/>
        <v>0</v>
      </c>
      <c r="D779">
        <f t="shared" si="38"/>
        <v>0</v>
      </c>
      <c r="E779" s="14">
        <v>0</v>
      </c>
      <c r="F779" s="14">
        <v>1</v>
      </c>
      <c r="G779">
        <v>43</v>
      </c>
      <c r="H779">
        <v>26.885000000000002</v>
      </c>
      <c r="I779">
        <v>0</v>
      </c>
      <c r="J779">
        <v>21774.32215</v>
      </c>
    </row>
    <row r="780" spans="1:10">
      <c r="A780" s="17" t="s">
        <v>12</v>
      </c>
      <c r="B780">
        <f t="shared" si="36"/>
        <v>1</v>
      </c>
      <c r="C780">
        <f t="shared" si="37"/>
        <v>0</v>
      </c>
      <c r="D780">
        <f t="shared" si="38"/>
        <v>0</v>
      </c>
      <c r="E780" s="17">
        <v>0</v>
      </c>
      <c r="F780" s="17">
        <v>1</v>
      </c>
      <c r="G780">
        <v>43</v>
      </c>
      <c r="H780">
        <v>24.7</v>
      </c>
      <c r="I780">
        <v>2</v>
      </c>
      <c r="J780">
        <v>21880.82</v>
      </c>
    </row>
    <row r="781" spans="1:10">
      <c r="A781" s="14" t="s">
        <v>8</v>
      </c>
      <c r="B781">
        <f t="shared" si="36"/>
        <v>0</v>
      </c>
      <c r="C781">
        <f t="shared" si="37"/>
        <v>0</v>
      </c>
      <c r="D781">
        <f t="shared" si="38"/>
        <v>1</v>
      </c>
      <c r="E781" s="14">
        <v>0</v>
      </c>
      <c r="F781" s="14">
        <v>1</v>
      </c>
      <c r="G781">
        <v>43</v>
      </c>
      <c r="H781">
        <v>26.7</v>
      </c>
      <c r="I781">
        <v>2</v>
      </c>
      <c r="J781">
        <v>22478.6</v>
      </c>
    </row>
    <row r="782" spans="1:10">
      <c r="A782" s="17" t="s">
        <v>8</v>
      </c>
      <c r="B782">
        <f t="shared" si="36"/>
        <v>0</v>
      </c>
      <c r="C782">
        <f t="shared" si="37"/>
        <v>0</v>
      </c>
      <c r="D782">
        <f t="shared" si="38"/>
        <v>1</v>
      </c>
      <c r="E782" s="17">
        <v>1</v>
      </c>
      <c r="F782" s="17">
        <v>1</v>
      </c>
      <c r="G782">
        <v>43</v>
      </c>
      <c r="H782">
        <v>27.8</v>
      </c>
      <c r="I782">
        <v>0</v>
      </c>
      <c r="J782">
        <v>37829.724199999997</v>
      </c>
    </row>
    <row r="783" spans="1:10">
      <c r="A783" s="14" t="s">
        <v>11</v>
      </c>
      <c r="B783">
        <f t="shared" si="36"/>
        <v>0</v>
      </c>
      <c r="C783">
        <f t="shared" si="37"/>
        <v>1</v>
      </c>
      <c r="D783">
        <f t="shared" si="38"/>
        <v>0</v>
      </c>
      <c r="E783" s="14">
        <v>0</v>
      </c>
      <c r="F783" s="14">
        <v>1</v>
      </c>
      <c r="G783">
        <v>43</v>
      </c>
      <c r="H783">
        <v>32.56</v>
      </c>
      <c r="I783">
        <v>3</v>
      </c>
      <c r="J783">
        <v>40941.285400000001</v>
      </c>
    </row>
    <row r="784" spans="1:10">
      <c r="A784" s="17" t="s">
        <v>13</v>
      </c>
      <c r="B784">
        <f t="shared" si="36"/>
        <v>0</v>
      </c>
      <c r="C784">
        <f t="shared" si="37"/>
        <v>0</v>
      </c>
      <c r="D784">
        <f t="shared" si="38"/>
        <v>0</v>
      </c>
      <c r="E784" s="17">
        <v>1</v>
      </c>
      <c r="F784" s="17">
        <v>1</v>
      </c>
      <c r="G784">
        <v>43</v>
      </c>
      <c r="H784">
        <v>34.96</v>
      </c>
      <c r="I784">
        <v>1</v>
      </c>
      <c r="J784">
        <v>41034.221400000002</v>
      </c>
    </row>
    <row r="785" spans="1:10">
      <c r="A785" s="14" t="s">
        <v>11</v>
      </c>
      <c r="B785">
        <f t="shared" si="36"/>
        <v>0</v>
      </c>
      <c r="C785">
        <f t="shared" si="37"/>
        <v>1</v>
      </c>
      <c r="D785">
        <f t="shared" si="38"/>
        <v>0</v>
      </c>
      <c r="E785" s="14">
        <v>1</v>
      </c>
      <c r="F785" s="14">
        <v>1</v>
      </c>
      <c r="G785">
        <v>43</v>
      </c>
      <c r="H785">
        <v>35.97</v>
      </c>
      <c r="I785">
        <v>3</v>
      </c>
      <c r="J785">
        <v>42124.515299999999</v>
      </c>
    </row>
    <row r="786" spans="1:10">
      <c r="A786" s="17" t="s">
        <v>11</v>
      </c>
      <c r="B786">
        <f t="shared" si="36"/>
        <v>0</v>
      </c>
      <c r="C786">
        <f t="shared" si="37"/>
        <v>1</v>
      </c>
      <c r="D786">
        <f t="shared" si="38"/>
        <v>0</v>
      </c>
      <c r="E786" s="17">
        <v>1</v>
      </c>
      <c r="F786" s="17">
        <v>1</v>
      </c>
      <c r="G786">
        <v>43</v>
      </c>
      <c r="H786">
        <v>38.06</v>
      </c>
      <c r="I786">
        <v>2</v>
      </c>
      <c r="J786">
        <v>42560.430399999997</v>
      </c>
    </row>
    <row r="787" spans="1:10">
      <c r="A787" s="14" t="s">
        <v>11</v>
      </c>
      <c r="B787">
        <f t="shared" si="36"/>
        <v>0</v>
      </c>
      <c r="C787">
        <f t="shared" si="37"/>
        <v>1</v>
      </c>
      <c r="D787">
        <f t="shared" si="38"/>
        <v>0</v>
      </c>
      <c r="E787" s="14">
        <v>0</v>
      </c>
      <c r="F787" s="14">
        <v>1</v>
      </c>
      <c r="G787">
        <v>43</v>
      </c>
      <c r="H787">
        <v>46.2</v>
      </c>
      <c r="I787">
        <v>0</v>
      </c>
      <c r="J787">
        <v>45863.205000000002</v>
      </c>
    </row>
    <row r="788" spans="1:10">
      <c r="A788" s="17" t="s">
        <v>12</v>
      </c>
      <c r="B788">
        <f t="shared" si="36"/>
        <v>1</v>
      </c>
      <c r="C788">
        <f t="shared" si="37"/>
        <v>0</v>
      </c>
      <c r="D788">
        <f t="shared" si="38"/>
        <v>0</v>
      </c>
      <c r="E788" s="17">
        <v>1</v>
      </c>
      <c r="F788" s="17">
        <v>0</v>
      </c>
      <c r="G788">
        <v>44</v>
      </c>
      <c r="H788">
        <v>39.520000000000003</v>
      </c>
      <c r="I788">
        <v>0</v>
      </c>
      <c r="J788">
        <v>6948.7007999999996</v>
      </c>
    </row>
    <row r="789" spans="1:10">
      <c r="A789" s="14" t="s">
        <v>11</v>
      </c>
      <c r="B789">
        <f t="shared" si="36"/>
        <v>0</v>
      </c>
      <c r="C789">
        <f t="shared" si="37"/>
        <v>1</v>
      </c>
      <c r="D789">
        <f t="shared" si="38"/>
        <v>0</v>
      </c>
      <c r="E789" s="14">
        <v>1</v>
      </c>
      <c r="F789" s="14">
        <v>0</v>
      </c>
      <c r="G789">
        <v>44</v>
      </c>
      <c r="H789">
        <v>34.32</v>
      </c>
      <c r="I789">
        <v>1</v>
      </c>
      <c r="J789">
        <v>7147.4727999999996</v>
      </c>
    </row>
    <row r="790" spans="1:10">
      <c r="A790" s="17" t="s">
        <v>11</v>
      </c>
      <c r="B790">
        <f t="shared" si="36"/>
        <v>0</v>
      </c>
      <c r="C790">
        <f t="shared" si="37"/>
        <v>1</v>
      </c>
      <c r="D790">
        <f t="shared" si="38"/>
        <v>0</v>
      </c>
      <c r="E790" s="17">
        <v>1</v>
      </c>
      <c r="F790" s="17">
        <v>0</v>
      </c>
      <c r="G790">
        <v>44</v>
      </c>
      <c r="H790">
        <v>38.06</v>
      </c>
      <c r="I790">
        <v>1</v>
      </c>
      <c r="J790">
        <v>7152.6714000000002</v>
      </c>
    </row>
    <row r="791" spans="1:10">
      <c r="A791" s="14" t="s">
        <v>12</v>
      </c>
      <c r="B791">
        <f t="shared" si="36"/>
        <v>1</v>
      </c>
      <c r="C791">
        <f t="shared" si="37"/>
        <v>0</v>
      </c>
      <c r="D791">
        <f t="shared" si="38"/>
        <v>0</v>
      </c>
      <c r="E791" s="14">
        <v>0</v>
      </c>
      <c r="F791" s="14">
        <v>0</v>
      </c>
      <c r="G791">
        <v>44</v>
      </c>
      <c r="H791">
        <v>26.41</v>
      </c>
      <c r="I791">
        <v>0</v>
      </c>
      <c r="J791">
        <v>7419.4778999999999</v>
      </c>
    </row>
    <row r="792" spans="1:10">
      <c r="A792" s="17" t="s">
        <v>12</v>
      </c>
      <c r="B792">
        <f t="shared" si="36"/>
        <v>1</v>
      </c>
      <c r="C792">
        <f t="shared" si="37"/>
        <v>0</v>
      </c>
      <c r="D792">
        <f t="shared" si="38"/>
        <v>0</v>
      </c>
      <c r="E792" s="17">
        <v>0</v>
      </c>
      <c r="F792" s="17">
        <v>0</v>
      </c>
      <c r="G792">
        <v>44</v>
      </c>
      <c r="H792">
        <v>27.645</v>
      </c>
      <c r="I792">
        <v>0</v>
      </c>
      <c r="J792">
        <v>7421.1945500000002</v>
      </c>
    </row>
    <row r="793" spans="1:10">
      <c r="A793" s="14" t="s">
        <v>12</v>
      </c>
      <c r="B793">
        <f t="shared" si="36"/>
        <v>1</v>
      </c>
      <c r="C793">
        <f t="shared" si="37"/>
        <v>0</v>
      </c>
      <c r="D793">
        <f t="shared" si="38"/>
        <v>0</v>
      </c>
      <c r="E793" s="14">
        <v>1</v>
      </c>
      <c r="F793" s="14">
        <v>0</v>
      </c>
      <c r="G793">
        <v>44</v>
      </c>
      <c r="H793">
        <v>25.364999999999998</v>
      </c>
      <c r="I793">
        <v>1</v>
      </c>
      <c r="J793">
        <v>7518.0253499999999</v>
      </c>
    </row>
    <row r="794" spans="1:10">
      <c r="A794" s="17" t="s">
        <v>8</v>
      </c>
      <c r="B794">
        <f t="shared" si="36"/>
        <v>0</v>
      </c>
      <c r="C794">
        <f t="shared" si="37"/>
        <v>0</v>
      </c>
      <c r="D794">
        <f t="shared" si="38"/>
        <v>1</v>
      </c>
      <c r="E794" s="17">
        <v>0</v>
      </c>
      <c r="F794" s="17">
        <v>0</v>
      </c>
      <c r="G794">
        <v>44</v>
      </c>
      <c r="H794">
        <v>25</v>
      </c>
      <c r="I794">
        <v>1</v>
      </c>
      <c r="J794">
        <v>7623.518</v>
      </c>
    </row>
    <row r="795" spans="1:10">
      <c r="A795" s="14" t="s">
        <v>8</v>
      </c>
      <c r="B795">
        <f t="shared" si="36"/>
        <v>0</v>
      </c>
      <c r="C795">
        <f t="shared" si="37"/>
        <v>0</v>
      </c>
      <c r="D795">
        <f t="shared" si="38"/>
        <v>1</v>
      </c>
      <c r="E795" s="14">
        <v>0</v>
      </c>
      <c r="F795" s="14">
        <v>0</v>
      </c>
      <c r="G795">
        <v>44</v>
      </c>
      <c r="H795">
        <v>25.8</v>
      </c>
      <c r="I795">
        <v>1</v>
      </c>
      <c r="J795">
        <v>7624.63</v>
      </c>
    </row>
    <row r="796" spans="1:10">
      <c r="A796" s="17" t="s">
        <v>8</v>
      </c>
      <c r="B796">
        <f t="shared" si="36"/>
        <v>0</v>
      </c>
      <c r="C796">
        <f t="shared" si="37"/>
        <v>0</v>
      </c>
      <c r="D796">
        <f t="shared" si="38"/>
        <v>1</v>
      </c>
      <c r="E796" s="17">
        <v>0</v>
      </c>
      <c r="F796" s="17">
        <v>0</v>
      </c>
      <c r="G796">
        <v>44</v>
      </c>
      <c r="H796">
        <v>27.5</v>
      </c>
      <c r="I796">
        <v>1</v>
      </c>
      <c r="J796">
        <v>7626.9930000000004</v>
      </c>
    </row>
    <row r="797" spans="1:10">
      <c r="A797" s="14" t="s">
        <v>11</v>
      </c>
      <c r="B797">
        <f t="shared" si="36"/>
        <v>0</v>
      </c>
      <c r="C797">
        <f t="shared" si="37"/>
        <v>1</v>
      </c>
      <c r="D797">
        <f t="shared" si="38"/>
        <v>0</v>
      </c>
      <c r="E797" s="14">
        <v>0</v>
      </c>
      <c r="F797" s="14">
        <v>0</v>
      </c>
      <c r="G797">
        <v>44</v>
      </c>
      <c r="H797">
        <v>32.340000000000003</v>
      </c>
      <c r="I797">
        <v>1</v>
      </c>
      <c r="J797">
        <v>7633.7205999999996</v>
      </c>
    </row>
    <row r="798" spans="1:10">
      <c r="A798" s="17" t="s">
        <v>8</v>
      </c>
      <c r="B798">
        <f t="shared" si="36"/>
        <v>0</v>
      </c>
      <c r="C798">
        <f t="shared" si="37"/>
        <v>0</v>
      </c>
      <c r="D798">
        <f t="shared" si="38"/>
        <v>1</v>
      </c>
      <c r="E798" s="17">
        <v>1</v>
      </c>
      <c r="F798" s="17">
        <v>0</v>
      </c>
      <c r="G798">
        <v>44</v>
      </c>
      <c r="H798">
        <v>27.4</v>
      </c>
      <c r="I798">
        <v>2</v>
      </c>
      <c r="J798">
        <v>7726.8540000000003</v>
      </c>
    </row>
    <row r="799" spans="1:10">
      <c r="A799" s="14" t="s">
        <v>11</v>
      </c>
      <c r="B799">
        <f t="shared" si="36"/>
        <v>0</v>
      </c>
      <c r="C799">
        <f t="shared" si="37"/>
        <v>1</v>
      </c>
      <c r="D799">
        <f t="shared" si="38"/>
        <v>0</v>
      </c>
      <c r="E799" s="14">
        <v>1</v>
      </c>
      <c r="F799" s="14">
        <v>0</v>
      </c>
      <c r="G799">
        <v>44</v>
      </c>
      <c r="H799">
        <v>30.69</v>
      </c>
      <c r="I799">
        <v>2</v>
      </c>
      <c r="J799">
        <v>7731.4270999999999</v>
      </c>
    </row>
    <row r="800" spans="1:10">
      <c r="A800" s="17" t="s">
        <v>8</v>
      </c>
      <c r="B800">
        <f t="shared" si="36"/>
        <v>0</v>
      </c>
      <c r="C800">
        <f t="shared" si="37"/>
        <v>0</v>
      </c>
      <c r="D800">
        <f t="shared" si="38"/>
        <v>1</v>
      </c>
      <c r="E800" s="17">
        <v>1</v>
      </c>
      <c r="F800" s="17">
        <v>0</v>
      </c>
      <c r="G800">
        <v>44</v>
      </c>
      <c r="H800">
        <v>37.1</v>
      </c>
      <c r="I800">
        <v>2</v>
      </c>
      <c r="J800">
        <v>7740.3370000000004</v>
      </c>
    </row>
    <row r="801" spans="1:10">
      <c r="A801" s="14" t="s">
        <v>12</v>
      </c>
      <c r="B801">
        <f t="shared" si="36"/>
        <v>1</v>
      </c>
      <c r="C801">
        <f t="shared" si="37"/>
        <v>0</v>
      </c>
      <c r="D801">
        <f t="shared" si="38"/>
        <v>0</v>
      </c>
      <c r="E801" s="14">
        <v>0</v>
      </c>
      <c r="F801" s="14">
        <v>0</v>
      </c>
      <c r="G801">
        <v>44</v>
      </c>
      <c r="H801">
        <v>36.954999999999998</v>
      </c>
      <c r="I801">
        <v>1</v>
      </c>
      <c r="J801">
        <v>8023.1354499999998</v>
      </c>
    </row>
    <row r="802" spans="1:10">
      <c r="A802" s="17" t="s">
        <v>12</v>
      </c>
      <c r="B802">
        <f t="shared" si="36"/>
        <v>1</v>
      </c>
      <c r="C802">
        <f t="shared" si="37"/>
        <v>0</v>
      </c>
      <c r="D802">
        <f t="shared" si="38"/>
        <v>0</v>
      </c>
      <c r="E802" s="17">
        <v>1</v>
      </c>
      <c r="F802" s="17">
        <v>0</v>
      </c>
      <c r="G802">
        <v>44</v>
      </c>
      <c r="H802">
        <v>32.015000000000001</v>
      </c>
      <c r="I802">
        <v>2</v>
      </c>
      <c r="J802">
        <v>8116.2688500000004</v>
      </c>
    </row>
    <row r="803" spans="1:10">
      <c r="A803" s="14" t="s">
        <v>11</v>
      </c>
      <c r="B803">
        <f t="shared" si="36"/>
        <v>0</v>
      </c>
      <c r="C803">
        <f t="shared" si="37"/>
        <v>1</v>
      </c>
      <c r="D803">
        <f t="shared" si="38"/>
        <v>0</v>
      </c>
      <c r="E803" s="14">
        <v>0</v>
      </c>
      <c r="F803" s="14">
        <v>0</v>
      </c>
      <c r="G803">
        <v>44</v>
      </c>
      <c r="H803">
        <v>23.98</v>
      </c>
      <c r="I803">
        <v>2</v>
      </c>
      <c r="J803">
        <v>8211.1002000000008</v>
      </c>
    </row>
    <row r="804" spans="1:10">
      <c r="A804" s="17" t="s">
        <v>11</v>
      </c>
      <c r="B804">
        <f t="shared" si="36"/>
        <v>0</v>
      </c>
      <c r="C804">
        <f t="shared" si="37"/>
        <v>1</v>
      </c>
      <c r="D804">
        <f t="shared" si="38"/>
        <v>0</v>
      </c>
      <c r="E804" s="17">
        <v>0</v>
      </c>
      <c r="F804" s="17">
        <v>0</v>
      </c>
      <c r="G804">
        <v>44</v>
      </c>
      <c r="H804">
        <v>29.81</v>
      </c>
      <c r="I804">
        <v>2</v>
      </c>
      <c r="J804">
        <v>8219.2039000000004</v>
      </c>
    </row>
    <row r="805" spans="1:10">
      <c r="A805" s="14" t="s">
        <v>13</v>
      </c>
      <c r="B805">
        <f t="shared" si="36"/>
        <v>0</v>
      </c>
      <c r="C805">
        <f t="shared" si="37"/>
        <v>0</v>
      </c>
      <c r="D805">
        <f t="shared" si="38"/>
        <v>0</v>
      </c>
      <c r="E805" s="14">
        <v>1</v>
      </c>
      <c r="F805" s="14">
        <v>0</v>
      </c>
      <c r="G805">
        <v>44</v>
      </c>
      <c r="H805">
        <v>22.135000000000002</v>
      </c>
      <c r="I805">
        <v>2</v>
      </c>
      <c r="J805">
        <v>8302.5356499999998</v>
      </c>
    </row>
    <row r="806" spans="1:10">
      <c r="A806" s="17" t="s">
        <v>13</v>
      </c>
      <c r="B806">
        <f t="shared" si="36"/>
        <v>0</v>
      </c>
      <c r="C806">
        <f t="shared" si="37"/>
        <v>0</v>
      </c>
      <c r="D806">
        <f t="shared" si="38"/>
        <v>0</v>
      </c>
      <c r="E806" s="17">
        <v>1</v>
      </c>
      <c r="F806" s="17">
        <v>0</v>
      </c>
      <c r="G806">
        <v>44</v>
      </c>
      <c r="H806">
        <v>21.85</v>
      </c>
      <c r="I806">
        <v>3</v>
      </c>
      <c r="J806">
        <v>8891.1394999999993</v>
      </c>
    </row>
    <row r="807" spans="1:10">
      <c r="A807" s="14" t="s">
        <v>13</v>
      </c>
      <c r="B807">
        <f t="shared" si="36"/>
        <v>0</v>
      </c>
      <c r="C807">
        <f t="shared" si="37"/>
        <v>0</v>
      </c>
      <c r="D807">
        <f t="shared" si="38"/>
        <v>0</v>
      </c>
      <c r="E807" s="14">
        <v>0</v>
      </c>
      <c r="F807" s="14">
        <v>0</v>
      </c>
      <c r="G807">
        <v>44</v>
      </c>
      <c r="H807">
        <v>36.479999999999997</v>
      </c>
      <c r="I807">
        <v>0</v>
      </c>
      <c r="J807">
        <v>12797.20962</v>
      </c>
    </row>
    <row r="808" spans="1:10">
      <c r="A808" s="17" t="s">
        <v>13</v>
      </c>
      <c r="B808">
        <f t="shared" si="36"/>
        <v>0</v>
      </c>
      <c r="C808">
        <f t="shared" si="37"/>
        <v>0</v>
      </c>
      <c r="D808">
        <f t="shared" si="38"/>
        <v>0</v>
      </c>
      <c r="E808" s="17">
        <v>0</v>
      </c>
      <c r="F808" s="17">
        <v>1</v>
      </c>
      <c r="G808">
        <v>44</v>
      </c>
      <c r="H808">
        <v>20.234999999999999</v>
      </c>
      <c r="I808">
        <v>1</v>
      </c>
      <c r="J808">
        <v>19594.809649999999</v>
      </c>
    </row>
    <row r="809" spans="1:10">
      <c r="A809" s="14" t="s">
        <v>13</v>
      </c>
      <c r="B809">
        <f t="shared" si="36"/>
        <v>0</v>
      </c>
      <c r="C809">
        <f t="shared" si="37"/>
        <v>0</v>
      </c>
      <c r="D809">
        <f t="shared" si="38"/>
        <v>0</v>
      </c>
      <c r="E809" s="14">
        <v>1</v>
      </c>
      <c r="F809" s="14">
        <v>0</v>
      </c>
      <c r="G809">
        <v>44</v>
      </c>
      <c r="H809">
        <v>29.734999999999999</v>
      </c>
      <c r="I809">
        <v>2</v>
      </c>
      <c r="J809">
        <v>32108.662820000001</v>
      </c>
    </row>
    <row r="810" spans="1:10">
      <c r="A810" s="17" t="s">
        <v>8</v>
      </c>
      <c r="B810">
        <f t="shared" si="36"/>
        <v>0</v>
      </c>
      <c r="C810">
        <f t="shared" si="37"/>
        <v>0</v>
      </c>
      <c r="D810">
        <f t="shared" si="38"/>
        <v>1</v>
      </c>
      <c r="E810" s="17">
        <v>1</v>
      </c>
      <c r="F810" s="17">
        <v>1</v>
      </c>
      <c r="G810">
        <v>44</v>
      </c>
      <c r="H810">
        <v>30.2</v>
      </c>
      <c r="I810">
        <v>2</v>
      </c>
      <c r="J810">
        <v>38998.546000000002</v>
      </c>
    </row>
    <row r="811" spans="1:10">
      <c r="A811" s="14" t="s">
        <v>13</v>
      </c>
      <c r="B811">
        <f t="shared" si="36"/>
        <v>0</v>
      </c>
      <c r="C811">
        <f t="shared" si="37"/>
        <v>0</v>
      </c>
      <c r="D811">
        <f t="shared" si="38"/>
        <v>0</v>
      </c>
      <c r="E811" s="14">
        <v>1</v>
      </c>
      <c r="F811" s="14">
        <v>1</v>
      </c>
      <c r="G811">
        <v>44</v>
      </c>
      <c r="H811">
        <v>31.35</v>
      </c>
      <c r="I811">
        <v>1</v>
      </c>
      <c r="J811">
        <v>39556.494500000001</v>
      </c>
    </row>
    <row r="812" spans="1:10">
      <c r="A812" s="17" t="s">
        <v>12</v>
      </c>
      <c r="B812">
        <f t="shared" si="36"/>
        <v>1</v>
      </c>
      <c r="C812">
        <f t="shared" si="37"/>
        <v>0</v>
      </c>
      <c r="D812">
        <f t="shared" si="38"/>
        <v>0</v>
      </c>
      <c r="E812" s="17">
        <v>0</v>
      </c>
      <c r="F812" s="17">
        <v>1</v>
      </c>
      <c r="G812">
        <v>44</v>
      </c>
      <c r="H812">
        <v>38.950000000000003</v>
      </c>
      <c r="I812">
        <v>0</v>
      </c>
      <c r="J812">
        <v>42983.458500000001</v>
      </c>
    </row>
    <row r="813" spans="1:10">
      <c r="A813" s="14" t="s">
        <v>11</v>
      </c>
      <c r="B813">
        <f t="shared" si="36"/>
        <v>0</v>
      </c>
      <c r="C813">
        <f t="shared" si="37"/>
        <v>1</v>
      </c>
      <c r="D813">
        <f t="shared" si="38"/>
        <v>0</v>
      </c>
      <c r="E813" s="14">
        <v>0</v>
      </c>
      <c r="F813" s="14">
        <v>1</v>
      </c>
      <c r="G813">
        <v>44</v>
      </c>
      <c r="H813">
        <v>43.89</v>
      </c>
      <c r="I813">
        <v>2</v>
      </c>
      <c r="J813">
        <v>46200.985099999998</v>
      </c>
    </row>
    <row r="814" spans="1:10">
      <c r="A814" s="17" t="s">
        <v>11</v>
      </c>
      <c r="B814">
        <f t="shared" si="36"/>
        <v>0</v>
      </c>
      <c r="C814">
        <f t="shared" si="37"/>
        <v>1</v>
      </c>
      <c r="D814">
        <f t="shared" si="38"/>
        <v>0</v>
      </c>
      <c r="E814" s="17">
        <v>0</v>
      </c>
      <c r="F814" s="17">
        <v>1</v>
      </c>
      <c r="G814">
        <v>44</v>
      </c>
      <c r="H814">
        <v>38.06</v>
      </c>
      <c r="I814">
        <v>0</v>
      </c>
      <c r="J814">
        <v>48885.135609999998</v>
      </c>
    </row>
    <row r="815" spans="1:10">
      <c r="A815" s="14" t="s">
        <v>12</v>
      </c>
      <c r="B815">
        <f t="shared" si="36"/>
        <v>1</v>
      </c>
      <c r="C815">
        <f t="shared" si="37"/>
        <v>0</v>
      </c>
      <c r="D815">
        <f t="shared" si="38"/>
        <v>0</v>
      </c>
      <c r="E815" s="14">
        <v>1</v>
      </c>
      <c r="F815" s="14">
        <v>0</v>
      </c>
      <c r="G815">
        <v>45</v>
      </c>
      <c r="H815">
        <v>21.375</v>
      </c>
      <c r="I815">
        <v>0</v>
      </c>
      <c r="J815">
        <v>7222.7862500000001</v>
      </c>
    </row>
    <row r="816" spans="1:10">
      <c r="A816" s="17" t="s">
        <v>8</v>
      </c>
      <c r="B816">
        <f t="shared" si="36"/>
        <v>0</v>
      </c>
      <c r="C816">
        <f t="shared" si="37"/>
        <v>0</v>
      </c>
      <c r="D816">
        <f t="shared" si="38"/>
        <v>1</v>
      </c>
      <c r="E816" s="17">
        <v>0</v>
      </c>
      <c r="F816" s="17">
        <v>0</v>
      </c>
      <c r="G816">
        <v>45</v>
      </c>
      <c r="H816">
        <v>33.1</v>
      </c>
      <c r="I816">
        <v>0</v>
      </c>
      <c r="J816">
        <v>7345.0839999999998</v>
      </c>
    </row>
    <row r="817" spans="1:10">
      <c r="A817" s="14" t="s">
        <v>8</v>
      </c>
      <c r="B817">
        <f t="shared" si="36"/>
        <v>0</v>
      </c>
      <c r="C817">
        <f t="shared" si="37"/>
        <v>0</v>
      </c>
      <c r="D817">
        <f t="shared" si="38"/>
        <v>1</v>
      </c>
      <c r="E817" s="14">
        <v>0</v>
      </c>
      <c r="F817" s="14">
        <v>0</v>
      </c>
      <c r="G817">
        <v>45</v>
      </c>
      <c r="H817">
        <v>35.299999999999997</v>
      </c>
      <c r="I817">
        <v>0</v>
      </c>
      <c r="J817">
        <v>7348.1419999999998</v>
      </c>
    </row>
    <row r="818" spans="1:10">
      <c r="A818" s="17" t="s">
        <v>8</v>
      </c>
      <c r="B818">
        <f t="shared" si="36"/>
        <v>0</v>
      </c>
      <c r="C818">
        <f t="shared" si="37"/>
        <v>0</v>
      </c>
      <c r="D818">
        <f t="shared" si="38"/>
        <v>1</v>
      </c>
      <c r="E818" s="17">
        <v>1</v>
      </c>
      <c r="F818" s="17">
        <v>0</v>
      </c>
      <c r="G818">
        <v>45</v>
      </c>
      <c r="H818">
        <v>30.2</v>
      </c>
      <c r="I818">
        <v>1</v>
      </c>
      <c r="J818">
        <v>7441.0529999999999</v>
      </c>
    </row>
    <row r="819" spans="1:10">
      <c r="A819" s="14" t="s">
        <v>8</v>
      </c>
      <c r="B819">
        <f t="shared" si="36"/>
        <v>0</v>
      </c>
      <c r="C819">
        <f t="shared" si="37"/>
        <v>0</v>
      </c>
      <c r="D819">
        <f t="shared" si="38"/>
        <v>1</v>
      </c>
      <c r="E819" s="14">
        <v>1</v>
      </c>
      <c r="F819" s="14">
        <v>0</v>
      </c>
      <c r="G819">
        <v>45</v>
      </c>
      <c r="H819">
        <v>33.700000000000003</v>
      </c>
      <c r="I819">
        <v>1</v>
      </c>
      <c r="J819">
        <v>7445.9179999999997</v>
      </c>
    </row>
    <row r="820" spans="1:10">
      <c r="A820" s="17" t="s">
        <v>13</v>
      </c>
      <c r="B820">
        <f t="shared" si="36"/>
        <v>0</v>
      </c>
      <c r="C820">
        <f t="shared" si="37"/>
        <v>0</v>
      </c>
      <c r="D820">
        <f t="shared" si="38"/>
        <v>0</v>
      </c>
      <c r="E820" s="17">
        <v>1</v>
      </c>
      <c r="F820" s="17">
        <v>0</v>
      </c>
      <c r="G820">
        <v>45</v>
      </c>
      <c r="H820">
        <v>39.805</v>
      </c>
      <c r="I820">
        <v>0</v>
      </c>
      <c r="J820">
        <v>7448.4039499999999</v>
      </c>
    </row>
    <row r="821" spans="1:10">
      <c r="A821" s="14" t="s">
        <v>12</v>
      </c>
      <c r="B821">
        <f t="shared" si="36"/>
        <v>1</v>
      </c>
      <c r="C821">
        <f t="shared" si="37"/>
        <v>0</v>
      </c>
      <c r="D821">
        <f t="shared" si="38"/>
        <v>0</v>
      </c>
      <c r="E821" s="14">
        <v>0</v>
      </c>
      <c r="F821" s="14">
        <v>0</v>
      </c>
      <c r="G821">
        <v>45</v>
      </c>
      <c r="H821">
        <v>35.814999999999998</v>
      </c>
      <c r="I821">
        <v>0</v>
      </c>
      <c r="J821">
        <v>7731.8578500000003</v>
      </c>
    </row>
    <row r="822" spans="1:10">
      <c r="A822" s="17" t="s">
        <v>13</v>
      </c>
      <c r="B822">
        <f t="shared" si="36"/>
        <v>0</v>
      </c>
      <c r="C822">
        <f t="shared" si="37"/>
        <v>0</v>
      </c>
      <c r="D822">
        <f t="shared" si="38"/>
        <v>0</v>
      </c>
      <c r="E822" s="17">
        <v>0</v>
      </c>
      <c r="F822" s="17">
        <v>0</v>
      </c>
      <c r="G822">
        <v>45</v>
      </c>
      <c r="H822">
        <v>38.284999999999997</v>
      </c>
      <c r="I822">
        <v>0</v>
      </c>
      <c r="J822">
        <v>7935.29115</v>
      </c>
    </row>
    <row r="823" spans="1:10">
      <c r="A823" s="14" t="s">
        <v>8</v>
      </c>
      <c r="B823">
        <f t="shared" si="36"/>
        <v>0</v>
      </c>
      <c r="C823">
        <f t="shared" si="37"/>
        <v>0</v>
      </c>
      <c r="D823">
        <f t="shared" si="38"/>
        <v>1</v>
      </c>
      <c r="E823" s="14">
        <v>1</v>
      </c>
      <c r="F823" s="14">
        <v>0</v>
      </c>
      <c r="G823">
        <v>45</v>
      </c>
      <c r="H823">
        <v>28.7</v>
      </c>
      <c r="I823">
        <v>2</v>
      </c>
      <c r="J823">
        <v>8027.9679999999998</v>
      </c>
    </row>
    <row r="824" spans="1:10">
      <c r="A824" s="17" t="s">
        <v>12</v>
      </c>
      <c r="B824">
        <f t="shared" si="36"/>
        <v>1</v>
      </c>
      <c r="C824">
        <f t="shared" si="37"/>
        <v>0</v>
      </c>
      <c r="D824">
        <f t="shared" si="38"/>
        <v>0</v>
      </c>
      <c r="E824" s="17">
        <v>1</v>
      </c>
      <c r="F824" s="17">
        <v>0</v>
      </c>
      <c r="G824">
        <v>45</v>
      </c>
      <c r="H824">
        <v>30.495000000000001</v>
      </c>
      <c r="I824">
        <v>2</v>
      </c>
      <c r="J824">
        <v>8413.4630500000003</v>
      </c>
    </row>
    <row r="825" spans="1:10">
      <c r="A825" s="14" t="s">
        <v>11</v>
      </c>
      <c r="B825">
        <f t="shared" si="36"/>
        <v>0</v>
      </c>
      <c r="C825">
        <f t="shared" si="37"/>
        <v>1</v>
      </c>
      <c r="D825">
        <f t="shared" si="38"/>
        <v>0</v>
      </c>
      <c r="E825" s="14">
        <v>0</v>
      </c>
      <c r="F825" s="14">
        <v>0</v>
      </c>
      <c r="G825">
        <v>45</v>
      </c>
      <c r="H825">
        <v>27.83</v>
      </c>
      <c r="I825">
        <v>2</v>
      </c>
      <c r="J825">
        <v>8515.7587000000003</v>
      </c>
    </row>
    <row r="826" spans="1:10">
      <c r="A826" s="17" t="s">
        <v>11</v>
      </c>
      <c r="B826">
        <f t="shared" si="36"/>
        <v>0</v>
      </c>
      <c r="C826">
        <f t="shared" si="37"/>
        <v>1</v>
      </c>
      <c r="D826">
        <f t="shared" si="38"/>
        <v>0</v>
      </c>
      <c r="E826" s="17">
        <v>0</v>
      </c>
      <c r="F826" s="17">
        <v>0</v>
      </c>
      <c r="G826">
        <v>45</v>
      </c>
      <c r="H826">
        <v>28.6</v>
      </c>
      <c r="I826">
        <v>2</v>
      </c>
      <c r="J826">
        <v>8516.8289999999997</v>
      </c>
    </row>
    <row r="827" spans="1:10">
      <c r="A827" s="14" t="s">
        <v>8</v>
      </c>
      <c r="B827">
        <f t="shared" si="36"/>
        <v>0</v>
      </c>
      <c r="C827">
        <f t="shared" si="37"/>
        <v>0</v>
      </c>
      <c r="D827">
        <f t="shared" si="38"/>
        <v>1</v>
      </c>
      <c r="E827" s="14">
        <v>0</v>
      </c>
      <c r="F827" s="14">
        <v>0</v>
      </c>
      <c r="G827">
        <v>45</v>
      </c>
      <c r="H827">
        <v>30.9</v>
      </c>
      <c r="I827">
        <v>2</v>
      </c>
      <c r="J827">
        <v>8520.0259999999998</v>
      </c>
    </row>
    <row r="828" spans="1:10">
      <c r="A828" s="17" t="s">
        <v>11</v>
      </c>
      <c r="B828">
        <f t="shared" si="36"/>
        <v>0</v>
      </c>
      <c r="C828">
        <f t="shared" si="37"/>
        <v>1</v>
      </c>
      <c r="D828">
        <f t="shared" si="38"/>
        <v>0</v>
      </c>
      <c r="E828" s="17">
        <v>0</v>
      </c>
      <c r="F828" s="17">
        <v>0</v>
      </c>
      <c r="G828">
        <v>45</v>
      </c>
      <c r="H828">
        <v>36.299999999999997</v>
      </c>
      <c r="I828">
        <v>2</v>
      </c>
      <c r="J828">
        <v>8527.5319999999992</v>
      </c>
    </row>
    <row r="829" spans="1:10">
      <c r="A829" s="14" t="s">
        <v>13</v>
      </c>
      <c r="B829">
        <f t="shared" si="36"/>
        <v>0</v>
      </c>
      <c r="C829">
        <f t="shared" si="37"/>
        <v>0</v>
      </c>
      <c r="D829">
        <f t="shared" si="38"/>
        <v>0</v>
      </c>
      <c r="E829" s="14">
        <v>1</v>
      </c>
      <c r="F829" s="14">
        <v>0</v>
      </c>
      <c r="G829">
        <v>45</v>
      </c>
      <c r="H829">
        <v>23.56</v>
      </c>
      <c r="I829">
        <v>2</v>
      </c>
      <c r="J829">
        <v>8603.8233999999993</v>
      </c>
    </row>
    <row r="830" spans="1:10">
      <c r="A830" s="17" t="s">
        <v>13</v>
      </c>
      <c r="B830">
        <f t="shared" si="36"/>
        <v>0</v>
      </c>
      <c r="C830">
        <f t="shared" si="37"/>
        <v>0</v>
      </c>
      <c r="D830">
        <f t="shared" si="38"/>
        <v>0</v>
      </c>
      <c r="E830" s="17">
        <v>1</v>
      </c>
      <c r="F830" s="17">
        <v>0</v>
      </c>
      <c r="G830">
        <v>45</v>
      </c>
      <c r="H830">
        <v>24.035</v>
      </c>
      <c r="I830">
        <v>2</v>
      </c>
      <c r="J830">
        <v>8604.4836500000001</v>
      </c>
    </row>
    <row r="831" spans="1:10">
      <c r="A831" s="14" t="s">
        <v>11</v>
      </c>
      <c r="B831">
        <f t="shared" si="36"/>
        <v>0</v>
      </c>
      <c r="C831">
        <f t="shared" si="37"/>
        <v>1</v>
      </c>
      <c r="D831">
        <f t="shared" si="38"/>
        <v>0</v>
      </c>
      <c r="E831" s="14">
        <v>1</v>
      </c>
      <c r="F831" s="14">
        <v>0</v>
      </c>
      <c r="G831">
        <v>45</v>
      </c>
      <c r="H831">
        <v>20.350000000000001</v>
      </c>
      <c r="I831">
        <v>3</v>
      </c>
      <c r="J831">
        <v>8605.3615000000009</v>
      </c>
    </row>
    <row r="832" spans="1:10">
      <c r="A832" s="17" t="s">
        <v>8</v>
      </c>
      <c r="B832">
        <f t="shared" si="36"/>
        <v>0</v>
      </c>
      <c r="C832">
        <f t="shared" si="37"/>
        <v>0</v>
      </c>
      <c r="D832">
        <f t="shared" si="38"/>
        <v>1</v>
      </c>
      <c r="E832" s="17">
        <v>1</v>
      </c>
      <c r="F832" s="17">
        <v>0</v>
      </c>
      <c r="G832">
        <v>45</v>
      </c>
      <c r="H832">
        <v>27.5</v>
      </c>
      <c r="I832">
        <v>3</v>
      </c>
      <c r="J832">
        <v>8615.2999999999993</v>
      </c>
    </row>
    <row r="833" spans="1:10">
      <c r="A833" s="14" t="s">
        <v>13</v>
      </c>
      <c r="B833">
        <f t="shared" si="36"/>
        <v>0</v>
      </c>
      <c r="C833">
        <f t="shared" si="37"/>
        <v>0</v>
      </c>
      <c r="D833">
        <f t="shared" si="38"/>
        <v>0</v>
      </c>
      <c r="E833" s="14">
        <v>0</v>
      </c>
      <c r="F833" s="14">
        <v>0</v>
      </c>
      <c r="G833">
        <v>45</v>
      </c>
      <c r="H833">
        <v>25.175000000000001</v>
      </c>
      <c r="I833">
        <v>2</v>
      </c>
      <c r="J833">
        <v>9095.0682500000003</v>
      </c>
    </row>
    <row r="834" spans="1:10">
      <c r="A834" s="17" t="s">
        <v>8</v>
      </c>
      <c r="B834">
        <f t="shared" si="36"/>
        <v>0</v>
      </c>
      <c r="C834">
        <f t="shared" si="37"/>
        <v>0</v>
      </c>
      <c r="D834">
        <f t="shared" si="38"/>
        <v>1</v>
      </c>
      <c r="E834" s="17">
        <v>0</v>
      </c>
      <c r="F834" s="17">
        <v>0</v>
      </c>
      <c r="G834">
        <v>45</v>
      </c>
      <c r="H834">
        <v>25.7</v>
      </c>
      <c r="I834">
        <v>3</v>
      </c>
      <c r="J834">
        <v>9101.7980000000007</v>
      </c>
    </row>
    <row r="835" spans="1:10">
      <c r="A835" s="14" t="s">
        <v>13</v>
      </c>
      <c r="B835">
        <f t="shared" si="36"/>
        <v>0</v>
      </c>
      <c r="C835">
        <f t="shared" si="37"/>
        <v>0</v>
      </c>
      <c r="D835">
        <f t="shared" si="38"/>
        <v>0</v>
      </c>
      <c r="E835" s="14">
        <v>0</v>
      </c>
      <c r="F835" s="14">
        <v>0</v>
      </c>
      <c r="G835">
        <v>45</v>
      </c>
      <c r="H835">
        <v>39.994999999999997</v>
      </c>
      <c r="I835">
        <v>3</v>
      </c>
      <c r="J835">
        <v>9704.6680500000002</v>
      </c>
    </row>
    <row r="836" spans="1:10">
      <c r="A836" s="17" t="s">
        <v>11</v>
      </c>
      <c r="B836">
        <f t="shared" si="36"/>
        <v>0</v>
      </c>
      <c r="C836">
        <f t="shared" si="37"/>
        <v>1</v>
      </c>
      <c r="D836">
        <f t="shared" si="38"/>
        <v>0</v>
      </c>
      <c r="E836" s="17">
        <v>1</v>
      </c>
      <c r="F836" s="17">
        <v>0</v>
      </c>
      <c r="G836">
        <v>45</v>
      </c>
      <c r="H836">
        <v>24.31</v>
      </c>
      <c r="I836">
        <v>5</v>
      </c>
      <c r="J836">
        <v>9788.8659000000007</v>
      </c>
    </row>
    <row r="837" spans="1:10">
      <c r="A837" s="14" t="s">
        <v>11</v>
      </c>
      <c r="B837">
        <f t="shared" si="36"/>
        <v>0</v>
      </c>
      <c r="C837">
        <f t="shared" si="37"/>
        <v>1</v>
      </c>
      <c r="D837">
        <f t="shared" si="38"/>
        <v>0</v>
      </c>
      <c r="E837" s="14">
        <v>0</v>
      </c>
      <c r="F837" s="14">
        <v>0</v>
      </c>
      <c r="G837">
        <v>45</v>
      </c>
      <c r="H837">
        <v>31.79</v>
      </c>
      <c r="I837">
        <v>0</v>
      </c>
      <c r="J837">
        <v>17929.303370000001</v>
      </c>
    </row>
    <row r="838" spans="1:10">
      <c r="A838" s="17" t="s">
        <v>12</v>
      </c>
      <c r="B838">
        <f t="shared" ref="B838:B901" si="39">IF(A838="northwest",1,0)</f>
        <v>1</v>
      </c>
      <c r="C838">
        <f t="shared" ref="C838:C901" si="40">IF(A838="southeast",1,0)</f>
        <v>0</v>
      </c>
      <c r="D838">
        <f t="shared" ref="D838:D901" si="41">IF(A838="southwest",1,0)</f>
        <v>0</v>
      </c>
      <c r="E838" s="17">
        <v>1</v>
      </c>
      <c r="F838" s="17">
        <v>1</v>
      </c>
      <c r="G838">
        <v>45</v>
      </c>
      <c r="H838">
        <v>22.895</v>
      </c>
      <c r="I838">
        <v>2</v>
      </c>
      <c r="J838">
        <v>21098.554049999999</v>
      </c>
    </row>
    <row r="839" spans="1:10">
      <c r="A839" s="14" t="s">
        <v>12</v>
      </c>
      <c r="B839">
        <f t="shared" si="39"/>
        <v>1</v>
      </c>
      <c r="C839">
        <f t="shared" si="40"/>
        <v>0</v>
      </c>
      <c r="D839">
        <f t="shared" si="41"/>
        <v>0</v>
      </c>
      <c r="E839" s="14">
        <v>0</v>
      </c>
      <c r="F839" s="14">
        <v>0</v>
      </c>
      <c r="G839">
        <v>45</v>
      </c>
      <c r="H839">
        <v>27.645</v>
      </c>
      <c r="I839">
        <v>1</v>
      </c>
      <c r="J839">
        <v>28340.188849999999</v>
      </c>
    </row>
    <row r="840" spans="1:10">
      <c r="A840" s="17" t="s">
        <v>13</v>
      </c>
      <c r="B840">
        <f t="shared" si="39"/>
        <v>0</v>
      </c>
      <c r="C840">
        <f t="shared" si="40"/>
        <v>0</v>
      </c>
      <c r="D840">
        <f t="shared" si="41"/>
        <v>0</v>
      </c>
      <c r="E840" s="17">
        <v>1</v>
      </c>
      <c r="F840" s="17">
        <v>1</v>
      </c>
      <c r="G840">
        <v>45</v>
      </c>
      <c r="H840">
        <v>22.895</v>
      </c>
      <c r="I840">
        <v>0</v>
      </c>
      <c r="J840">
        <v>35069.374519999998</v>
      </c>
    </row>
    <row r="841" spans="1:10">
      <c r="A841" s="14" t="s">
        <v>12</v>
      </c>
      <c r="B841">
        <f t="shared" si="39"/>
        <v>1</v>
      </c>
      <c r="C841">
        <f t="shared" si="40"/>
        <v>0</v>
      </c>
      <c r="D841">
        <f t="shared" si="41"/>
        <v>0</v>
      </c>
      <c r="E841" s="14">
        <v>0</v>
      </c>
      <c r="F841" s="14">
        <v>1</v>
      </c>
      <c r="G841">
        <v>45</v>
      </c>
      <c r="H841">
        <v>30.495000000000001</v>
      </c>
      <c r="I841">
        <v>1</v>
      </c>
      <c r="J841">
        <v>39725.518049999999</v>
      </c>
    </row>
    <row r="842" spans="1:10">
      <c r="A842" s="17" t="s">
        <v>12</v>
      </c>
      <c r="B842">
        <f t="shared" si="39"/>
        <v>1</v>
      </c>
      <c r="C842">
        <f t="shared" si="40"/>
        <v>0</v>
      </c>
      <c r="D842">
        <f t="shared" si="41"/>
        <v>0</v>
      </c>
      <c r="E842" s="17">
        <v>1</v>
      </c>
      <c r="F842" s="17">
        <v>1</v>
      </c>
      <c r="G842">
        <v>45</v>
      </c>
      <c r="H842">
        <v>36.479999999999997</v>
      </c>
      <c r="I842">
        <v>2</v>
      </c>
      <c r="J842">
        <v>42760.502200000003</v>
      </c>
    </row>
    <row r="843" spans="1:10">
      <c r="A843" s="14" t="s">
        <v>11</v>
      </c>
      <c r="B843">
        <f t="shared" si="39"/>
        <v>0</v>
      </c>
      <c r="C843">
        <f t="shared" si="40"/>
        <v>1</v>
      </c>
      <c r="D843">
        <f t="shared" si="41"/>
        <v>0</v>
      </c>
      <c r="E843" s="14">
        <v>1</v>
      </c>
      <c r="F843" s="14">
        <v>1</v>
      </c>
      <c r="G843">
        <v>45</v>
      </c>
      <c r="H843">
        <v>30.36</v>
      </c>
      <c r="I843">
        <v>0</v>
      </c>
      <c r="J843">
        <v>62592.873090000001</v>
      </c>
    </row>
    <row r="844" spans="1:10">
      <c r="A844" s="17" t="s">
        <v>8</v>
      </c>
      <c r="B844">
        <f t="shared" si="39"/>
        <v>0</v>
      </c>
      <c r="C844">
        <f t="shared" si="40"/>
        <v>0</v>
      </c>
      <c r="D844">
        <f t="shared" si="41"/>
        <v>1</v>
      </c>
      <c r="E844" s="17">
        <v>1</v>
      </c>
      <c r="F844" s="17">
        <v>0</v>
      </c>
      <c r="G844">
        <v>46</v>
      </c>
      <c r="H844">
        <v>22.3</v>
      </c>
      <c r="I844">
        <v>0</v>
      </c>
      <c r="J844">
        <v>7147.1049999999996</v>
      </c>
    </row>
    <row r="845" spans="1:10">
      <c r="A845" s="14" t="s">
        <v>12</v>
      </c>
      <c r="B845">
        <f t="shared" si="39"/>
        <v>1</v>
      </c>
      <c r="C845">
        <f t="shared" si="40"/>
        <v>0</v>
      </c>
      <c r="D845">
        <f t="shared" si="41"/>
        <v>0</v>
      </c>
      <c r="E845" s="14">
        <v>1</v>
      </c>
      <c r="F845" s="14">
        <v>0</v>
      </c>
      <c r="G845">
        <v>46</v>
      </c>
      <c r="H845">
        <v>19.855</v>
      </c>
      <c r="I845">
        <v>0</v>
      </c>
      <c r="J845">
        <v>7526.7064499999997</v>
      </c>
    </row>
    <row r="846" spans="1:10">
      <c r="A846" s="17" t="s">
        <v>11</v>
      </c>
      <c r="B846">
        <f t="shared" si="39"/>
        <v>0</v>
      </c>
      <c r="C846">
        <f t="shared" si="40"/>
        <v>1</v>
      </c>
      <c r="D846">
        <f t="shared" si="41"/>
        <v>0</v>
      </c>
      <c r="E846" s="17">
        <v>1</v>
      </c>
      <c r="F846" s="17">
        <v>0</v>
      </c>
      <c r="G846">
        <v>46</v>
      </c>
      <c r="H846">
        <v>26.62</v>
      </c>
      <c r="I846">
        <v>1</v>
      </c>
      <c r="J846">
        <v>7742.1098000000002</v>
      </c>
    </row>
    <row r="847" spans="1:10">
      <c r="A847" s="14" t="s">
        <v>12</v>
      </c>
      <c r="B847">
        <f t="shared" si="39"/>
        <v>1</v>
      </c>
      <c r="C847">
        <f t="shared" si="40"/>
        <v>0</v>
      </c>
      <c r="D847">
        <f t="shared" si="41"/>
        <v>0</v>
      </c>
      <c r="E847" s="14">
        <v>0</v>
      </c>
      <c r="F847" s="14">
        <v>0</v>
      </c>
      <c r="G847">
        <v>46</v>
      </c>
      <c r="H847">
        <v>27.74</v>
      </c>
      <c r="I847">
        <v>0</v>
      </c>
      <c r="J847">
        <v>8026.6665999999996</v>
      </c>
    </row>
    <row r="848" spans="1:10">
      <c r="A848" s="17" t="s">
        <v>11</v>
      </c>
      <c r="B848">
        <f t="shared" si="39"/>
        <v>0</v>
      </c>
      <c r="C848">
        <f t="shared" si="40"/>
        <v>1</v>
      </c>
      <c r="D848">
        <f t="shared" si="41"/>
        <v>0</v>
      </c>
      <c r="E848" s="17">
        <v>0</v>
      </c>
      <c r="F848" s="17">
        <v>0</v>
      </c>
      <c r="G848">
        <v>46</v>
      </c>
      <c r="H848">
        <v>27.72</v>
      </c>
      <c r="I848">
        <v>1</v>
      </c>
      <c r="J848">
        <v>8232.6388000000006</v>
      </c>
    </row>
    <row r="849" spans="1:10">
      <c r="A849" s="14" t="s">
        <v>11</v>
      </c>
      <c r="B849">
        <f t="shared" si="39"/>
        <v>0</v>
      </c>
      <c r="C849">
        <f t="shared" si="40"/>
        <v>1</v>
      </c>
      <c r="D849">
        <f t="shared" si="41"/>
        <v>0</v>
      </c>
      <c r="E849" s="14">
        <v>0</v>
      </c>
      <c r="F849" s="14">
        <v>0</v>
      </c>
      <c r="G849">
        <v>46</v>
      </c>
      <c r="H849">
        <v>28.05</v>
      </c>
      <c r="I849">
        <v>1</v>
      </c>
      <c r="J849">
        <v>8233.0974999999999</v>
      </c>
    </row>
    <row r="850" spans="1:10">
      <c r="A850" s="17" t="s">
        <v>11</v>
      </c>
      <c r="B850">
        <f t="shared" si="39"/>
        <v>0</v>
      </c>
      <c r="C850">
        <f t="shared" si="40"/>
        <v>1</v>
      </c>
      <c r="D850">
        <f t="shared" si="41"/>
        <v>0</v>
      </c>
      <c r="E850" s="17">
        <v>0</v>
      </c>
      <c r="F850" s="17">
        <v>0</v>
      </c>
      <c r="G850">
        <v>46</v>
      </c>
      <c r="H850">
        <v>33.44</v>
      </c>
      <c r="I850">
        <v>1</v>
      </c>
      <c r="J850">
        <v>8240.5895999999993</v>
      </c>
    </row>
    <row r="851" spans="1:10">
      <c r="A851" s="14" t="s">
        <v>13</v>
      </c>
      <c r="B851">
        <f t="shared" si="39"/>
        <v>0</v>
      </c>
      <c r="C851">
        <f t="shared" si="40"/>
        <v>0</v>
      </c>
      <c r="D851">
        <f t="shared" si="41"/>
        <v>0</v>
      </c>
      <c r="E851" s="14">
        <v>1</v>
      </c>
      <c r="F851" s="14">
        <v>0</v>
      </c>
      <c r="G851">
        <v>46</v>
      </c>
      <c r="H851">
        <v>33.344999999999999</v>
      </c>
      <c r="I851">
        <v>1</v>
      </c>
      <c r="J851">
        <v>8334.4575499999992</v>
      </c>
    </row>
    <row r="852" spans="1:10">
      <c r="A852" s="17" t="s">
        <v>13</v>
      </c>
      <c r="B852">
        <f t="shared" si="39"/>
        <v>0</v>
      </c>
      <c r="C852">
        <f t="shared" si="40"/>
        <v>0</v>
      </c>
      <c r="D852">
        <f t="shared" si="41"/>
        <v>0</v>
      </c>
      <c r="E852" s="17">
        <v>1</v>
      </c>
      <c r="F852" s="17">
        <v>0</v>
      </c>
      <c r="G852">
        <v>46</v>
      </c>
      <c r="H852">
        <v>33.44</v>
      </c>
      <c r="I852">
        <v>1</v>
      </c>
      <c r="J852">
        <v>8334.5895999999993</v>
      </c>
    </row>
    <row r="853" spans="1:10">
      <c r="A853" s="14" t="s">
        <v>13</v>
      </c>
      <c r="B853">
        <f t="shared" si="39"/>
        <v>0</v>
      </c>
      <c r="C853">
        <f t="shared" si="40"/>
        <v>0</v>
      </c>
      <c r="D853">
        <f t="shared" si="41"/>
        <v>0</v>
      </c>
      <c r="E853" s="14">
        <v>1</v>
      </c>
      <c r="F853" s="14">
        <v>0</v>
      </c>
      <c r="G853">
        <v>46</v>
      </c>
      <c r="H853">
        <v>39.424999999999997</v>
      </c>
      <c r="I853">
        <v>1</v>
      </c>
      <c r="J853">
        <v>8342.9087500000005</v>
      </c>
    </row>
    <row r="854" spans="1:10">
      <c r="A854" s="17" t="s">
        <v>11</v>
      </c>
      <c r="B854">
        <f t="shared" si="39"/>
        <v>0</v>
      </c>
      <c r="C854">
        <f t="shared" si="40"/>
        <v>1</v>
      </c>
      <c r="D854">
        <f t="shared" si="41"/>
        <v>0</v>
      </c>
      <c r="E854" s="17">
        <v>1</v>
      </c>
      <c r="F854" s="17">
        <v>0</v>
      </c>
      <c r="G854">
        <v>46</v>
      </c>
      <c r="H854">
        <v>38.17</v>
      </c>
      <c r="I854">
        <v>2</v>
      </c>
      <c r="J854">
        <v>8347.1643000000004</v>
      </c>
    </row>
    <row r="855" spans="1:10">
      <c r="A855" s="14" t="s">
        <v>12</v>
      </c>
      <c r="B855">
        <f t="shared" si="39"/>
        <v>1</v>
      </c>
      <c r="C855">
        <f t="shared" si="40"/>
        <v>0</v>
      </c>
      <c r="D855">
        <f t="shared" si="41"/>
        <v>0</v>
      </c>
      <c r="E855" s="14">
        <v>1</v>
      </c>
      <c r="F855" s="14">
        <v>0</v>
      </c>
      <c r="G855">
        <v>46</v>
      </c>
      <c r="H855">
        <v>40.375</v>
      </c>
      <c r="I855">
        <v>2</v>
      </c>
      <c r="J855">
        <v>8733.2292500000003</v>
      </c>
    </row>
    <row r="856" spans="1:10">
      <c r="A856" s="17" t="s">
        <v>8</v>
      </c>
      <c r="B856">
        <f t="shared" si="39"/>
        <v>0</v>
      </c>
      <c r="C856">
        <f t="shared" si="40"/>
        <v>0</v>
      </c>
      <c r="D856">
        <f t="shared" si="41"/>
        <v>1</v>
      </c>
      <c r="E856" s="17">
        <v>0</v>
      </c>
      <c r="F856" s="17">
        <v>0</v>
      </c>
      <c r="G856">
        <v>46</v>
      </c>
      <c r="H856">
        <v>28.9</v>
      </c>
      <c r="I856">
        <v>2</v>
      </c>
      <c r="J856">
        <v>8823.2790000000005</v>
      </c>
    </row>
    <row r="857" spans="1:10">
      <c r="A857" s="14" t="s">
        <v>13</v>
      </c>
      <c r="B857">
        <f t="shared" si="39"/>
        <v>0</v>
      </c>
      <c r="C857">
        <f t="shared" si="40"/>
        <v>0</v>
      </c>
      <c r="D857">
        <f t="shared" si="41"/>
        <v>0</v>
      </c>
      <c r="E857" s="14">
        <v>0</v>
      </c>
      <c r="F857" s="14">
        <v>0</v>
      </c>
      <c r="G857">
        <v>46</v>
      </c>
      <c r="H857">
        <v>33.725000000000001</v>
      </c>
      <c r="I857">
        <v>1</v>
      </c>
      <c r="J857">
        <v>8823.9857499999998</v>
      </c>
    </row>
    <row r="858" spans="1:10">
      <c r="A858" s="17" t="s">
        <v>8</v>
      </c>
      <c r="B858">
        <f t="shared" si="39"/>
        <v>0</v>
      </c>
      <c r="C858">
        <f t="shared" si="40"/>
        <v>0</v>
      </c>
      <c r="D858">
        <f t="shared" si="41"/>
        <v>1</v>
      </c>
      <c r="E858" s="17">
        <v>0</v>
      </c>
      <c r="F858" s="17">
        <v>0</v>
      </c>
      <c r="G858">
        <v>46</v>
      </c>
      <c r="H858">
        <v>30.2</v>
      </c>
      <c r="I858">
        <v>2</v>
      </c>
      <c r="J858">
        <v>8825.0859999999993</v>
      </c>
    </row>
    <row r="859" spans="1:10">
      <c r="A859" s="14" t="s">
        <v>11</v>
      </c>
      <c r="B859">
        <f t="shared" si="39"/>
        <v>0</v>
      </c>
      <c r="C859">
        <f t="shared" si="40"/>
        <v>1</v>
      </c>
      <c r="D859">
        <f t="shared" si="41"/>
        <v>0</v>
      </c>
      <c r="E859" s="14">
        <v>1</v>
      </c>
      <c r="F859" s="14">
        <v>0</v>
      </c>
      <c r="G859">
        <v>46</v>
      </c>
      <c r="H859">
        <v>43.89</v>
      </c>
      <c r="I859">
        <v>3</v>
      </c>
      <c r="J859">
        <v>8944.1151000000009</v>
      </c>
    </row>
    <row r="860" spans="1:10">
      <c r="A860" s="17" t="s">
        <v>12</v>
      </c>
      <c r="B860">
        <f t="shared" si="39"/>
        <v>1</v>
      </c>
      <c r="C860">
        <f t="shared" si="40"/>
        <v>0</v>
      </c>
      <c r="D860">
        <f t="shared" si="41"/>
        <v>0</v>
      </c>
      <c r="E860" s="17">
        <v>0</v>
      </c>
      <c r="F860" s="17">
        <v>0</v>
      </c>
      <c r="G860">
        <v>46</v>
      </c>
      <c r="H860">
        <v>19.95</v>
      </c>
      <c r="I860">
        <v>2</v>
      </c>
      <c r="J860">
        <v>9193.8384999999998</v>
      </c>
    </row>
    <row r="861" spans="1:10">
      <c r="A861" s="14" t="s">
        <v>12</v>
      </c>
      <c r="B861">
        <f t="shared" si="39"/>
        <v>1</v>
      </c>
      <c r="C861">
        <f t="shared" si="40"/>
        <v>0</v>
      </c>
      <c r="D861">
        <f t="shared" si="41"/>
        <v>0</v>
      </c>
      <c r="E861" s="14">
        <v>1</v>
      </c>
      <c r="F861" s="14">
        <v>0</v>
      </c>
      <c r="G861">
        <v>46</v>
      </c>
      <c r="H861">
        <v>25.745000000000001</v>
      </c>
      <c r="I861">
        <v>3</v>
      </c>
      <c r="J861">
        <v>9301.8935500000007</v>
      </c>
    </row>
    <row r="862" spans="1:10">
      <c r="A862" s="17" t="s">
        <v>13</v>
      </c>
      <c r="B862">
        <f t="shared" si="39"/>
        <v>0</v>
      </c>
      <c r="C862">
        <f t="shared" si="40"/>
        <v>0</v>
      </c>
      <c r="D862">
        <f t="shared" si="41"/>
        <v>0</v>
      </c>
      <c r="E862" s="17">
        <v>0</v>
      </c>
      <c r="F862" s="17">
        <v>0</v>
      </c>
      <c r="G862">
        <v>46</v>
      </c>
      <c r="H862">
        <v>32.299999999999997</v>
      </c>
      <c r="I862">
        <v>2</v>
      </c>
      <c r="J862">
        <v>9411.0049999999992</v>
      </c>
    </row>
    <row r="863" spans="1:10">
      <c r="A863" s="14" t="s">
        <v>8</v>
      </c>
      <c r="B863">
        <f t="shared" si="39"/>
        <v>0</v>
      </c>
      <c r="C863">
        <f t="shared" si="40"/>
        <v>0</v>
      </c>
      <c r="D863">
        <f t="shared" si="41"/>
        <v>1</v>
      </c>
      <c r="E863" s="14">
        <v>0</v>
      </c>
      <c r="F863" s="14">
        <v>0</v>
      </c>
      <c r="G863">
        <v>46</v>
      </c>
      <c r="H863">
        <v>30.8</v>
      </c>
      <c r="I863">
        <v>3</v>
      </c>
      <c r="J863">
        <v>9414.92</v>
      </c>
    </row>
    <row r="864" spans="1:10">
      <c r="A864" s="17" t="s">
        <v>13</v>
      </c>
      <c r="B864">
        <f t="shared" si="39"/>
        <v>0</v>
      </c>
      <c r="C864">
        <f t="shared" si="40"/>
        <v>0</v>
      </c>
      <c r="D864">
        <f t="shared" si="41"/>
        <v>0</v>
      </c>
      <c r="E864" s="17">
        <v>0</v>
      </c>
      <c r="F864" s="17">
        <v>0</v>
      </c>
      <c r="G864">
        <v>46</v>
      </c>
      <c r="H864">
        <v>48.07</v>
      </c>
      <c r="I864">
        <v>2</v>
      </c>
      <c r="J864">
        <v>9432.9253000000008</v>
      </c>
    </row>
    <row r="865" spans="1:10">
      <c r="A865" s="14" t="s">
        <v>13</v>
      </c>
      <c r="B865">
        <f t="shared" si="39"/>
        <v>0</v>
      </c>
      <c r="C865">
        <f t="shared" si="40"/>
        <v>0</v>
      </c>
      <c r="D865">
        <f t="shared" si="41"/>
        <v>0</v>
      </c>
      <c r="E865" s="14">
        <v>1</v>
      </c>
      <c r="F865" s="14">
        <v>0</v>
      </c>
      <c r="G865">
        <v>46</v>
      </c>
      <c r="H865">
        <v>24.795000000000002</v>
      </c>
      <c r="I865">
        <v>3</v>
      </c>
      <c r="J865">
        <v>9500.5730500000009</v>
      </c>
    </row>
    <row r="866" spans="1:10">
      <c r="A866" s="17" t="s">
        <v>8</v>
      </c>
      <c r="B866">
        <f t="shared" si="39"/>
        <v>0</v>
      </c>
      <c r="C866">
        <f t="shared" si="40"/>
        <v>0</v>
      </c>
      <c r="D866">
        <f t="shared" si="41"/>
        <v>1</v>
      </c>
      <c r="E866" s="17">
        <v>1</v>
      </c>
      <c r="F866" s="17">
        <v>0</v>
      </c>
      <c r="G866">
        <v>46</v>
      </c>
      <c r="H866">
        <v>25.8</v>
      </c>
      <c r="I866">
        <v>5</v>
      </c>
      <c r="J866">
        <v>10096.969999999999</v>
      </c>
    </row>
    <row r="867" spans="1:10">
      <c r="A867" s="14" t="s">
        <v>12</v>
      </c>
      <c r="B867">
        <f t="shared" si="39"/>
        <v>1</v>
      </c>
      <c r="C867">
        <f t="shared" si="40"/>
        <v>0</v>
      </c>
      <c r="D867">
        <f t="shared" si="41"/>
        <v>0</v>
      </c>
      <c r="E867" s="14">
        <v>0</v>
      </c>
      <c r="F867" s="14">
        <v>1</v>
      </c>
      <c r="G867">
        <v>46</v>
      </c>
      <c r="H867">
        <v>23.655000000000001</v>
      </c>
      <c r="I867">
        <v>1</v>
      </c>
      <c r="J867">
        <v>21677.283449999999</v>
      </c>
    </row>
    <row r="868" spans="1:10">
      <c r="A868" s="17" t="s">
        <v>8</v>
      </c>
      <c r="B868">
        <f t="shared" si="39"/>
        <v>0</v>
      </c>
      <c r="C868">
        <f t="shared" si="40"/>
        <v>0</v>
      </c>
      <c r="D868">
        <f t="shared" si="41"/>
        <v>1</v>
      </c>
      <c r="E868" s="17">
        <v>1</v>
      </c>
      <c r="F868" s="17">
        <v>0</v>
      </c>
      <c r="G868">
        <v>46</v>
      </c>
      <c r="H868">
        <v>27.6</v>
      </c>
      <c r="I868">
        <v>0</v>
      </c>
      <c r="J868">
        <v>24603.04837</v>
      </c>
    </row>
    <row r="869" spans="1:10">
      <c r="A869" s="14" t="s">
        <v>12</v>
      </c>
      <c r="B869">
        <f t="shared" si="39"/>
        <v>1</v>
      </c>
      <c r="C869">
        <f t="shared" si="40"/>
        <v>0</v>
      </c>
      <c r="D869">
        <f t="shared" si="41"/>
        <v>0</v>
      </c>
      <c r="E869" s="14">
        <v>1</v>
      </c>
      <c r="F869" s="14">
        <v>1</v>
      </c>
      <c r="G869">
        <v>46</v>
      </c>
      <c r="H869">
        <v>30.495000000000001</v>
      </c>
      <c r="I869">
        <v>3</v>
      </c>
      <c r="J869">
        <v>40720.551050000002</v>
      </c>
    </row>
    <row r="870" spans="1:10">
      <c r="A870" s="17" t="s">
        <v>8</v>
      </c>
      <c r="B870">
        <f t="shared" si="39"/>
        <v>0</v>
      </c>
      <c r="C870">
        <f t="shared" si="40"/>
        <v>0</v>
      </c>
      <c r="D870">
        <f t="shared" si="41"/>
        <v>1</v>
      </c>
      <c r="E870" s="17">
        <v>0</v>
      </c>
      <c r="F870" s="17">
        <v>1</v>
      </c>
      <c r="G870">
        <v>46</v>
      </c>
      <c r="H870">
        <v>34.6</v>
      </c>
      <c r="I870">
        <v>1</v>
      </c>
      <c r="J870">
        <v>41661.601999999999</v>
      </c>
    </row>
    <row r="871" spans="1:10">
      <c r="A871" s="14" t="s">
        <v>13</v>
      </c>
      <c r="B871">
        <f t="shared" si="39"/>
        <v>0</v>
      </c>
      <c r="C871">
        <f t="shared" si="40"/>
        <v>0</v>
      </c>
      <c r="D871">
        <f t="shared" si="41"/>
        <v>0</v>
      </c>
      <c r="E871" s="14">
        <v>0</v>
      </c>
      <c r="F871" s="14">
        <v>1</v>
      </c>
      <c r="G871">
        <v>46</v>
      </c>
      <c r="H871">
        <v>35.53</v>
      </c>
      <c r="I871">
        <v>0</v>
      </c>
      <c r="J871">
        <v>42111.664700000001</v>
      </c>
    </row>
    <row r="872" spans="1:10">
      <c r="A872" s="17" t="s">
        <v>11</v>
      </c>
      <c r="B872">
        <f t="shared" si="39"/>
        <v>0</v>
      </c>
      <c r="C872">
        <f t="shared" si="40"/>
        <v>1</v>
      </c>
      <c r="D872">
        <f t="shared" si="41"/>
        <v>0</v>
      </c>
      <c r="E872" s="17">
        <v>1</v>
      </c>
      <c r="F872" s="17">
        <v>1</v>
      </c>
      <c r="G872">
        <v>46</v>
      </c>
      <c r="H872">
        <v>42.35</v>
      </c>
      <c r="I872">
        <v>3</v>
      </c>
      <c r="J872">
        <v>46151.124499999998</v>
      </c>
    </row>
    <row r="873" spans="1:10">
      <c r="A873" s="14" t="s">
        <v>8</v>
      </c>
      <c r="B873">
        <f t="shared" si="39"/>
        <v>0</v>
      </c>
      <c r="C873">
        <f t="shared" si="40"/>
        <v>0</v>
      </c>
      <c r="D873">
        <f t="shared" si="41"/>
        <v>1</v>
      </c>
      <c r="E873" s="14">
        <v>1</v>
      </c>
      <c r="F873" s="14">
        <v>0</v>
      </c>
      <c r="G873">
        <v>47</v>
      </c>
      <c r="H873">
        <v>32.299999999999997</v>
      </c>
      <c r="I873">
        <v>1</v>
      </c>
      <c r="J873">
        <v>8062.7640000000001</v>
      </c>
    </row>
    <row r="874" spans="1:10">
      <c r="A874" s="17" t="s">
        <v>8</v>
      </c>
      <c r="B874">
        <f t="shared" si="39"/>
        <v>0</v>
      </c>
      <c r="C874">
        <f t="shared" si="40"/>
        <v>0</v>
      </c>
      <c r="D874">
        <f t="shared" si="41"/>
        <v>1</v>
      </c>
      <c r="E874" s="17">
        <v>1</v>
      </c>
      <c r="F874" s="17">
        <v>0</v>
      </c>
      <c r="G874">
        <v>47</v>
      </c>
      <c r="H874">
        <v>36.200000000000003</v>
      </c>
      <c r="I874">
        <v>1</v>
      </c>
      <c r="J874">
        <v>8068.1850000000004</v>
      </c>
    </row>
    <row r="875" spans="1:10">
      <c r="A875" s="14" t="s">
        <v>11</v>
      </c>
      <c r="B875">
        <f t="shared" si="39"/>
        <v>0</v>
      </c>
      <c r="C875">
        <f t="shared" si="40"/>
        <v>1</v>
      </c>
      <c r="D875">
        <f t="shared" si="41"/>
        <v>0</v>
      </c>
      <c r="E875" s="14">
        <v>1</v>
      </c>
      <c r="F875" s="14">
        <v>0</v>
      </c>
      <c r="G875">
        <v>47</v>
      </c>
      <c r="H875">
        <v>47.52</v>
      </c>
      <c r="I875">
        <v>1</v>
      </c>
      <c r="J875">
        <v>8083.9197999999997</v>
      </c>
    </row>
    <row r="876" spans="1:10">
      <c r="A876" s="17" t="s">
        <v>12</v>
      </c>
      <c r="B876">
        <f t="shared" si="39"/>
        <v>1</v>
      </c>
      <c r="C876">
        <f t="shared" si="40"/>
        <v>0</v>
      </c>
      <c r="D876">
        <f t="shared" si="41"/>
        <v>0</v>
      </c>
      <c r="E876" s="17">
        <v>1</v>
      </c>
      <c r="F876" s="17">
        <v>0</v>
      </c>
      <c r="G876">
        <v>47</v>
      </c>
      <c r="H876">
        <v>19.57</v>
      </c>
      <c r="I876">
        <v>1</v>
      </c>
      <c r="J876">
        <v>8428.0692999999992</v>
      </c>
    </row>
    <row r="877" spans="1:10">
      <c r="A877" s="14" t="s">
        <v>13</v>
      </c>
      <c r="B877">
        <f t="shared" si="39"/>
        <v>0</v>
      </c>
      <c r="C877">
        <f t="shared" si="40"/>
        <v>0</v>
      </c>
      <c r="D877">
        <f t="shared" si="41"/>
        <v>0</v>
      </c>
      <c r="E877" s="14">
        <v>0</v>
      </c>
      <c r="F877" s="14">
        <v>0</v>
      </c>
      <c r="G877">
        <v>47</v>
      </c>
      <c r="H877">
        <v>24.32</v>
      </c>
      <c r="I877">
        <v>0</v>
      </c>
      <c r="J877">
        <v>8534.6718000000001</v>
      </c>
    </row>
    <row r="878" spans="1:10">
      <c r="A878" s="17" t="s">
        <v>8</v>
      </c>
      <c r="B878">
        <f t="shared" si="39"/>
        <v>0</v>
      </c>
      <c r="C878">
        <f t="shared" si="40"/>
        <v>0</v>
      </c>
      <c r="D878">
        <f t="shared" si="41"/>
        <v>1</v>
      </c>
      <c r="E878" s="17">
        <v>0</v>
      </c>
      <c r="F878" s="17">
        <v>0</v>
      </c>
      <c r="G878">
        <v>47</v>
      </c>
      <c r="H878">
        <v>23.6</v>
      </c>
      <c r="I878">
        <v>1</v>
      </c>
      <c r="J878">
        <v>8539.6710000000003</v>
      </c>
    </row>
    <row r="879" spans="1:10">
      <c r="A879" s="14" t="s">
        <v>11</v>
      </c>
      <c r="B879">
        <f t="shared" si="39"/>
        <v>0</v>
      </c>
      <c r="C879">
        <f t="shared" si="40"/>
        <v>1</v>
      </c>
      <c r="D879">
        <f t="shared" si="41"/>
        <v>0</v>
      </c>
      <c r="E879" s="14">
        <v>0</v>
      </c>
      <c r="F879" s="14">
        <v>0</v>
      </c>
      <c r="G879">
        <v>47</v>
      </c>
      <c r="H879">
        <v>29.37</v>
      </c>
      <c r="I879">
        <v>1</v>
      </c>
      <c r="J879">
        <v>8547.6913000000004</v>
      </c>
    </row>
    <row r="880" spans="1:10">
      <c r="A880" s="17" t="s">
        <v>8</v>
      </c>
      <c r="B880">
        <f t="shared" si="39"/>
        <v>0</v>
      </c>
      <c r="C880">
        <f t="shared" si="40"/>
        <v>0</v>
      </c>
      <c r="D880">
        <f t="shared" si="41"/>
        <v>1</v>
      </c>
      <c r="E880" s="17">
        <v>0</v>
      </c>
      <c r="F880" s="17">
        <v>0</v>
      </c>
      <c r="G880">
        <v>47</v>
      </c>
      <c r="H880">
        <v>32</v>
      </c>
      <c r="I880">
        <v>1</v>
      </c>
      <c r="J880">
        <v>8551.3469999999998</v>
      </c>
    </row>
    <row r="881" spans="1:10">
      <c r="A881" s="14" t="s">
        <v>8</v>
      </c>
      <c r="B881">
        <f t="shared" si="39"/>
        <v>0</v>
      </c>
      <c r="C881">
        <f t="shared" si="40"/>
        <v>0</v>
      </c>
      <c r="D881">
        <f t="shared" si="41"/>
        <v>1</v>
      </c>
      <c r="E881" s="14">
        <v>0</v>
      </c>
      <c r="F881" s="14">
        <v>0</v>
      </c>
      <c r="G881">
        <v>47</v>
      </c>
      <c r="H881">
        <v>36</v>
      </c>
      <c r="I881">
        <v>1</v>
      </c>
      <c r="J881">
        <v>8556.9069999999992</v>
      </c>
    </row>
    <row r="882" spans="1:10">
      <c r="A882" s="17" t="s">
        <v>11</v>
      </c>
      <c r="B882">
        <f t="shared" si="39"/>
        <v>0</v>
      </c>
      <c r="C882">
        <f t="shared" si="40"/>
        <v>1</v>
      </c>
      <c r="D882">
        <f t="shared" si="41"/>
        <v>0</v>
      </c>
      <c r="E882" s="17">
        <v>0</v>
      </c>
      <c r="F882" s="17">
        <v>0</v>
      </c>
      <c r="G882">
        <v>47</v>
      </c>
      <c r="H882">
        <v>45.32</v>
      </c>
      <c r="I882">
        <v>1</v>
      </c>
      <c r="J882">
        <v>8569.8618000000006</v>
      </c>
    </row>
    <row r="883" spans="1:10">
      <c r="A883" s="14" t="s">
        <v>13</v>
      </c>
      <c r="B883">
        <f t="shared" si="39"/>
        <v>0</v>
      </c>
      <c r="C883">
        <f t="shared" si="40"/>
        <v>0</v>
      </c>
      <c r="D883">
        <f t="shared" si="41"/>
        <v>0</v>
      </c>
      <c r="E883" s="14">
        <v>1</v>
      </c>
      <c r="F883" s="14">
        <v>0</v>
      </c>
      <c r="G883">
        <v>47</v>
      </c>
      <c r="H883">
        <v>19.190000000000001</v>
      </c>
      <c r="I883">
        <v>1</v>
      </c>
      <c r="J883">
        <v>8627.5411000000004</v>
      </c>
    </row>
    <row r="884" spans="1:10">
      <c r="A884" s="17" t="s">
        <v>12</v>
      </c>
      <c r="B884">
        <f t="shared" si="39"/>
        <v>1</v>
      </c>
      <c r="C884">
        <f t="shared" si="40"/>
        <v>0</v>
      </c>
      <c r="D884">
        <f t="shared" si="41"/>
        <v>0</v>
      </c>
      <c r="E884" s="17">
        <v>0</v>
      </c>
      <c r="F884" s="17">
        <v>0</v>
      </c>
      <c r="G884">
        <v>47</v>
      </c>
      <c r="H884">
        <v>29.545000000000002</v>
      </c>
      <c r="I884">
        <v>1</v>
      </c>
      <c r="J884">
        <v>8930.9345499999999</v>
      </c>
    </row>
    <row r="885" spans="1:10">
      <c r="A885" s="14" t="s">
        <v>13</v>
      </c>
      <c r="B885">
        <f t="shared" si="39"/>
        <v>0</v>
      </c>
      <c r="C885">
        <f t="shared" si="40"/>
        <v>0</v>
      </c>
      <c r="D885">
        <f t="shared" si="41"/>
        <v>0</v>
      </c>
      <c r="E885" s="14">
        <v>1</v>
      </c>
      <c r="F885" s="14">
        <v>0</v>
      </c>
      <c r="G885">
        <v>47</v>
      </c>
      <c r="H885">
        <v>25.46</v>
      </c>
      <c r="I885">
        <v>2</v>
      </c>
      <c r="J885">
        <v>9225.2564000000002</v>
      </c>
    </row>
    <row r="886" spans="1:10">
      <c r="A886" s="17" t="s">
        <v>12</v>
      </c>
      <c r="B886">
        <f t="shared" si="39"/>
        <v>1</v>
      </c>
      <c r="C886">
        <f t="shared" si="40"/>
        <v>0</v>
      </c>
      <c r="D886">
        <f t="shared" si="41"/>
        <v>0</v>
      </c>
      <c r="E886" s="17">
        <v>1</v>
      </c>
      <c r="F886" s="17">
        <v>0</v>
      </c>
      <c r="G886">
        <v>47</v>
      </c>
      <c r="H886">
        <v>29.83</v>
      </c>
      <c r="I886">
        <v>3</v>
      </c>
      <c r="J886">
        <v>9620.3307000000004</v>
      </c>
    </row>
    <row r="887" spans="1:10">
      <c r="A887" s="14" t="s">
        <v>13</v>
      </c>
      <c r="B887">
        <f t="shared" si="39"/>
        <v>0</v>
      </c>
      <c r="C887">
        <f t="shared" si="40"/>
        <v>0</v>
      </c>
      <c r="D887">
        <f t="shared" si="41"/>
        <v>0</v>
      </c>
      <c r="E887" s="14">
        <v>0</v>
      </c>
      <c r="F887" s="14">
        <v>0</v>
      </c>
      <c r="G887">
        <v>47</v>
      </c>
      <c r="H887">
        <v>26.6</v>
      </c>
      <c r="I887">
        <v>2</v>
      </c>
      <c r="J887">
        <v>9715.8410000000003</v>
      </c>
    </row>
    <row r="888" spans="1:10">
      <c r="A888" s="17" t="s">
        <v>12</v>
      </c>
      <c r="B888">
        <f t="shared" si="39"/>
        <v>1</v>
      </c>
      <c r="C888">
        <f t="shared" si="40"/>
        <v>0</v>
      </c>
      <c r="D888">
        <f t="shared" si="41"/>
        <v>0</v>
      </c>
      <c r="E888" s="17">
        <v>0</v>
      </c>
      <c r="F888" s="17">
        <v>0</v>
      </c>
      <c r="G888">
        <v>47</v>
      </c>
      <c r="H888">
        <v>33.914999999999999</v>
      </c>
      <c r="I888">
        <v>3</v>
      </c>
      <c r="J888">
        <v>10115.00885</v>
      </c>
    </row>
    <row r="889" spans="1:10">
      <c r="A889" s="14" t="s">
        <v>13</v>
      </c>
      <c r="B889">
        <f t="shared" si="39"/>
        <v>0</v>
      </c>
      <c r="C889">
        <f t="shared" si="40"/>
        <v>0</v>
      </c>
      <c r="D889">
        <f t="shared" si="41"/>
        <v>0</v>
      </c>
      <c r="E889" s="14">
        <v>1</v>
      </c>
      <c r="F889" s="14">
        <v>0</v>
      </c>
      <c r="G889">
        <v>47</v>
      </c>
      <c r="H889">
        <v>28.215</v>
      </c>
      <c r="I889">
        <v>4</v>
      </c>
      <c r="J889">
        <v>10407.085849999999</v>
      </c>
    </row>
    <row r="890" spans="1:10">
      <c r="A890" s="17" t="s">
        <v>13</v>
      </c>
      <c r="B890">
        <f t="shared" si="39"/>
        <v>0</v>
      </c>
      <c r="C890">
        <f t="shared" si="40"/>
        <v>0</v>
      </c>
      <c r="D890">
        <f t="shared" si="41"/>
        <v>0</v>
      </c>
      <c r="E890" s="17">
        <v>0</v>
      </c>
      <c r="F890" s="17">
        <v>0</v>
      </c>
      <c r="G890">
        <v>47</v>
      </c>
      <c r="H890">
        <v>33.344999999999999</v>
      </c>
      <c r="I890">
        <v>0</v>
      </c>
      <c r="J890">
        <v>20878.78443</v>
      </c>
    </row>
    <row r="891" spans="1:10">
      <c r="A891" s="14" t="s">
        <v>11</v>
      </c>
      <c r="B891">
        <f t="shared" si="39"/>
        <v>0</v>
      </c>
      <c r="C891">
        <f t="shared" si="40"/>
        <v>1</v>
      </c>
      <c r="D891">
        <f t="shared" si="41"/>
        <v>0</v>
      </c>
      <c r="E891" s="14">
        <v>1</v>
      </c>
      <c r="F891" s="14">
        <v>1</v>
      </c>
      <c r="G891">
        <v>47</v>
      </c>
      <c r="H891">
        <v>25.41</v>
      </c>
      <c r="I891">
        <v>1</v>
      </c>
      <c r="J891">
        <v>21978.676899999999</v>
      </c>
    </row>
    <row r="892" spans="1:10">
      <c r="A892" s="17" t="s">
        <v>11</v>
      </c>
      <c r="B892">
        <f t="shared" si="39"/>
        <v>0</v>
      </c>
      <c r="C892">
        <f t="shared" si="40"/>
        <v>1</v>
      </c>
      <c r="D892">
        <f t="shared" si="41"/>
        <v>0</v>
      </c>
      <c r="E892" s="17">
        <v>0</v>
      </c>
      <c r="F892" s="17">
        <v>1</v>
      </c>
      <c r="G892">
        <v>47</v>
      </c>
      <c r="H892">
        <v>27.83</v>
      </c>
      <c r="I892">
        <v>0</v>
      </c>
      <c r="J892">
        <v>23065.420699999999</v>
      </c>
    </row>
    <row r="893" spans="1:10">
      <c r="A893" s="14" t="s">
        <v>13</v>
      </c>
      <c r="B893">
        <f t="shared" si="39"/>
        <v>0</v>
      </c>
      <c r="C893">
        <f t="shared" si="40"/>
        <v>0</v>
      </c>
      <c r="D893">
        <f t="shared" si="41"/>
        <v>0</v>
      </c>
      <c r="E893" s="14">
        <v>0</v>
      </c>
      <c r="F893" s="14">
        <v>1</v>
      </c>
      <c r="G893">
        <v>47</v>
      </c>
      <c r="H893">
        <v>26.125</v>
      </c>
      <c r="I893">
        <v>1</v>
      </c>
      <c r="J893">
        <v>23401.30575</v>
      </c>
    </row>
    <row r="894" spans="1:10">
      <c r="A894" s="17" t="s">
        <v>12</v>
      </c>
      <c r="B894">
        <f t="shared" si="39"/>
        <v>1</v>
      </c>
      <c r="C894">
        <f t="shared" si="40"/>
        <v>0</v>
      </c>
      <c r="D894">
        <f t="shared" si="41"/>
        <v>0</v>
      </c>
      <c r="E894" s="17">
        <v>0</v>
      </c>
      <c r="F894" s="17">
        <v>1</v>
      </c>
      <c r="G894">
        <v>47</v>
      </c>
      <c r="H894">
        <v>27.645</v>
      </c>
      <c r="I894">
        <v>2</v>
      </c>
      <c r="J894">
        <v>24535.698550000001</v>
      </c>
    </row>
    <row r="895" spans="1:10">
      <c r="A895" s="14" t="s">
        <v>12</v>
      </c>
      <c r="B895">
        <f t="shared" si="39"/>
        <v>1</v>
      </c>
      <c r="C895">
        <f t="shared" si="40"/>
        <v>0</v>
      </c>
      <c r="D895">
        <f t="shared" si="41"/>
        <v>0</v>
      </c>
      <c r="E895" s="14">
        <v>1</v>
      </c>
      <c r="F895" s="14">
        <v>1</v>
      </c>
      <c r="G895">
        <v>47</v>
      </c>
      <c r="H895">
        <v>28.215</v>
      </c>
      <c r="I895">
        <v>3</v>
      </c>
      <c r="J895">
        <v>24915.220850000002</v>
      </c>
    </row>
    <row r="896" spans="1:10">
      <c r="A896" s="17" t="s">
        <v>8</v>
      </c>
      <c r="B896">
        <f t="shared" si="39"/>
        <v>0</v>
      </c>
      <c r="C896">
        <f t="shared" si="40"/>
        <v>0</v>
      </c>
      <c r="D896">
        <f t="shared" si="41"/>
        <v>1</v>
      </c>
      <c r="E896" s="17">
        <v>1</v>
      </c>
      <c r="F896" s="17">
        <v>1</v>
      </c>
      <c r="G896">
        <v>47</v>
      </c>
      <c r="H896">
        <v>29.8</v>
      </c>
      <c r="I896">
        <v>3</v>
      </c>
      <c r="J896">
        <v>25309.489000000001</v>
      </c>
    </row>
    <row r="897" spans="1:10">
      <c r="A897" s="14" t="s">
        <v>8</v>
      </c>
      <c r="B897">
        <f t="shared" si="39"/>
        <v>0</v>
      </c>
      <c r="C897">
        <f t="shared" si="40"/>
        <v>0</v>
      </c>
      <c r="D897">
        <f t="shared" si="41"/>
        <v>1</v>
      </c>
      <c r="E897" s="14">
        <v>0</v>
      </c>
      <c r="F897" s="14">
        <v>0</v>
      </c>
      <c r="G897">
        <v>47</v>
      </c>
      <c r="H897">
        <v>24.1</v>
      </c>
      <c r="I897">
        <v>1</v>
      </c>
      <c r="J897">
        <v>26236.579969999999</v>
      </c>
    </row>
    <row r="898" spans="1:10">
      <c r="A898" s="17" t="s">
        <v>11</v>
      </c>
      <c r="B898">
        <f t="shared" si="39"/>
        <v>0</v>
      </c>
      <c r="C898">
        <f t="shared" si="40"/>
        <v>1</v>
      </c>
      <c r="D898">
        <f t="shared" si="41"/>
        <v>0</v>
      </c>
      <c r="E898" s="17">
        <v>1</v>
      </c>
      <c r="F898" s="17">
        <v>1</v>
      </c>
      <c r="G898">
        <v>47</v>
      </c>
      <c r="H898">
        <v>36.19</v>
      </c>
      <c r="I898">
        <v>0</v>
      </c>
      <c r="J898">
        <v>41676.081100000003</v>
      </c>
    </row>
    <row r="899" spans="1:10">
      <c r="A899" s="14" t="s">
        <v>11</v>
      </c>
      <c r="B899">
        <f t="shared" si="39"/>
        <v>0</v>
      </c>
      <c r="C899">
        <f t="shared" si="40"/>
        <v>1</v>
      </c>
      <c r="D899">
        <f t="shared" si="41"/>
        <v>0</v>
      </c>
      <c r="E899" s="14">
        <v>1</v>
      </c>
      <c r="F899" s="14">
        <v>1</v>
      </c>
      <c r="G899">
        <v>47</v>
      </c>
      <c r="H899">
        <v>36.08</v>
      </c>
      <c r="I899">
        <v>1</v>
      </c>
      <c r="J899">
        <v>42211.138200000001</v>
      </c>
    </row>
    <row r="900" spans="1:10">
      <c r="A900" s="17" t="s">
        <v>11</v>
      </c>
      <c r="B900">
        <f t="shared" si="39"/>
        <v>0</v>
      </c>
      <c r="C900">
        <f t="shared" si="40"/>
        <v>1</v>
      </c>
      <c r="D900">
        <f t="shared" si="41"/>
        <v>0</v>
      </c>
      <c r="E900" s="17">
        <v>0</v>
      </c>
      <c r="F900" s="17">
        <v>1</v>
      </c>
      <c r="G900">
        <v>47</v>
      </c>
      <c r="H900">
        <v>36.630000000000003</v>
      </c>
      <c r="I900">
        <v>1</v>
      </c>
      <c r="J900">
        <v>42969.852700000003</v>
      </c>
    </row>
    <row r="901" spans="1:10">
      <c r="A901" s="14" t="s">
        <v>11</v>
      </c>
      <c r="B901">
        <f t="shared" si="39"/>
        <v>0</v>
      </c>
      <c r="C901">
        <f t="shared" si="40"/>
        <v>1</v>
      </c>
      <c r="D901">
        <f t="shared" si="41"/>
        <v>0</v>
      </c>
      <c r="E901" s="14">
        <v>1</v>
      </c>
      <c r="F901" s="14">
        <v>1</v>
      </c>
      <c r="G901">
        <v>47</v>
      </c>
      <c r="H901">
        <v>38.94</v>
      </c>
      <c r="I901">
        <v>2</v>
      </c>
      <c r="J901">
        <v>44202.653599999998</v>
      </c>
    </row>
    <row r="902" spans="1:10">
      <c r="A902" s="17" t="s">
        <v>11</v>
      </c>
      <c r="B902">
        <f t="shared" ref="B902:B965" si="42">IF(A902="northwest",1,0)</f>
        <v>0</v>
      </c>
      <c r="C902">
        <f t="shared" ref="C902:C965" si="43">IF(A902="southeast",1,0)</f>
        <v>1</v>
      </c>
      <c r="D902">
        <f t="shared" ref="D902:D965" si="44">IF(A902="southwest",1,0)</f>
        <v>0</v>
      </c>
      <c r="E902" s="17">
        <v>1</v>
      </c>
      <c r="F902" s="17">
        <v>0</v>
      </c>
      <c r="G902">
        <v>48</v>
      </c>
      <c r="H902">
        <v>29.7</v>
      </c>
      <c r="I902">
        <v>0</v>
      </c>
      <c r="J902">
        <v>7789.6350000000002</v>
      </c>
    </row>
    <row r="903" spans="1:10">
      <c r="A903" s="14" t="s">
        <v>11</v>
      </c>
      <c r="B903">
        <f t="shared" si="42"/>
        <v>0</v>
      </c>
      <c r="C903">
        <f t="shared" si="43"/>
        <v>1</v>
      </c>
      <c r="D903">
        <f t="shared" si="44"/>
        <v>0</v>
      </c>
      <c r="E903" s="14">
        <v>1</v>
      </c>
      <c r="F903" s="14">
        <v>0</v>
      </c>
      <c r="G903">
        <v>48</v>
      </c>
      <c r="H903">
        <v>40.15</v>
      </c>
      <c r="I903">
        <v>0</v>
      </c>
      <c r="J903">
        <v>7804.1605</v>
      </c>
    </row>
    <row r="904" spans="1:10">
      <c r="A904" s="17" t="s">
        <v>8</v>
      </c>
      <c r="B904">
        <f t="shared" si="42"/>
        <v>0</v>
      </c>
      <c r="C904">
        <f t="shared" si="43"/>
        <v>0</v>
      </c>
      <c r="D904">
        <f t="shared" si="44"/>
        <v>1</v>
      </c>
      <c r="E904" s="17">
        <v>0</v>
      </c>
      <c r="F904" s="17">
        <v>0</v>
      </c>
      <c r="G904">
        <v>48</v>
      </c>
      <c r="H904">
        <v>22.8</v>
      </c>
      <c r="I904">
        <v>0</v>
      </c>
      <c r="J904">
        <v>8269.0439999999999</v>
      </c>
    </row>
    <row r="905" spans="1:10">
      <c r="A905" s="14" t="s">
        <v>8</v>
      </c>
      <c r="B905">
        <f t="shared" si="42"/>
        <v>0</v>
      </c>
      <c r="C905">
        <f t="shared" si="43"/>
        <v>0</v>
      </c>
      <c r="D905">
        <f t="shared" si="44"/>
        <v>1</v>
      </c>
      <c r="E905" s="14">
        <v>0</v>
      </c>
      <c r="F905" s="14">
        <v>0</v>
      </c>
      <c r="G905">
        <v>48</v>
      </c>
      <c r="H905">
        <v>28.9</v>
      </c>
      <c r="I905">
        <v>0</v>
      </c>
      <c r="J905">
        <v>8277.5229999999992</v>
      </c>
    </row>
    <row r="906" spans="1:10">
      <c r="A906" s="17" t="s">
        <v>11</v>
      </c>
      <c r="B906">
        <f t="shared" si="42"/>
        <v>0</v>
      </c>
      <c r="C906">
        <f t="shared" si="43"/>
        <v>1</v>
      </c>
      <c r="D906">
        <f t="shared" si="44"/>
        <v>0</v>
      </c>
      <c r="E906" s="17">
        <v>0</v>
      </c>
      <c r="F906" s="17">
        <v>0</v>
      </c>
      <c r="G906">
        <v>48</v>
      </c>
      <c r="H906">
        <v>31.13</v>
      </c>
      <c r="I906">
        <v>0</v>
      </c>
      <c r="J906">
        <v>8280.6226999999999</v>
      </c>
    </row>
    <row r="907" spans="1:10">
      <c r="A907" s="14" t="s">
        <v>11</v>
      </c>
      <c r="B907">
        <f t="shared" si="42"/>
        <v>0</v>
      </c>
      <c r="C907">
        <f t="shared" si="43"/>
        <v>1</v>
      </c>
      <c r="D907">
        <f t="shared" si="44"/>
        <v>0</v>
      </c>
      <c r="E907" s="14">
        <v>0</v>
      </c>
      <c r="F907" s="14">
        <v>0</v>
      </c>
      <c r="G907">
        <v>48</v>
      </c>
      <c r="H907">
        <v>33.33</v>
      </c>
      <c r="I907">
        <v>0</v>
      </c>
      <c r="J907">
        <v>8283.6807000000008</v>
      </c>
    </row>
    <row r="908" spans="1:10">
      <c r="A908" s="17" t="s">
        <v>12</v>
      </c>
      <c r="B908">
        <f t="shared" si="42"/>
        <v>1</v>
      </c>
      <c r="C908">
        <f t="shared" si="43"/>
        <v>0</v>
      </c>
      <c r="D908">
        <f t="shared" si="44"/>
        <v>0</v>
      </c>
      <c r="E908" s="17">
        <v>0</v>
      </c>
      <c r="F908" s="17">
        <v>0</v>
      </c>
      <c r="G908">
        <v>48</v>
      </c>
      <c r="H908">
        <v>36.575000000000003</v>
      </c>
      <c r="I908">
        <v>0</v>
      </c>
      <c r="J908">
        <v>8671.1912499999999</v>
      </c>
    </row>
    <row r="909" spans="1:10">
      <c r="A909" s="14" t="s">
        <v>12</v>
      </c>
      <c r="B909">
        <f t="shared" si="42"/>
        <v>1</v>
      </c>
      <c r="C909">
        <f t="shared" si="43"/>
        <v>0</v>
      </c>
      <c r="D909">
        <f t="shared" si="44"/>
        <v>0</v>
      </c>
      <c r="E909" s="14">
        <v>1</v>
      </c>
      <c r="F909" s="14">
        <v>0</v>
      </c>
      <c r="G909">
        <v>48</v>
      </c>
      <c r="H909">
        <v>32.299999999999997</v>
      </c>
      <c r="I909">
        <v>1</v>
      </c>
      <c r="J909">
        <v>8765.2489999999998</v>
      </c>
    </row>
    <row r="910" spans="1:10">
      <c r="A910" s="17" t="s">
        <v>11</v>
      </c>
      <c r="B910">
        <f t="shared" si="42"/>
        <v>0</v>
      </c>
      <c r="C910">
        <f t="shared" si="43"/>
        <v>1</v>
      </c>
      <c r="D910">
        <f t="shared" si="44"/>
        <v>0</v>
      </c>
      <c r="E910" s="17">
        <v>0</v>
      </c>
      <c r="F910" s="17">
        <v>0</v>
      </c>
      <c r="G910">
        <v>48</v>
      </c>
      <c r="H910">
        <v>32.229999999999997</v>
      </c>
      <c r="I910">
        <v>1</v>
      </c>
      <c r="J910">
        <v>8871.1517000000003</v>
      </c>
    </row>
    <row r="911" spans="1:10">
      <c r="A911" s="14" t="s">
        <v>13</v>
      </c>
      <c r="B911">
        <f t="shared" si="42"/>
        <v>0</v>
      </c>
      <c r="C911">
        <f t="shared" si="43"/>
        <v>0</v>
      </c>
      <c r="D911">
        <f t="shared" si="44"/>
        <v>0</v>
      </c>
      <c r="E911" s="14">
        <v>1</v>
      </c>
      <c r="F911" s="14">
        <v>0</v>
      </c>
      <c r="G911">
        <v>48</v>
      </c>
      <c r="H911">
        <v>31.445</v>
      </c>
      <c r="I911">
        <v>1</v>
      </c>
      <c r="J911">
        <v>8964.0605500000001</v>
      </c>
    </row>
    <row r="912" spans="1:10">
      <c r="A912" s="17" t="s">
        <v>8</v>
      </c>
      <c r="B912">
        <f t="shared" si="42"/>
        <v>0</v>
      </c>
      <c r="C912">
        <f t="shared" si="43"/>
        <v>0</v>
      </c>
      <c r="D912">
        <f t="shared" si="44"/>
        <v>1</v>
      </c>
      <c r="E912" s="17">
        <v>1</v>
      </c>
      <c r="F912" s="17">
        <v>0</v>
      </c>
      <c r="G912">
        <v>48</v>
      </c>
      <c r="H912">
        <v>30.2</v>
      </c>
      <c r="I912">
        <v>2</v>
      </c>
      <c r="J912">
        <v>8968.33</v>
      </c>
    </row>
    <row r="913" spans="1:10">
      <c r="A913" s="14" t="s">
        <v>11</v>
      </c>
      <c r="B913">
        <f t="shared" si="42"/>
        <v>0</v>
      </c>
      <c r="C913">
        <f t="shared" si="43"/>
        <v>1</v>
      </c>
      <c r="D913">
        <f t="shared" si="44"/>
        <v>0</v>
      </c>
      <c r="E913" s="14">
        <v>1</v>
      </c>
      <c r="F913" s="14">
        <v>0</v>
      </c>
      <c r="G913">
        <v>48</v>
      </c>
      <c r="H913">
        <v>37.29</v>
      </c>
      <c r="I913">
        <v>2</v>
      </c>
      <c r="J913">
        <v>8978.1851000000006</v>
      </c>
    </row>
    <row r="914" spans="1:10">
      <c r="A914" s="17" t="s">
        <v>12</v>
      </c>
      <c r="B914">
        <f t="shared" si="42"/>
        <v>1</v>
      </c>
      <c r="C914">
        <f t="shared" si="43"/>
        <v>0</v>
      </c>
      <c r="D914">
        <f t="shared" si="44"/>
        <v>0</v>
      </c>
      <c r="E914" s="17">
        <v>0</v>
      </c>
      <c r="F914" s="17">
        <v>0</v>
      </c>
      <c r="G914">
        <v>48</v>
      </c>
      <c r="H914">
        <v>28.88</v>
      </c>
      <c r="I914">
        <v>1</v>
      </c>
      <c r="J914">
        <v>9249.4951999999994</v>
      </c>
    </row>
    <row r="915" spans="1:10">
      <c r="A915" s="14" t="s">
        <v>13</v>
      </c>
      <c r="B915">
        <f t="shared" si="42"/>
        <v>0</v>
      </c>
      <c r="C915">
        <f t="shared" si="43"/>
        <v>0</v>
      </c>
      <c r="D915">
        <f t="shared" si="44"/>
        <v>0</v>
      </c>
      <c r="E915" s="14">
        <v>0</v>
      </c>
      <c r="F915" s="14">
        <v>0</v>
      </c>
      <c r="G915">
        <v>48</v>
      </c>
      <c r="H915">
        <v>27.265000000000001</v>
      </c>
      <c r="I915">
        <v>1</v>
      </c>
      <c r="J915">
        <v>9447.2503500000003</v>
      </c>
    </row>
    <row r="916" spans="1:10">
      <c r="A916" s="17" t="s">
        <v>13</v>
      </c>
      <c r="B916">
        <f t="shared" si="42"/>
        <v>0</v>
      </c>
      <c r="C916">
        <f t="shared" si="43"/>
        <v>0</v>
      </c>
      <c r="D916">
        <f t="shared" si="44"/>
        <v>0</v>
      </c>
      <c r="E916" s="17">
        <v>0</v>
      </c>
      <c r="F916" s="17">
        <v>0</v>
      </c>
      <c r="G916">
        <v>48</v>
      </c>
      <c r="H916">
        <v>27.36</v>
      </c>
      <c r="I916">
        <v>1</v>
      </c>
      <c r="J916">
        <v>9447.3824000000004</v>
      </c>
    </row>
    <row r="917" spans="1:10">
      <c r="A917" s="14" t="s">
        <v>8</v>
      </c>
      <c r="B917">
        <f t="shared" si="42"/>
        <v>0</v>
      </c>
      <c r="C917">
        <f t="shared" si="43"/>
        <v>0</v>
      </c>
      <c r="D917">
        <f t="shared" si="44"/>
        <v>1</v>
      </c>
      <c r="E917" s="14">
        <v>1</v>
      </c>
      <c r="F917" s="14">
        <v>0</v>
      </c>
      <c r="G917">
        <v>48</v>
      </c>
      <c r="H917">
        <v>34.299999999999997</v>
      </c>
      <c r="I917">
        <v>3</v>
      </c>
      <c r="J917">
        <v>9563.0290000000005</v>
      </c>
    </row>
    <row r="918" spans="1:10">
      <c r="A918" s="17" t="s">
        <v>13</v>
      </c>
      <c r="B918">
        <f t="shared" si="42"/>
        <v>0</v>
      </c>
      <c r="C918">
        <f t="shared" si="43"/>
        <v>0</v>
      </c>
      <c r="D918">
        <f t="shared" si="44"/>
        <v>0</v>
      </c>
      <c r="E918" s="17">
        <v>0</v>
      </c>
      <c r="F918" s="17">
        <v>0</v>
      </c>
      <c r="G918">
        <v>48</v>
      </c>
      <c r="H918">
        <v>32.299999999999997</v>
      </c>
      <c r="I918">
        <v>2</v>
      </c>
      <c r="J918">
        <v>10043.249</v>
      </c>
    </row>
    <row r="919" spans="1:10">
      <c r="A919" s="14" t="s">
        <v>13</v>
      </c>
      <c r="B919">
        <f t="shared" si="42"/>
        <v>0</v>
      </c>
      <c r="C919">
        <f t="shared" si="43"/>
        <v>0</v>
      </c>
      <c r="D919">
        <f t="shared" si="44"/>
        <v>0</v>
      </c>
      <c r="E919" s="14">
        <v>1</v>
      </c>
      <c r="F919" s="14">
        <v>0</v>
      </c>
      <c r="G919">
        <v>48</v>
      </c>
      <c r="H919">
        <v>30.78</v>
      </c>
      <c r="I919">
        <v>3</v>
      </c>
      <c r="J919">
        <v>10141.136200000001</v>
      </c>
    </row>
    <row r="920" spans="1:10">
      <c r="A920" s="17" t="s">
        <v>13</v>
      </c>
      <c r="B920">
        <f t="shared" si="42"/>
        <v>0</v>
      </c>
      <c r="C920">
        <f t="shared" si="43"/>
        <v>0</v>
      </c>
      <c r="D920">
        <f t="shared" si="44"/>
        <v>0</v>
      </c>
      <c r="E920" s="17">
        <v>1</v>
      </c>
      <c r="F920" s="17">
        <v>0</v>
      </c>
      <c r="G920">
        <v>48</v>
      </c>
      <c r="H920">
        <v>35.625</v>
      </c>
      <c r="I920">
        <v>4</v>
      </c>
      <c r="J920">
        <v>10736.87075</v>
      </c>
    </row>
    <row r="921" spans="1:10">
      <c r="A921" s="14" t="s">
        <v>12</v>
      </c>
      <c r="B921">
        <f t="shared" si="42"/>
        <v>1</v>
      </c>
      <c r="C921">
        <f t="shared" si="43"/>
        <v>0</v>
      </c>
      <c r="D921">
        <f t="shared" si="44"/>
        <v>0</v>
      </c>
      <c r="E921" s="14">
        <v>0</v>
      </c>
      <c r="F921" s="14">
        <v>0</v>
      </c>
      <c r="G921">
        <v>48</v>
      </c>
      <c r="H921">
        <v>27.93</v>
      </c>
      <c r="I921">
        <v>4</v>
      </c>
      <c r="J921">
        <v>11015.1747</v>
      </c>
    </row>
    <row r="922" spans="1:10">
      <c r="A922" s="17" t="s">
        <v>12</v>
      </c>
      <c r="B922">
        <f t="shared" si="42"/>
        <v>1</v>
      </c>
      <c r="C922">
        <f t="shared" si="43"/>
        <v>0</v>
      </c>
      <c r="D922">
        <f t="shared" si="44"/>
        <v>0</v>
      </c>
      <c r="E922" s="17">
        <v>0</v>
      </c>
      <c r="F922" s="17">
        <v>0</v>
      </c>
      <c r="G922">
        <v>48</v>
      </c>
      <c r="H922">
        <v>41.23</v>
      </c>
      <c r="I922">
        <v>4</v>
      </c>
      <c r="J922">
        <v>11033.661700000001</v>
      </c>
    </row>
    <row r="923" spans="1:10">
      <c r="A923" s="14" t="s">
        <v>11</v>
      </c>
      <c r="B923">
        <f t="shared" si="42"/>
        <v>0</v>
      </c>
      <c r="C923">
        <f t="shared" si="43"/>
        <v>1</v>
      </c>
      <c r="D923">
        <f t="shared" si="44"/>
        <v>0</v>
      </c>
      <c r="E923" s="14">
        <v>1</v>
      </c>
      <c r="F923" s="14">
        <v>1</v>
      </c>
      <c r="G923">
        <v>48</v>
      </c>
      <c r="H923">
        <v>24.42</v>
      </c>
      <c r="I923">
        <v>0</v>
      </c>
      <c r="J923">
        <v>21223.675800000001</v>
      </c>
    </row>
    <row r="924" spans="1:10">
      <c r="A924" s="17" t="s">
        <v>8</v>
      </c>
      <c r="B924">
        <f t="shared" si="42"/>
        <v>0</v>
      </c>
      <c r="C924">
        <f t="shared" si="43"/>
        <v>0</v>
      </c>
      <c r="D924">
        <f t="shared" si="44"/>
        <v>1</v>
      </c>
      <c r="E924" s="17">
        <v>1</v>
      </c>
      <c r="F924" s="17">
        <v>0</v>
      </c>
      <c r="G924">
        <v>48</v>
      </c>
      <c r="H924">
        <v>29.6</v>
      </c>
      <c r="I924">
        <v>0</v>
      </c>
      <c r="J924">
        <v>21232.182260000001</v>
      </c>
    </row>
    <row r="925" spans="1:10">
      <c r="A925" s="14" t="s">
        <v>8</v>
      </c>
      <c r="B925">
        <f t="shared" si="42"/>
        <v>0</v>
      </c>
      <c r="C925">
        <f t="shared" si="43"/>
        <v>0</v>
      </c>
      <c r="D925">
        <f t="shared" si="44"/>
        <v>1</v>
      </c>
      <c r="E925" s="14">
        <v>1</v>
      </c>
      <c r="F925" s="14">
        <v>1</v>
      </c>
      <c r="G925">
        <v>48</v>
      </c>
      <c r="H925">
        <v>28</v>
      </c>
      <c r="I925">
        <v>1</v>
      </c>
      <c r="J925">
        <v>23568.272000000001</v>
      </c>
    </row>
    <row r="926" spans="1:10">
      <c r="A926" s="17" t="s">
        <v>11</v>
      </c>
      <c r="B926">
        <f t="shared" si="42"/>
        <v>0</v>
      </c>
      <c r="C926">
        <f t="shared" si="43"/>
        <v>1</v>
      </c>
      <c r="D926">
        <f t="shared" si="44"/>
        <v>0</v>
      </c>
      <c r="E926" s="17">
        <v>0</v>
      </c>
      <c r="F926" s="17">
        <v>1</v>
      </c>
      <c r="G926">
        <v>48</v>
      </c>
      <c r="H926">
        <v>25.85</v>
      </c>
      <c r="I926">
        <v>3</v>
      </c>
      <c r="J926">
        <v>24180.933499999999</v>
      </c>
    </row>
    <row r="927" spans="1:10">
      <c r="A927" s="14" t="s">
        <v>13</v>
      </c>
      <c r="B927">
        <f t="shared" si="42"/>
        <v>0</v>
      </c>
      <c r="C927">
        <f t="shared" si="43"/>
        <v>0</v>
      </c>
      <c r="D927">
        <f t="shared" si="44"/>
        <v>0</v>
      </c>
      <c r="E927" s="14">
        <v>0</v>
      </c>
      <c r="F927" s="14">
        <v>0</v>
      </c>
      <c r="G927">
        <v>48</v>
      </c>
      <c r="H927">
        <v>35.909999999999997</v>
      </c>
      <c r="I927">
        <v>1</v>
      </c>
      <c r="J927">
        <v>26392.260289999998</v>
      </c>
    </row>
    <row r="928" spans="1:10">
      <c r="A928" s="17" t="s">
        <v>12</v>
      </c>
      <c r="B928">
        <f t="shared" si="42"/>
        <v>1</v>
      </c>
      <c r="C928">
        <f t="shared" si="43"/>
        <v>0</v>
      </c>
      <c r="D928">
        <f t="shared" si="44"/>
        <v>0</v>
      </c>
      <c r="E928" s="17">
        <v>1</v>
      </c>
      <c r="F928" s="17">
        <v>0</v>
      </c>
      <c r="G928">
        <v>48</v>
      </c>
      <c r="H928">
        <v>36.67</v>
      </c>
      <c r="I928">
        <v>1</v>
      </c>
      <c r="J928">
        <v>28468.919010000001</v>
      </c>
    </row>
    <row r="929" spans="1:10">
      <c r="A929" s="14" t="s">
        <v>11</v>
      </c>
      <c r="B929">
        <f t="shared" si="42"/>
        <v>0</v>
      </c>
      <c r="C929">
        <f t="shared" si="43"/>
        <v>1</v>
      </c>
      <c r="D929">
        <f t="shared" si="44"/>
        <v>0</v>
      </c>
      <c r="E929" s="14">
        <v>0</v>
      </c>
      <c r="F929" s="14">
        <v>1</v>
      </c>
      <c r="G929">
        <v>48</v>
      </c>
      <c r="H929">
        <v>33.11</v>
      </c>
      <c r="I929">
        <v>0</v>
      </c>
      <c r="J929">
        <v>40974.164900000003</v>
      </c>
    </row>
    <row r="930" spans="1:10">
      <c r="A930" s="17" t="s">
        <v>12</v>
      </c>
      <c r="B930">
        <f t="shared" si="42"/>
        <v>1</v>
      </c>
      <c r="C930">
        <f t="shared" si="43"/>
        <v>0</v>
      </c>
      <c r="D930">
        <f t="shared" si="44"/>
        <v>0</v>
      </c>
      <c r="E930" s="17">
        <v>1</v>
      </c>
      <c r="F930" s="17">
        <v>1</v>
      </c>
      <c r="G930">
        <v>48</v>
      </c>
      <c r="H930">
        <v>40.564999999999998</v>
      </c>
      <c r="I930">
        <v>2</v>
      </c>
      <c r="J930">
        <v>45702.022349999999</v>
      </c>
    </row>
    <row r="931" spans="1:10">
      <c r="A931" s="14" t="s">
        <v>8</v>
      </c>
      <c r="B931">
        <f t="shared" si="42"/>
        <v>0</v>
      </c>
      <c r="C931">
        <f t="shared" si="43"/>
        <v>0</v>
      </c>
      <c r="D931">
        <f t="shared" si="44"/>
        <v>1</v>
      </c>
      <c r="E931" s="14">
        <v>1</v>
      </c>
      <c r="F931" s="14">
        <v>0</v>
      </c>
      <c r="G931">
        <v>49</v>
      </c>
      <c r="H931">
        <v>30.3</v>
      </c>
      <c r="I931">
        <v>0</v>
      </c>
      <c r="J931">
        <v>8116.68</v>
      </c>
    </row>
    <row r="932" spans="1:10">
      <c r="A932" s="17" t="s">
        <v>11</v>
      </c>
      <c r="B932">
        <f t="shared" si="42"/>
        <v>0</v>
      </c>
      <c r="C932">
        <f t="shared" si="43"/>
        <v>1</v>
      </c>
      <c r="D932">
        <f t="shared" si="44"/>
        <v>0</v>
      </c>
      <c r="E932" s="17">
        <v>1</v>
      </c>
      <c r="F932" s="17">
        <v>0</v>
      </c>
      <c r="G932">
        <v>49</v>
      </c>
      <c r="H932">
        <v>35.86</v>
      </c>
      <c r="I932">
        <v>0</v>
      </c>
      <c r="J932">
        <v>8124.4084000000003</v>
      </c>
    </row>
    <row r="933" spans="1:10">
      <c r="A933" s="14" t="s">
        <v>11</v>
      </c>
      <c r="B933">
        <f t="shared" si="42"/>
        <v>0</v>
      </c>
      <c r="C933">
        <f t="shared" si="43"/>
        <v>1</v>
      </c>
      <c r="D933">
        <f t="shared" si="44"/>
        <v>0</v>
      </c>
      <c r="E933" s="14">
        <v>1</v>
      </c>
      <c r="F933" s="14">
        <v>0</v>
      </c>
      <c r="G933">
        <v>49</v>
      </c>
      <c r="H933">
        <v>36.85</v>
      </c>
      <c r="I933">
        <v>0</v>
      </c>
      <c r="J933">
        <v>8125.7844999999998</v>
      </c>
    </row>
    <row r="934" spans="1:10">
      <c r="A934" s="17" t="s">
        <v>11</v>
      </c>
      <c r="B934">
        <f t="shared" si="42"/>
        <v>0</v>
      </c>
      <c r="C934">
        <f t="shared" si="43"/>
        <v>1</v>
      </c>
      <c r="D934">
        <f t="shared" si="44"/>
        <v>0</v>
      </c>
      <c r="E934" s="17">
        <v>0</v>
      </c>
      <c r="F934" s="17">
        <v>0</v>
      </c>
      <c r="G934">
        <v>49</v>
      </c>
      <c r="H934">
        <v>27.17</v>
      </c>
      <c r="I934">
        <v>0</v>
      </c>
      <c r="J934">
        <v>8601.3292999999994</v>
      </c>
    </row>
    <row r="935" spans="1:10">
      <c r="A935" s="14" t="s">
        <v>13</v>
      </c>
      <c r="B935">
        <f t="shared" si="42"/>
        <v>0</v>
      </c>
      <c r="C935">
        <f t="shared" si="43"/>
        <v>0</v>
      </c>
      <c r="D935">
        <f t="shared" si="44"/>
        <v>0</v>
      </c>
      <c r="E935" s="14">
        <v>1</v>
      </c>
      <c r="F935" s="14">
        <v>0</v>
      </c>
      <c r="G935">
        <v>49</v>
      </c>
      <c r="H935">
        <v>22.515000000000001</v>
      </c>
      <c r="I935">
        <v>0</v>
      </c>
      <c r="J935">
        <v>8688.8588500000005</v>
      </c>
    </row>
    <row r="936" spans="1:10">
      <c r="A936" s="17" t="s">
        <v>8</v>
      </c>
      <c r="B936">
        <f t="shared" si="42"/>
        <v>0</v>
      </c>
      <c r="C936">
        <f t="shared" si="43"/>
        <v>0</v>
      </c>
      <c r="D936">
        <f t="shared" si="44"/>
        <v>1</v>
      </c>
      <c r="E936" s="17">
        <v>1</v>
      </c>
      <c r="F936" s="17">
        <v>0</v>
      </c>
      <c r="G936">
        <v>49</v>
      </c>
      <c r="H936">
        <v>28.7</v>
      </c>
      <c r="I936">
        <v>1</v>
      </c>
      <c r="J936">
        <v>8703.4560000000001</v>
      </c>
    </row>
    <row r="937" spans="1:10">
      <c r="A937" s="14" t="s">
        <v>12</v>
      </c>
      <c r="B937">
        <f t="shared" si="42"/>
        <v>1</v>
      </c>
      <c r="C937">
        <f t="shared" si="43"/>
        <v>0</v>
      </c>
      <c r="D937">
        <f t="shared" si="44"/>
        <v>0</v>
      </c>
      <c r="E937" s="14">
        <v>0</v>
      </c>
      <c r="F937" s="14">
        <v>0</v>
      </c>
      <c r="G937">
        <v>49</v>
      </c>
      <c r="H937">
        <v>29.925000000000001</v>
      </c>
      <c r="I937">
        <v>0</v>
      </c>
      <c r="J937">
        <v>8988.1587500000005</v>
      </c>
    </row>
    <row r="938" spans="1:10">
      <c r="A938" s="17" t="s">
        <v>8</v>
      </c>
      <c r="B938">
        <f t="shared" si="42"/>
        <v>0</v>
      </c>
      <c r="C938">
        <f t="shared" si="43"/>
        <v>0</v>
      </c>
      <c r="D938">
        <f t="shared" si="44"/>
        <v>1</v>
      </c>
      <c r="E938" s="17">
        <v>0</v>
      </c>
      <c r="F938" s="17">
        <v>0</v>
      </c>
      <c r="G938">
        <v>49</v>
      </c>
      <c r="H938">
        <v>21.3</v>
      </c>
      <c r="I938">
        <v>1</v>
      </c>
      <c r="J938">
        <v>9182.17</v>
      </c>
    </row>
    <row r="939" spans="1:10">
      <c r="A939" s="14" t="s">
        <v>13</v>
      </c>
      <c r="B939">
        <f t="shared" si="42"/>
        <v>0</v>
      </c>
      <c r="C939">
        <f t="shared" si="43"/>
        <v>0</v>
      </c>
      <c r="D939">
        <f t="shared" si="44"/>
        <v>0</v>
      </c>
      <c r="E939" s="14">
        <v>1</v>
      </c>
      <c r="F939" s="14">
        <v>0</v>
      </c>
      <c r="G939">
        <v>49</v>
      </c>
      <c r="H939">
        <v>25.84</v>
      </c>
      <c r="I939">
        <v>1</v>
      </c>
      <c r="J939">
        <v>9282.4806000000008</v>
      </c>
    </row>
    <row r="940" spans="1:10">
      <c r="A940" s="17" t="s">
        <v>13</v>
      </c>
      <c r="B940">
        <f t="shared" si="42"/>
        <v>0</v>
      </c>
      <c r="C940">
        <f t="shared" si="43"/>
        <v>0</v>
      </c>
      <c r="D940">
        <f t="shared" si="44"/>
        <v>0</v>
      </c>
      <c r="E940" s="17">
        <v>1</v>
      </c>
      <c r="F940" s="17">
        <v>0</v>
      </c>
      <c r="G940">
        <v>49</v>
      </c>
      <c r="H940">
        <v>29.83</v>
      </c>
      <c r="I940">
        <v>1</v>
      </c>
      <c r="J940">
        <v>9288.0267000000003</v>
      </c>
    </row>
    <row r="941" spans="1:10">
      <c r="A941" s="14" t="s">
        <v>13</v>
      </c>
      <c r="B941">
        <f t="shared" si="42"/>
        <v>0</v>
      </c>
      <c r="C941">
        <f t="shared" si="43"/>
        <v>0</v>
      </c>
      <c r="D941">
        <f t="shared" si="44"/>
        <v>0</v>
      </c>
      <c r="E941" s="14">
        <v>1</v>
      </c>
      <c r="F941" s="14">
        <v>0</v>
      </c>
      <c r="G941">
        <v>49</v>
      </c>
      <c r="H941">
        <v>31.35</v>
      </c>
      <c r="I941">
        <v>1</v>
      </c>
      <c r="J941">
        <v>9290.1394999999993</v>
      </c>
    </row>
    <row r="942" spans="1:10">
      <c r="A942" s="17" t="s">
        <v>11</v>
      </c>
      <c r="B942">
        <f t="shared" si="42"/>
        <v>0</v>
      </c>
      <c r="C942">
        <f t="shared" si="43"/>
        <v>1</v>
      </c>
      <c r="D942">
        <f t="shared" si="44"/>
        <v>0</v>
      </c>
      <c r="E942" s="17">
        <v>1</v>
      </c>
      <c r="F942" s="17">
        <v>0</v>
      </c>
      <c r="G942">
        <v>49</v>
      </c>
      <c r="H942">
        <v>37.51</v>
      </c>
      <c r="I942">
        <v>2</v>
      </c>
      <c r="J942">
        <v>9304.7019</v>
      </c>
    </row>
    <row r="943" spans="1:10">
      <c r="A943" s="14" t="s">
        <v>12</v>
      </c>
      <c r="B943">
        <f t="shared" si="42"/>
        <v>1</v>
      </c>
      <c r="C943">
        <f t="shared" si="43"/>
        <v>0</v>
      </c>
      <c r="D943">
        <f t="shared" si="44"/>
        <v>0</v>
      </c>
      <c r="E943" s="14">
        <v>0</v>
      </c>
      <c r="F943" s="14">
        <v>0</v>
      </c>
      <c r="G943">
        <v>49</v>
      </c>
      <c r="H943">
        <v>22.61</v>
      </c>
      <c r="I943">
        <v>1</v>
      </c>
      <c r="J943">
        <v>9566.9909000000007</v>
      </c>
    </row>
    <row r="944" spans="1:10">
      <c r="A944" s="17" t="s">
        <v>12</v>
      </c>
      <c r="B944">
        <f t="shared" si="42"/>
        <v>1</v>
      </c>
      <c r="C944">
        <f t="shared" si="43"/>
        <v>0</v>
      </c>
      <c r="D944">
        <f t="shared" si="44"/>
        <v>0</v>
      </c>
      <c r="E944" s="17">
        <v>0</v>
      </c>
      <c r="F944" s="17">
        <v>0</v>
      </c>
      <c r="G944">
        <v>49</v>
      </c>
      <c r="H944">
        <v>34.770000000000003</v>
      </c>
      <c r="I944">
        <v>1</v>
      </c>
      <c r="J944">
        <v>9583.8932999999997</v>
      </c>
    </row>
    <row r="945" spans="1:10">
      <c r="A945" s="14" t="s">
        <v>13</v>
      </c>
      <c r="B945">
        <f t="shared" si="42"/>
        <v>0</v>
      </c>
      <c r="C945">
        <f t="shared" si="43"/>
        <v>0</v>
      </c>
      <c r="D945">
        <f t="shared" si="44"/>
        <v>0</v>
      </c>
      <c r="E945" s="14">
        <v>0</v>
      </c>
      <c r="F945" s="14">
        <v>0</v>
      </c>
      <c r="G945">
        <v>49</v>
      </c>
      <c r="H945">
        <v>30.78</v>
      </c>
      <c r="I945">
        <v>1</v>
      </c>
      <c r="J945">
        <v>9778.3472000000002</v>
      </c>
    </row>
    <row r="946" spans="1:10">
      <c r="A946" s="17" t="s">
        <v>11</v>
      </c>
      <c r="B946">
        <f t="shared" si="42"/>
        <v>0</v>
      </c>
      <c r="C946">
        <f t="shared" si="43"/>
        <v>1</v>
      </c>
      <c r="D946">
        <f t="shared" si="44"/>
        <v>0</v>
      </c>
      <c r="E946" s="17">
        <v>0</v>
      </c>
      <c r="F946" s="17">
        <v>0</v>
      </c>
      <c r="G946">
        <v>49</v>
      </c>
      <c r="H946">
        <v>42.68</v>
      </c>
      <c r="I946">
        <v>2</v>
      </c>
      <c r="J946">
        <v>9800.8881999999994</v>
      </c>
    </row>
    <row r="947" spans="1:10">
      <c r="A947" s="14" t="s">
        <v>12</v>
      </c>
      <c r="B947">
        <f t="shared" si="42"/>
        <v>1</v>
      </c>
      <c r="C947">
        <f t="shared" si="43"/>
        <v>0</v>
      </c>
      <c r="D947">
        <f t="shared" si="44"/>
        <v>0</v>
      </c>
      <c r="E947" s="14">
        <v>0</v>
      </c>
      <c r="F947" s="14">
        <v>0</v>
      </c>
      <c r="G947">
        <v>49</v>
      </c>
      <c r="H947">
        <v>23.18</v>
      </c>
      <c r="I947">
        <v>2</v>
      </c>
      <c r="J947">
        <v>10156.7832</v>
      </c>
    </row>
    <row r="948" spans="1:10">
      <c r="A948" s="17" t="s">
        <v>12</v>
      </c>
      <c r="B948">
        <f t="shared" si="42"/>
        <v>1</v>
      </c>
      <c r="C948">
        <f t="shared" si="43"/>
        <v>0</v>
      </c>
      <c r="D948">
        <f t="shared" si="44"/>
        <v>0</v>
      </c>
      <c r="E948" s="17">
        <v>1</v>
      </c>
      <c r="F948" s="17">
        <v>0</v>
      </c>
      <c r="G948">
        <v>49</v>
      </c>
      <c r="H948">
        <v>28.69</v>
      </c>
      <c r="I948">
        <v>3</v>
      </c>
      <c r="J948">
        <v>10264.4421</v>
      </c>
    </row>
    <row r="949" spans="1:10">
      <c r="A949" s="14" t="s">
        <v>12</v>
      </c>
      <c r="B949">
        <f t="shared" si="42"/>
        <v>1</v>
      </c>
      <c r="C949">
        <f t="shared" si="43"/>
        <v>0</v>
      </c>
      <c r="D949">
        <f t="shared" si="44"/>
        <v>0</v>
      </c>
      <c r="E949" s="14">
        <v>1</v>
      </c>
      <c r="F949" s="14">
        <v>0</v>
      </c>
      <c r="G949">
        <v>49</v>
      </c>
      <c r="H949">
        <v>32.299999999999997</v>
      </c>
      <c r="I949">
        <v>3</v>
      </c>
      <c r="J949">
        <v>10269.459999999999</v>
      </c>
    </row>
    <row r="950" spans="1:10">
      <c r="A950" s="17" t="s">
        <v>13</v>
      </c>
      <c r="B950">
        <f t="shared" si="42"/>
        <v>0</v>
      </c>
      <c r="C950">
        <f t="shared" si="43"/>
        <v>0</v>
      </c>
      <c r="D950">
        <f t="shared" si="44"/>
        <v>0</v>
      </c>
      <c r="E950" s="17">
        <v>0</v>
      </c>
      <c r="F950" s="17">
        <v>0</v>
      </c>
      <c r="G950">
        <v>49</v>
      </c>
      <c r="H950">
        <v>33.344999999999999</v>
      </c>
      <c r="I950">
        <v>2</v>
      </c>
      <c r="J950">
        <v>10370.912549999999</v>
      </c>
    </row>
    <row r="951" spans="1:10">
      <c r="A951" s="14" t="s">
        <v>11</v>
      </c>
      <c r="B951">
        <f t="shared" si="42"/>
        <v>0</v>
      </c>
      <c r="C951">
        <f t="shared" si="43"/>
        <v>1</v>
      </c>
      <c r="D951">
        <f t="shared" si="44"/>
        <v>0</v>
      </c>
      <c r="E951" s="14">
        <v>0</v>
      </c>
      <c r="F951" s="14">
        <v>0</v>
      </c>
      <c r="G951">
        <v>49</v>
      </c>
      <c r="H951">
        <v>36.630000000000003</v>
      </c>
      <c r="I951">
        <v>3</v>
      </c>
      <c r="J951">
        <v>10381.4787</v>
      </c>
    </row>
    <row r="952" spans="1:10">
      <c r="A952" s="17" t="s">
        <v>11</v>
      </c>
      <c r="B952">
        <f t="shared" si="42"/>
        <v>0</v>
      </c>
      <c r="C952">
        <f t="shared" si="43"/>
        <v>1</v>
      </c>
      <c r="D952">
        <f t="shared" si="44"/>
        <v>0</v>
      </c>
      <c r="E952" s="17">
        <v>0</v>
      </c>
      <c r="F952" s="17">
        <v>0</v>
      </c>
      <c r="G952">
        <v>49</v>
      </c>
      <c r="H952">
        <v>41.47</v>
      </c>
      <c r="I952">
        <v>4</v>
      </c>
      <c r="J952">
        <v>10977.2063</v>
      </c>
    </row>
    <row r="953" spans="1:10">
      <c r="A953" s="14" t="s">
        <v>8</v>
      </c>
      <c r="B953">
        <f t="shared" si="42"/>
        <v>0</v>
      </c>
      <c r="C953">
        <f t="shared" si="43"/>
        <v>0</v>
      </c>
      <c r="D953">
        <f t="shared" si="44"/>
        <v>1</v>
      </c>
      <c r="E953" s="14">
        <v>0</v>
      </c>
      <c r="F953" s="14">
        <v>0</v>
      </c>
      <c r="G953">
        <v>49</v>
      </c>
      <c r="H953">
        <v>31.9</v>
      </c>
      <c r="I953">
        <v>5</v>
      </c>
      <c r="J953">
        <v>11552.904</v>
      </c>
    </row>
    <row r="954" spans="1:10">
      <c r="A954" s="17" t="s">
        <v>8</v>
      </c>
      <c r="B954">
        <f t="shared" si="42"/>
        <v>0</v>
      </c>
      <c r="C954">
        <f t="shared" si="43"/>
        <v>0</v>
      </c>
      <c r="D954">
        <f t="shared" si="44"/>
        <v>1</v>
      </c>
      <c r="E954" s="17">
        <v>1</v>
      </c>
      <c r="F954" s="17">
        <v>1</v>
      </c>
      <c r="G954">
        <v>49</v>
      </c>
      <c r="H954">
        <v>25.6</v>
      </c>
      <c r="I954">
        <v>2</v>
      </c>
      <c r="J954">
        <v>23306.546999999999</v>
      </c>
    </row>
    <row r="955" spans="1:10">
      <c r="A955" s="14" t="s">
        <v>12</v>
      </c>
      <c r="B955">
        <f t="shared" si="42"/>
        <v>1</v>
      </c>
      <c r="C955">
        <f t="shared" si="43"/>
        <v>0</v>
      </c>
      <c r="D955">
        <f t="shared" si="44"/>
        <v>0</v>
      </c>
      <c r="E955" s="14">
        <v>1</v>
      </c>
      <c r="F955" s="14">
        <v>1</v>
      </c>
      <c r="G955">
        <v>49</v>
      </c>
      <c r="H955">
        <v>25.84</v>
      </c>
      <c r="I955">
        <v>2</v>
      </c>
      <c r="J955">
        <v>23807.240600000001</v>
      </c>
    </row>
    <row r="956" spans="1:10">
      <c r="A956" s="17" t="s">
        <v>13</v>
      </c>
      <c r="B956">
        <f t="shared" si="42"/>
        <v>0</v>
      </c>
      <c r="C956">
        <f t="shared" si="43"/>
        <v>0</v>
      </c>
      <c r="D956">
        <f t="shared" si="44"/>
        <v>0</v>
      </c>
      <c r="E956" s="17">
        <v>0</v>
      </c>
      <c r="F956" s="17">
        <v>1</v>
      </c>
      <c r="G956">
        <v>49</v>
      </c>
      <c r="H956">
        <v>23.844999999999999</v>
      </c>
      <c r="I956">
        <v>3</v>
      </c>
      <c r="J956">
        <v>24106.912550000001</v>
      </c>
    </row>
    <row r="957" spans="1:10">
      <c r="A957" s="14" t="s">
        <v>8</v>
      </c>
      <c r="B957">
        <f t="shared" si="42"/>
        <v>0</v>
      </c>
      <c r="C957">
        <f t="shared" si="43"/>
        <v>0</v>
      </c>
      <c r="D957">
        <f t="shared" si="44"/>
        <v>1</v>
      </c>
      <c r="E957" s="14">
        <v>0</v>
      </c>
      <c r="F957" s="14">
        <v>0</v>
      </c>
      <c r="G957">
        <v>49</v>
      </c>
      <c r="H957">
        <v>27.1</v>
      </c>
      <c r="I957">
        <v>1</v>
      </c>
      <c r="J957">
        <v>26140.3603</v>
      </c>
    </row>
    <row r="958" spans="1:10">
      <c r="A958" s="17" t="s">
        <v>8</v>
      </c>
      <c r="B958">
        <f t="shared" si="42"/>
        <v>0</v>
      </c>
      <c r="C958">
        <f t="shared" si="43"/>
        <v>0</v>
      </c>
      <c r="D958">
        <f t="shared" si="44"/>
        <v>1</v>
      </c>
      <c r="E958" s="17">
        <v>1</v>
      </c>
      <c r="F958" s="17">
        <v>1</v>
      </c>
      <c r="G958">
        <v>49</v>
      </c>
      <c r="H958">
        <v>30.9</v>
      </c>
      <c r="I958">
        <v>0</v>
      </c>
      <c r="J958">
        <v>39727.614000000001</v>
      </c>
    </row>
    <row r="959" spans="1:10">
      <c r="A959" s="14" t="s">
        <v>11</v>
      </c>
      <c r="B959">
        <f t="shared" si="42"/>
        <v>0</v>
      </c>
      <c r="C959">
        <f t="shared" si="43"/>
        <v>1</v>
      </c>
      <c r="D959">
        <f t="shared" si="44"/>
        <v>0</v>
      </c>
      <c r="E959" s="14">
        <v>1</v>
      </c>
      <c r="F959" s="14">
        <v>0</v>
      </c>
      <c r="G959">
        <v>50</v>
      </c>
      <c r="H959">
        <v>25.3</v>
      </c>
      <c r="I959">
        <v>0</v>
      </c>
      <c r="J959">
        <v>8442.6669999999995</v>
      </c>
    </row>
    <row r="960" spans="1:10">
      <c r="A960" s="17" t="s">
        <v>8</v>
      </c>
      <c r="B960">
        <f t="shared" si="42"/>
        <v>0</v>
      </c>
      <c r="C960">
        <f t="shared" si="43"/>
        <v>0</v>
      </c>
      <c r="D960">
        <f t="shared" si="44"/>
        <v>1</v>
      </c>
      <c r="E960" s="17">
        <v>1</v>
      </c>
      <c r="F960" s="17">
        <v>0</v>
      </c>
      <c r="G960">
        <v>50</v>
      </c>
      <c r="H960">
        <v>26.6</v>
      </c>
      <c r="I960">
        <v>0</v>
      </c>
      <c r="J960">
        <v>8444.4740000000002</v>
      </c>
    </row>
    <row r="961" spans="1:10">
      <c r="A961" s="14" t="s">
        <v>8</v>
      </c>
      <c r="B961">
        <f t="shared" si="42"/>
        <v>0</v>
      </c>
      <c r="C961">
        <f t="shared" si="43"/>
        <v>0</v>
      </c>
      <c r="D961">
        <f t="shared" si="44"/>
        <v>1</v>
      </c>
      <c r="E961" s="14">
        <v>1</v>
      </c>
      <c r="F961" s="14">
        <v>0</v>
      </c>
      <c r="G961">
        <v>50</v>
      </c>
      <c r="H961">
        <v>36.200000000000003</v>
      </c>
      <c r="I961">
        <v>0</v>
      </c>
      <c r="J961">
        <v>8457.8179999999993</v>
      </c>
    </row>
    <row r="962" spans="1:10">
      <c r="A962" s="17" t="s">
        <v>12</v>
      </c>
      <c r="B962">
        <f t="shared" si="42"/>
        <v>1</v>
      </c>
      <c r="C962">
        <f t="shared" si="43"/>
        <v>0</v>
      </c>
      <c r="D962">
        <f t="shared" si="44"/>
        <v>0</v>
      </c>
      <c r="E962" s="17">
        <v>1</v>
      </c>
      <c r="F962" s="17">
        <v>0</v>
      </c>
      <c r="G962">
        <v>50</v>
      </c>
      <c r="H962">
        <v>26.41</v>
      </c>
      <c r="I962">
        <v>0</v>
      </c>
      <c r="J962">
        <v>8827.2098999999998</v>
      </c>
    </row>
    <row r="963" spans="1:10">
      <c r="A963" s="14" t="s">
        <v>12</v>
      </c>
      <c r="B963">
        <f t="shared" si="42"/>
        <v>1</v>
      </c>
      <c r="C963">
        <f t="shared" si="43"/>
        <v>0</v>
      </c>
      <c r="D963">
        <f t="shared" si="44"/>
        <v>0</v>
      </c>
      <c r="E963" s="14">
        <v>1</v>
      </c>
      <c r="F963" s="14">
        <v>0</v>
      </c>
      <c r="G963">
        <v>50</v>
      </c>
      <c r="H963">
        <v>32.204999999999998</v>
      </c>
      <c r="I963">
        <v>0</v>
      </c>
      <c r="J963">
        <v>8835.2649500000007</v>
      </c>
    </row>
    <row r="964" spans="1:10">
      <c r="A964" s="17" t="s">
        <v>8</v>
      </c>
      <c r="B964">
        <f t="shared" si="42"/>
        <v>0</v>
      </c>
      <c r="C964">
        <f t="shared" si="43"/>
        <v>0</v>
      </c>
      <c r="D964">
        <f t="shared" si="44"/>
        <v>1</v>
      </c>
      <c r="E964" s="17">
        <v>0</v>
      </c>
      <c r="F964" s="17">
        <v>0</v>
      </c>
      <c r="G964">
        <v>50</v>
      </c>
      <c r="H964">
        <v>25.6</v>
      </c>
      <c r="I964">
        <v>0</v>
      </c>
      <c r="J964">
        <v>8932.0840000000007</v>
      </c>
    </row>
    <row r="965" spans="1:10">
      <c r="A965" s="14" t="s">
        <v>11</v>
      </c>
      <c r="B965">
        <f t="shared" si="42"/>
        <v>0</v>
      </c>
      <c r="C965">
        <f t="shared" si="43"/>
        <v>1</v>
      </c>
      <c r="D965">
        <f t="shared" si="44"/>
        <v>0</v>
      </c>
      <c r="E965" s="14">
        <v>1</v>
      </c>
      <c r="F965" s="14">
        <v>0</v>
      </c>
      <c r="G965">
        <v>50</v>
      </c>
      <c r="H965">
        <v>37.07</v>
      </c>
      <c r="I965">
        <v>1</v>
      </c>
      <c r="J965">
        <v>9048.0272999999997</v>
      </c>
    </row>
    <row r="966" spans="1:10">
      <c r="A966" s="17" t="s">
        <v>11</v>
      </c>
      <c r="B966">
        <f t="shared" ref="B966:B1029" si="45">IF(A966="northwest",1,0)</f>
        <v>0</v>
      </c>
      <c r="C966">
        <f t="shared" ref="C966:C1029" si="46">IF(A966="southeast",1,0)</f>
        <v>1</v>
      </c>
      <c r="D966">
        <f t="shared" ref="D966:D1029" si="47">IF(A966="southwest",1,0)</f>
        <v>0</v>
      </c>
      <c r="E966" s="17">
        <v>1</v>
      </c>
      <c r="F966" s="17">
        <v>0</v>
      </c>
      <c r="G966">
        <v>50</v>
      </c>
      <c r="H966">
        <v>44.77</v>
      </c>
      <c r="I966">
        <v>1</v>
      </c>
      <c r="J966">
        <v>9058.7302999999993</v>
      </c>
    </row>
    <row r="967" spans="1:10">
      <c r="A967" s="14" t="s">
        <v>13</v>
      </c>
      <c r="B967">
        <f t="shared" si="45"/>
        <v>0</v>
      </c>
      <c r="C967">
        <f t="shared" si="46"/>
        <v>0</v>
      </c>
      <c r="D967">
        <f t="shared" si="47"/>
        <v>0</v>
      </c>
      <c r="E967" s="14">
        <v>0</v>
      </c>
      <c r="F967" s="14">
        <v>0</v>
      </c>
      <c r="G967">
        <v>50</v>
      </c>
      <c r="H967">
        <v>44.744999999999997</v>
      </c>
      <c r="I967">
        <v>0</v>
      </c>
      <c r="J967">
        <v>9541.6955500000004</v>
      </c>
    </row>
    <row r="968" spans="1:10">
      <c r="A968" s="17" t="s">
        <v>11</v>
      </c>
      <c r="B968">
        <f t="shared" si="45"/>
        <v>0</v>
      </c>
      <c r="C968">
        <f t="shared" si="46"/>
        <v>1</v>
      </c>
      <c r="D968">
        <f t="shared" si="47"/>
        <v>0</v>
      </c>
      <c r="E968" s="17">
        <v>0</v>
      </c>
      <c r="F968" s="17">
        <v>0</v>
      </c>
      <c r="G968">
        <v>50</v>
      </c>
      <c r="H968">
        <v>46.09</v>
      </c>
      <c r="I968">
        <v>1</v>
      </c>
      <c r="J968">
        <v>9549.5650999999998</v>
      </c>
    </row>
    <row r="969" spans="1:10">
      <c r="A969" s="14" t="s">
        <v>13</v>
      </c>
      <c r="B969">
        <f t="shared" si="45"/>
        <v>0</v>
      </c>
      <c r="C969">
        <f t="shared" si="46"/>
        <v>0</v>
      </c>
      <c r="D969">
        <f t="shared" si="47"/>
        <v>0</v>
      </c>
      <c r="E969" s="14">
        <v>1</v>
      </c>
      <c r="F969" s="14">
        <v>0</v>
      </c>
      <c r="G969">
        <v>50</v>
      </c>
      <c r="H969">
        <v>27.454999999999998</v>
      </c>
      <c r="I969">
        <v>1</v>
      </c>
      <c r="J969">
        <v>9617.6624499999998</v>
      </c>
    </row>
    <row r="970" spans="1:10">
      <c r="A970" s="17" t="s">
        <v>8</v>
      </c>
      <c r="B970">
        <f t="shared" si="45"/>
        <v>0</v>
      </c>
      <c r="C970">
        <f t="shared" si="46"/>
        <v>0</v>
      </c>
      <c r="D970">
        <f t="shared" si="47"/>
        <v>1</v>
      </c>
      <c r="E970" s="17">
        <v>1</v>
      </c>
      <c r="F970" s="17">
        <v>0</v>
      </c>
      <c r="G970">
        <v>50</v>
      </c>
      <c r="H970">
        <v>32.299999999999997</v>
      </c>
      <c r="I970">
        <v>2</v>
      </c>
      <c r="J970">
        <v>9630.3970000000008</v>
      </c>
    </row>
    <row r="971" spans="1:10">
      <c r="A971" s="14" t="s">
        <v>12</v>
      </c>
      <c r="B971">
        <f t="shared" si="45"/>
        <v>1</v>
      </c>
      <c r="C971">
        <f t="shared" si="46"/>
        <v>0</v>
      </c>
      <c r="D971">
        <f t="shared" si="47"/>
        <v>0</v>
      </c>
      <c r="E971" s="14">
        <v>0</v>
      </c>
      <c r="F971" s="14">
        <v>0</v>
      </c>
      <c r="G971">
        <v>50</v>
      </c>
      <c r="H971">
        <v>30.114999999999998</v>
      </c>
      <c r="I971">
        <v>1</v>
      </c>
      <c r="J971">
        <v>9910.3598500000007</v>
      </c>
    </row>
    <row r="972" spans="1:10">
      <c r="A972" s="17" t="s">
        <v>13</v>
      </c>
      <c r="B972">
        <f t="shared" si="45"/>
        <v>0</v>
      </c>
      <c r="C972">
        <f t="shared" si="46"/>
        <v>0</v>
      </c>
      <c r="D972">
        <f t="shared" si="47"/>
        <v>0</v>
      </c>
      <c r="E972" s="17">
        <v>0</v>
      </c>
      <c r="F972" s="17">
        <v>0</v>
      </c>
      <c r="G972">
        <v>50</v>
      </c>
      <c r="H972">
        <v>27.074999999999999</v>
      </c>
      <c r="I972">
        <v>1</v>
      </c>
      <c r="J972">
        <v>10106.134249999999</v>
      </c>
    </row>
    <row r="973" spans="1:10">
      <c r="A973" s="14" t="s">
        <v>11</v>
      </c>
      <c r="B973">
        <f t="shared" si="45"/>
        <v>0</v>
      </c>
      <c r="C973">
        <f t="shared" si="46"/>
        <v>1</v>
      </c>
      <c r="D973">
        <f t="shared" si="47"/>
        <v>0</v>
      </c>
      <c r="E973" s="14">
        <v>0</v>
      </c>
      <c r="F973" s="14">
        <v>0</v>
      </c>
      <c r="G973">
        <v>50</v>
      </c>
      <c r="H973">
        <v>23.54</v>
      </c>
      <c r="I973">
        <v>2</v>
      </c>
      <c r="J973">
        <v>10107.220600000001</v>
      </c>
    </row>
    <row r="974" spans="1:10">
      <c r="A974" s="17" t="s">
        <v>8</v>
      </c>
      <c r="B974">
        <f t="shared" si="45"/>
        <v>0</v>
      </c>
      <c r="C974">
        <f t="shared" si="46"/>
        <v>0</v>
      </c>
      <c r="D974">
        <f t="shared" si="47"/>
        <v>1</v>
      </c>
      <c r="E974" s="17">
        <v>0</v>
      </c>
      <c r="F974" s="17">
        <v>0</v>
      </c>
      <c r="G974">
        <v>50</v>
      </c>
      <c r="H974">
        <v>31.6</v>
      </c>
      <c r="I974">
        <v>2</v>
      </c>
      <c r="J974">
        <v>10118.424000000001</v>
      </c>
    </row>
    <row r="975" spans="1:10">
      <c r="A975" s="14" t="s">
        <v>12</v>
      </c>
      <c r="B975">
        <f t="shared" si="45"/>
        <v>1</v>
      </c>
      <c r="C975">
        <f t="shared" si="46"/>
        <v>0</v>
      </c>
      <c r="D975">
        <f t="shared" si="47"/>
        <v>0</v>
      </c>
      <c r="E975" s="14">
        <v>0</v>
      </c>
      <c r="F975" s="14">
        <v>0</v>
      </c>
      <c r="G975">
        <v>50</v>
      </c>
      <c r="H975">
        <v>26.22</v>
      </c>
      <c r="I975">
        <v>2</v>
      </c>
      <c r="J975">
        <v>10493.9458</v>
      </c>
    </row>
    <row r="976" spans="1:10">
      <c r="A976" s="17" t="s">
        <v>12</v>
      </c>
      <c r="B976">
        <f t="shared" si="45"/>
        <v>1</v>
      </c>
      <c r="C976">
        <f t="shared" si="46"/>
        <v>0</v>
      </c>
      <c r="D976">
        <f t="shared" si="47"/>
        <v>0</v>
      </c>
      <c r="E976" s="17">
        <v>1</v>
      </c>
      <c r="F976" s="17">
        <v>0</v>
      </c>
      <c r="G976">
        <v>50</v>
      </c>
      <c r="H976">
        <v>30.97</v>
      </c>
      <c r="I976">
        <v>3</v>
      </c>
      <c r="J976">
        <v>10600.5483</v>
      </c>
    </row>
    <row r="977" spans="1:10">
      <c r="A977" s="14" t="s">
        <v>11</v>
      </c>
      <c r="B977">
        <f t="shared" si="45"/>
        <v>0</v>
      </c>
      <c r="C977">
        <f t="shared" si="46"/>
        <v>1</v>
      </c>
      <c r="D977">
        <f t="shared" si="47"/>
        <v>0</v>
      </c>
      <c r="E977" s="14">
        <v>0</v>
      </c>
      <c r="F977" s="14">
        <v>0</v>
      </c>
      <c r="G977">
        <v>50</v>
      </c>
      <c r="H977">
        <v>28.16</v>
      </c>
      <c r="I977">
        <v>3</v>
      </c>
      <c r="J977">
        <v>10702.642400000001</v>
      </c>
    </row>
    <row r="978" spans="1:10">
      <c r="A978" s="17" t="s">
        <v>12</v>
      </c>
      <c r="B978">
        <f t="shared" si="45"/>
        <v>1</v>
      </c>
      <c r="C978">
        <f t="shared" si="46"/>
        <v>0</v>
      </c>
      <c r="D978">
        <f t="shared" si="47"/>
        <v>0</v>
      </c>
      <c r="E978" s="17">
        <v>0</v>
      </c>
      <c r="F978" s="17">
        <v>0</v>
      </c>
      <c r="G978">
        <v>50</v>
      </c>
      <c r="H978">
        <v>28.12</v>
      </c>
      <c r="I978">
        <v>3</v>
      </c>
      <c r="J978">
        <v>11085.586799999999</v>
      </c>
    </row>
    <row r="979" spans="1:10">
      <c r="A979" s="14" t="s">
        <v>8</v>
      </c>
      <c r="B979">
        <f t="shared" si="45"/>
        <v>0</v>
      </c>
      <c r="C979">
        <f t="shared" si="46"/>
        <v>0</v>
      </c>
      <c r="D979">
        <f t="shared" si="47"/>
        <v>1</v>
      </c>
      <c r="E979" s="14">
        <v>0</v>
      </c>
      <c r="F979" s="14">
        <v>0</v>
      </c>
      <c r="G979">
        <v>50</v>
      </c>
      <c r="H979">
        <v>33.700000000000003</v>
      </c>
      <c r="I979">
        <v>4</v>
      </c>
      <c r="J979">
        <v>11299.343000000001</v>
      </c>
    </row>
    <row r="980" spans="1:10">
      <c r="A980" s="17" t="s">
        <v>11</v>
      </c>
      <c r="B980">
        <f t="shared" si="45"/>
        <v>0</v>
      </c>
      <c r="C980">
        <f t="shared" si="46"/>
        <v>1</v>
      </c>
      <c r="D980">
        <f t="shared" si="47"/>
        <v>0</v>
      </c>
      <c r="E980" s="17">
        <v>0</v>
      </c>
      <c r="F980" s="17">
        <v>0</v>
      </c>
      <c r="G980">
        <v>50</v>
      </c>
      <c r="H980">
        <v>27.83</v>
      </c>
      <c r="I980">
        <v>3</v>
      </c>
      <c r="J980">
        <v>19749.383379999999</v>
      </c>
    </row>
    <row r="981" spans="1:10">
      <c r="A981" s="14" t="s">
        <v>8</v>
      </c>
      <c r="B981">
        <f t="shared" si="45"/>
        <v>0</v>
      </c>
      <c r="C981">
        <f t="shared" si="46"/>
        <v>0</v>
      </c>
      <c r="D981">
        <f t="shared" si="47"/>
        <v>1</v>
      </c>
      <c r="E981" s="14">
        <v>0</v>
      </c>
      <c r="F981" s="14">
        <v>1</v>
      </c>
      <c r="G981">
        <v>50</v>
      </c>
      <c r="H981">
        <v>27.6</v>
      </c>
      <c r="I981">
        <v>1</v>
      </c>
      <c r="J981">
        <v>24520.263999999999</v>
      </c>
    </row>
    <row r="982" spans="1:10">
      <c r="A982" s="17" t="s">
        <v>13</v>
      </c>
      <c r="B982">
        <f t="shared" si="45"/>
        <v>0</v>
      </c>
      <c r="C982">
        <f t="shared" si="46"/>
        <v>0</v>
      </c>
      <c r="D982">
        <f t="shared" si="47"/>
        <v>0</v>
      </c>
      <c r="E982" s="17">
        <v>1</v>
      </c>
      <c r="F982" s="17">
        <v>0</v>
      </c>
      <c r="G982">
        <v>50</v>
      </c>
      <c r="H982">
        <v>32.11</v>
      </c>
      <c r="I982">
        <v>2</v>
      </c>
      <c r="J982">
        <v>25333.332839999999</v>
      </c>
    </row>
    <row r="983" spans="1:10">
      <c r="A983" s="14" t="s">
        <v>13</v>
      </c>
      <c r="B983">
        <f t="shared" si="45"/>
        <v>0</v>
      </c>
      <c r="C983">
        <f t="shared" si="46"/>
        <v>0</v>
      </c>
      <c r="D983">
        <f t="shared" si="47"/>
        <v>0</v>
      </c>
      <c r="E983" s="14">
        <v>0</v>
      </c>
      <c r="F983" s="14">
        <v>0</v>
      </c>
      <c r="G983">
        <v>50</v>
      </c>
      <c r="H983">
        <v>27.36</v>
      </c>
      <c r="I983">
        <v>0</v>
      </c>
      <c r="J983">
        <v>25656.575260000001</v>
      </c>
    </row>
    <row r="984" spans="1:10">
      <c r="A984" s="17" t="s">
        <v>12</v>
      </c>
      <c r="B984">
        <f t="shared" si="45"/>
        <v>1</v>
      </c>
      <c r="C984">
        <f t="shared" si="46"/>
        <v>0</v>
      </c>
      <c r="D984">
        <f t="shared" si="47"/>
        <v>0</v>
      </c>
      <c r="E984" s="17">
        <v>1</v>
      </c>
      <c r="F984" s="17">
        <v>0</v>
      </c>
      <c r="G984">
        <v>50</v>
      </c>
      <c r="H984">
        <v>25.364999999999998</v>
      </c>
      <c r="I984">
        <v>2</v>
      </c>
      <c r="J984">
        <v>30284.642940000002</v>
      </c>
    </row>
    <row r="985" spans="1:10">
      <c r="A985" s="14" t="s">
        <v>13</v>
      </c>
      <c r="B985">
        <f t="shared" si="45"/>
        <v>0</v>
      </c>
      <c r="C985">
        <f t="shared" si="46"/>
        <v>0</v>
      </c>
      <c r="D985">
        <f t="shared" si="47"/>
        <v>0</v>
      </c>
      <c r="E985" s="14">
        <v>1</v>
      </c>
      <c r="F985" s="14">
        <v>1</v>
      </c>
      <c r="G985">
        <v>50</v>
      </c>
      <c r="H985">
        <v>31.824999999999999</v>
      </c>
      <c r="I985">
        <v>0</v>
      </c>
      <c r="J985">
        <v>41097.161749999999</v>
      </c>
    </row>
    <row r="986" spans="1:10">
      <c r="A986" s="17" t="s">
        <v>13</v>
      </c>
      <c r="B986">
        <f t="shared" si="45"/>
        <v>0</v>
      </c>
      <c r="C986">
        <f t="shared" si="46"/>
        <v>0</v>
      </c>
      <c r="D986">
        <f t="shared" si="47"/>
        <v>0</v>
      </c>
      <c r="E986" s="17">
        <v>1</v>
      </c>
      <c r="F986" s="17">
        <v>1</v>
      </c>
      <c r="G986">
        <v>50</v>
      </c>
      <c r="H986">
        <v>32.299999999999997</v>
      </c>
      <c r="I986">
        <v>1</v>
      </c>
      <c r="J986">
        <v>41919.097000000002</v>
      </c>
    </row>
    <row r="987" spans="1:10">
      <c r="A987" s="14" t="s">
        <v>8</v>
      </c>
      <c r="B987">
        <f t="shared" si="45"/>
        <v>0</v>
      </c>
      <c r="C987">
        <f t="shared" si="46"/>
        <v>0</v>
      </c>
      <c r="D987">
        <f t="shared" si="47"/>
        <v>1</v>
      </c>
      <c r="E987" s="14">
        <v>1</v>
      </c>
      <c r="F987" s="14">
        <v>1</v>
      </c>
      <c r="G987">
        <v>50</v>
      </c>
      <c r="H987">
        <v>34.200000000000003</v>
      </c>
      <c r="I987">
        <v>2</v>
      </c>
      <c r="J987">
        <v>42856.838000000003</v>
      </c>
    </row>
    <row r="988" spans="1:10">
      <c r="A988" s="17" t="s">
        <v>8</v>
      </c>
      <c r="B988">
        <f t="shared" si="45"/>
        <v>0</v>
      </c>
      <c r="C988">
        <f t="shared" si="46"/>
        <v>0</v>
      </c>
      <c r="D988">
        <f t="shared" si="47"/>
        <v>1</v>
      </c>
      <c r="E988" s="17">
        <v>1</v>
      </c>
      <c r="F988" s="17">
        <v>0</v>
      </c>
      <c r="G988">
        <v>51</v>
      </c>
      <c r="H988">
        <v>25.4</v>
      </c>
      <c r="I988">
        <v>0</v>
      </c>
      <c r="J988">
        <v>8782.4689999999991</v>
      </c>
    </row>
    <row r="989" spans="1:10">
      <c r="A989" s="14" t="s">
        <v>8</v>
      </c>
      <c r="B989">
        <f t="shared" si="45"/>
        <v>0</v>
      </c>
      <c r="C989">
        <f t="shared" si="46"/>
        <v>0</v>
      </c>
      <c r="D989">
        <f t="shared" si="47"/>
        <v>1</v>
      </c>
      <c r="E989" s="14">
        <v>1</v>
      </c>
      <c r="F989" s="14">
        <v>0</v>
      </c>
      <c r="G989">
        <v>51</v>
      </c>
      <c r="H989">
        <v>37</v>
      </c>
      <c r="I989">
        <v>0</v>
      </c>
      <c r="J989">
        <v>8798.5930000000008</v>
      </c>
    </row>
    <row r="990" spans="1:10">
      <c r="A990" s="17" t="s">
        <v>12</v>
      </c>
      <c r="B990">
        <f t="shared" si="45"/>
        <v>1</v>
      </c>
      <c r="C990">
        <f t="shared" si="46"/>
        <v>0</v>
      </c>
      <c r="D990">
        <f t="shared" si="47"/>
        <v>0</v>
      </c>
      <c r="E990" s="17">
        <v>1</v>
      </c>
      <c r="F990" s="17">
        <v>0</v>
      </c>
      <c r="G990">
        <v>51</v>
      </c>
      <c r="H990">
        <v>31.635000000000002</v>
      </c>
      <c r="I990">
        <v>0</v>
      </c>
      <c r="J990">
        <v>9174.1356500000002</v>
      </c>
    </row>
    <row r="991" spans="1:10">
      <c r="A991" s="14" t="s">
        <v>8</v>
      </c>
      <c r="B991">
        <f t="shared" si="45"/>
        <v>0</v>
      </c>
      <c r="C991">
        <f t="shared" si="46"/>
        <v>0</v>
      </c>
      <c r="D991">
        <f t="shared" si="47"/>
        <v>1</v>
      </c>
      <c r="E991" s="14">
        <v>0</v>
      </c>
      <c r="F991" s="14">
        <v>0</v>
      </c>
      <c r="G991">
        <v>51</v>
      </c>
      <c r="H991">
        <v>20.6</v>
      </c>
      <c r="I991">
        <v>0</v>
      </c>
      <c r="J991">
        <v>9264.7970000000005</v>
      </c>
    </row>
    <row r="992" spans="1:10">
      <c r="A992" s="17" t="s">
        <v>11</v>
      </c>
      <c r="B992">
        <f t="shared" si="45"/>
        <v>0</v>
      </c>
      <c r="C992">
        <f t="shared" si="46"/>
        <v>1</v>
      </c>
      <c r="D992">
        <f t="shared" si="47"/>
        <v>0</v>
      </c>
      <c r="E992" s="17">
        <v>0</v>
      </c>
      <c r="F992" s="17">
        <v>0</v>
      </c>
      <c r="G992">
        <v>51</v>
      </c>
      <c r="H992">
        <v>34.1</v>
      </c>
      <c r="I992">
        <v>0</v>
      </c>
      <c r="J992">
        <v>9283.5619999999999</v>
      </c>
    </row>
    <row r="993" spans="1:10">
      <c r="A993" s="14" t="s">
        <v>13</v>
      </c>
      <c r="B993">
        <f t="shared" si="45"/>
        <v>0</v>
      </c>
      <c r="C993">
        <f t="shared" si="46"/>
        <v>0</v>
      </c>
      <c r="D993">
        <f t="shared" si="47"/>
        <v>0</v>
      </c>
      <c r="E993" s="14">
        <v>1</v>
      </c>
      <c r="F993" s="14">
        <v>0</v>
      </c>
      <c r="G993">
        <v>51</v>
      </c>
      <c r="H993">
        <v>22.42</v>
      </c>
      <c r="I993">
        <v>0</v>
      </c>
      <c r="J993">
        <v>9361.3268000000007</v>
      </c>
    </row>
    <row r="994" spans="1:10">
      <c r="A994" s="17" t="s">
        <v>11</v>
      </c>
      <c r="B994">
        <f t="shared" si="45"/>
        <v>0</v>
      </c>
      <c r="C994">
        <f t="shared" si="46"/>
        <v>1</v>
      </c>
      <c r="D994">
        <f t="shared" si="47"/>
        <v>0</v>
      </c>
      <c r="E994" s="17">
        <v>1</v>
      </c>
      <c r="F994" s="17">
        <v>0</v>
      </c>
      <c r="G994">
        <v>51</v>
      </c>
      <c r="H994">
        <v>30.03</v>
      </c>
      <c r="I994">
        <v>1</v>
      </c>
      <c r="J994">
        <v>9377.9046999999991</v>
      </c>
    </row>
    <row r="995" spans="1:10">
      <c r="A995" s="14" t="s">
        <v>11</v>
      </c>
      <c r="B995">
        <f t="shared" si="45"/>
        <v>0</v>
      </c>
      <c r="C995">
        <f t="shared" si="46"/>
        <v>1</v>
      </c>
      <c r="D995">
        <f t="shared" si="47"/>
        <v>0</v>
      </c>
      <c r="E995" s="14">
        <v>1</v>
      </c>
      <c r="F995" s="14">
        <v>0</v>
      </c>
      <c r="G995">
        <v>51</v>
      </c>
      <c r="H995">
        <v>35.97</v>
      </c>
      <c r="I995">
        <v>1</v>
      </c>
      <c r="J995">
        <v>9386.1612999999998</v>
      </c>
    </row>
    <row r="996" spans="1:10">
      <c r="A996" s="17" t="s">
        <v>8</v>
      </c>
      <c r="B996">
        <f t="shared" si="45"/>
        <v>0</v>
      </c>
      <c r="C996">
        <f t="shared" si="46"/>
        <v>0</v>
      </c>
      <c r="D996">
        <f t="shared" si="47"/>
        <v>1</v>
      </c>
      <c r="E996" s="17">
        <v>1</v>
      </c>
      <c r="F996" s="17">
        <v>0</v>
      </c>
      <c r="G996">
        <v>51</v>
      </c>
      <c r="H996">
        <v>39.700000000000003</v>
      </c>
      <c r="I996">
        <v>1</v>
      </c>
      <c r="J996">
        <v>9391.3459999999995</v>
      </c>
    </row>
    <row r="997" spans="1:10">
      <c r="A997" s="14" t="s">
        <v>12</v>
      </c>
      <c r="B997">
        <f t="shared" si="45"/>
        <v>1</v>
      </c>
      <c r="C997">
        <f t="shared" si="46"/>
        <v>0</v>
      </c>
      <c r="D997">
        <f t="shared" si="47"/>
        <v>0</v>
      </c>
      <c r="E997" s="14">
        <v>0</v>
      </c>
      <c r="F997" s="14">
        <v>0</v>
      </c>
      <c r="G997">
        <v>51</v>
      </c>
      <c r="H997">
        <v>18.05</v>
      </c>
      <c r="I997">
        <v>0</v>
      </c>
      <c r="J997">
        <v>9644.2525000000005</v>
      </c>
    </row>
    <row r="998" spans="1:10">
      <c r="A998" s="17" t="s">
        <v>11</v>
      </c>
      <c r="B998">
        <f t="shared" si="45"/>
        <v>0</v>
      </c>
      <c r="C998">
        <f t="shared" si="46"/>
        <v>1</v>
      </c>
      <c r="D998">
        <f t="shared" si="47"/>
        <v>0</v>
      </c>
      <c r="E998" s="17">
        <v>0</v>
      </c>
      <c r="F998" s="17">
        <v>0</v>
      </c>
      <c r="G998">
        <v>51</v>
      </c>
      <c r="H998">
        <v>21.56</v>
      </c>
      <c r="I998">
        <v>1</v>
      </c>
      <c r="J998">
        <v>9855.1314000000002</v>
      </c>
    </row>
    <row r="999" spans="1:10">
      <c r="A999" s="14" t="s">
        <v>8</v>
      </c>
      <c r="B999">
        <f t="shared" si="45"/>
        <v>0</v>
      </c>
      <c r="C999">
        <f t="shared" si="46"/>
        <v>0</v>
      </c>
      <c r="D999">
        <f t="shared" si="47"/>
        <v>1</v>
      </c>
      <c r="E999" s="14">
        <v>0</v>
      </c>
      <c r="F999" s="14">
        <v>0</v>
      </c>
      <c r="G999">
        <v>51</v>
      </c>
      <c r="H999">
        <v>25.8</v>
      </c>
      <c r="I999">
        <v>1</v>
      </c>
      <c r="J999">
        <v>9861.0249999999996</v>
      </c>
    </row>
    <row r="1000" spans="1:10">
      <c r="A1000" s="17" t="s">
        <v>13</v>
      </c>
      <c r="B1000">
        <f t="shared" si="45"/>
        <v>0</v>
      </c>
      <c r="C1000">
        <f t="shared" si="46"/>
        <v>0</v>
      </c>
      <c r="D1000">
        <f t="shared" si="47"/>
        <v>0</v>
      </c>
      <c r="E1000" s="17">
        <v>0</v>
      </c>
      <c r="F1000" s="17">
        <v>0</v>
      </c>
      <c r="G1000">
        <v>51</v>
      </c>
      <c r="H1000">
        <v>33.914999999999999</v>
      </c>
      <c r="I1000">
        <v>0</v>
      </c>
      <c r="J1000">
        <v>9866.3048500000004</v>
      </c>
    </row>
    <row r="1001" spans="1:10">
      <c r="A1001" s="14" t="s">
        <v>8</v>
      </c>
      <c r="B1001">
        <f t="shared" si="45"/>
        <v>0</v>
      </c>
      <c r="C1001">
        <f t="shared" si="46"/>
        <v>0</v>
      </c>
      <c r="D1001">
        <f t="shared" si="47"/>
        <v>1</v>
      </c>
      <c r="E1001" s="14">
        <v>0</v>
      </c>
      <c r="F1001" s="14">
        <v>0</v>
      </c>
      <c r="G1001">
        <v>51</v>
      </c>
      <c r="H1001">
        <v>34.200000000000003</v>
      </c>
      <c r="I1001">
        <v>1</v>
      </c>
      <c r="J1001">
        <v>9872.7009999999991</v>
      </c>
    </row>
    <row r="1002" spans="1:10">
      <c r="A1002" s="17" t="s">
        <v>13</v>
      </c>
      <c r="B1002">
        <f t="shared" si="45"/>
        <v>0</v>
      </c>
      <c r="C1002">
        <f t="shared" si="46"/>
        <v>0</v>
      </c>
      <c r="D1002">
        <f t="shared" si="47"/>
        <v>0</v>
      </c>
      <c r="E1002" s="17">
        <v>0</v>
      </c>
      <c r="F1002" s="17">
        <v>0</v>
      </c>
      <c r="G1002">
        <v>51</v>
      </c>
      <c r="H1002">
        <v>40.659999999999997</v>
      </c>
      <c r="I1002">
        <v>0</v>
      </c>
      <c r="J1002">
        <v>9875.6803999999993</v>
      </c>
    </row>
    <row r="1003" spans="1:10">
      <c r="A1003" s="14" t="s">
        <v>11</v>
      </c>
      <c r="B1003">
        <f t="shared" si="45"/>
        <v>0</v>
      </c>
      <c r="C1003">
        <f t="shared" si="46"/>
        <v>1</v>
      </c>
      <c r="D1003">
        <f t="shared" si="47"/>
        <v>0</v>
      </c>
      <c r="E1003" s="14">
        <v>0</v>
      </c>
      <c r="F1003" s="14">
        <v>0</v>
      </c>
      <c r="G1003">
        <v>51</v>
      </c>
      <c r="H1003">
        <v>37.729999999999997</v>
      </c>
      <c r="I1003">
        <v>1</v>
      </c>
      <c r="J1003">
        <v>9877.6077000000005</v>
      </c>
    </row>
    <row r="1004" spans="1:10">
      <c r="A1004" s="17" t="s">
        <v>8</v>
      </c>
      <c r="B1004">
        <f t="shared" si="45"/>
        <v>0</v>
      </c>
      <c r="C1004">
        <f t="shared" si="46"/>
        <v>0</v>
      </c>
      <c r="D1004">
        <f t="shared" si="47"/>
        <v>1</v>
      </c>
      <c r="E1004" s="17">
        <v>0</v>
      </c>
      <c r="F1004" s="17">
        <v>0</v>
      </c>
      <c r="G1004">
        <v>51</v>
      </c>
      <c r="H1004">
        <v>39.5</v>
      </c>
      <c r="I1004">
        <v>1</v>
      </c>
      <c r="J1004">
        <v>9880.0679999999993</v>
      </c>
    </row>
    <row r="1005" spans="1:10">
      <c r="A1005" s="14" t="s">
        <v>13</v>
      </c>
      <c r="B1005">
        <f t="shared" si="45"/>
        <v>0</v>
      </c>
      <c r="C1005">
        <f t="shared" si="46"/>
        <v>0</v>
      </c>
      <c r="D1005">
        <f t="shared" si="47"/>
        <v>0</v>
      </c>
      <c r="E1005" s="14">
        <v>1</v>
      </c>
      <c r="F1005" s="14">
        <v>0</v>
      </c>
      <c r="G1005">
        <v>51</v>
      </c>
      <c r="H1005">
        <v>27.74</v>
      </c>
      <c r="I1005">
        <v>1</v>
      </c>
      <c r="J1005">
        <v>9957.7216000000008</v>
      </c>
    </row>
    <row r="1006" spans="1:10">
      <c r="A1006" s="17" t="s">
        <v>13</v>
      </c>
      <c r="B1006">
        <f t="shared" si="45"/>
        <v>0</v>
      </c>
      <c r="C1006">
        <f t="shared" si="46"/>
        <v>0</v>
      </c>
      <c r="D1006">
        <f t="shared" si="47"/>
        <v>0</v>
      </c>
      <c r="E1006" s="17">
        <v>1</v>
      </c>
      <c r="F1006" s="17">
        <v>0</v>
      </c>
      <c r="G1006">
        <v>51</v>
      </c>
      <c r="H1006">
        <v>32.299999999999997</v>
      </c>
      <c r="I1006">
        <v>1</v>
      </c>
      <c r="J1006">
        <v>9964.06</v>
      </c>
    </row>
    <row r="1007" spans="1:10">
      <c r="A1007" s="14" t="s">
        <v>11</v>
      </c>
      <c r="B1007">
        <f t="shared" si="45"/>
        <v>0</v>
      </c>
      <c r="C1007">
        <f t="shared" si="46"/>
        <v>1</v>
      </c>
      <c r="D1007">
        <f t="shared" si="47"/>
        <v>0</v>
      </c>
      <c r="E1007" s="14">
        <v>1</v>
      </c>
      <c r="F1007" s="14">
        <v>0</v>
      </c>
      <c r="G1007">
        <v>51</v>
      </c>
      <c r="H1007">
        <v>33.33</v>
      </c>
      <c r="I1007">
        <v>3</v>
      </c>
      <c r="J1007">
        <v>10560.4917</v>
      </c>
    </row>
    <row r="1008" spans="1:10">
      <c r="A1008" s="17" t="s">
        <v>12</v>
      </c>
      <c r="B1008">
        <f t="shared" si="45"/>
        <v>1</v>
      </c>
      <c r="C1008">
        <f t="shared" si="46"/>
        <v>0</v>
      </c>
      <c r="D1008">
        <f t="shared" si="47"/>
        <v>0</v>
      </c>
      <c r="E1008" s="17">
        <v>0</v>
      </c>
      <c r="F1008" s="17">
        <v>0</v>
      </c>
      <c r="G1008">
        <v>51</v>
      </c>
      <c r="H1008">
        <v>36.67</v>
      </c>
      <c r="I1008">
        <v>2</v>
      </c>
      <c r="J1008">
        <v>10848.1343</v>
      </c>
    </row>
    <row r="1009" spans="1:10">
      <c r="A1009" s="14" t="s">
        <v>12</v>
      </c>
      <c r="B1009">
        <f t="shared" si="45"/>
        <v>1</v>
      </c>
      <c r="C1009">
        <f t="shared" si="46"/>
        <v>0</v>
      </c>
      <c r="D1009">
        <f t="shared" si="47"/>
        <v>0</v>
      </c>
      <c r="E1009" s="14">
        <v>0</v>
      </c>
      <c r="F1009" s="14">
        <v>0</v>
      </c>
      <c r="G1009">
        <v>51</v>
      </c>
      <c r="H1009">
        <v>36.384999999999998</v>
      </c>
      <c r="I1009">
        <v>3</v>
      </c>
      <c r="J1009">
        <v>11436.738149999999</v>
      </c>
    </row>
    <row r="1010" spans="1:10">
      <c r="A1010" s="17" t="s">
        <v>12</v>
      </c>
      <c r="B1010">
        <f t="shared" si="45"/>
        <v>1</v>
      </c>
      <c r="C1010">
        <f t="shared" si="46"/>
        <v>0</v>
      </c>
      <c r="D1010">
        <f t="shared" si="47"/>
        <v>0</v>
      </c>
      <c r="E1010" s="17">
        <v>1</v>
      </c>
      <c r="F1010" s="17">
        <v>0</v>
      </c>
      <c r="G1010">
        <v>51</v>
      </c>
      <c r="H1010">
        <v>24.414999999999999</v>
      </c>
      <c r="I1010">
        <v>4</v>
      </c>
      <c r="J1010">
        <v>11520.099850000001</v>
      </c>
    </row>
    <row r="1011" spans="1:10">
      <c r="A1011" s="14" t="s">
        <v>11</v>
      </c>
      <c r="B1011">
        <f t="shared" si="45"/>
        <v>0</v>
      </c>
      <c r="C1011">
        <f t="shared" si="46"/>
        <v>1</v>
      </c>
      <c r="D1011">
        <f t="shared" si="47"/>
        <v>0</v>
      </c>
      <c r="E1011" s="14">
        <v>1</v>
      </c>
      <c r="F1011" s="14">
        <v>1</v>
      </c>
      <c r="G1011">
        <v>51</v>
      </c>
      <c r="H1011">
        <v>23.21</v>
      </c>
      <c r="I1011">
        <v>1</v>
      </c>
      <c r="J1011">
        <v>22218.1149</v>
      </c>
    </row>
    <row r="1012" spans="1:10">
      <c r="A1012" s="17" t="s">
        <v>12</v>
      </c>
      <c r="B1012">
        <f t="shared" si="45"/>
        <v>1</v>
      </c>
      <c r="C1012">
        <f t="shared" si="46"/>
        <v>0</v>
      </c>
      <c r="D1012">
        <f t="shared" si="47"/>
        <v>0</v>
      </c>
      <c r="E1012" s="17">
        <v>1</v>
      </c>
      <c r="F1012" s="17">
        <v>1</v>
      </c>
      <c r="G1012">
        <v>51</v>
      </c>
      <c r="H1012">
        <v>24.795000000000002</v>
      </c>
      <c r="I1012">
        <v>2</v>
      </c>
      <c r="J1012">
        <v>23967.38305</v>
      </c>
    </row>
    <row r="1013" spans="1:10">
      <c r="A1013" s="14" t="s">
        <v>11</v>
      </c>
      <c r="B1013">
        <f t="shared" si="45"/>
        <v>0</v>
      </c>
      <c r="C1013">
        <f t="shared" si="46"/>
        <v>1</v>
      </c>
      <c r="D1013">
        <f t="shared" si="47"/>
        <v>0</v>
      </c>
      <c r="E1013" s="14">
        <v>0</v>
      </c>
      <c r="F1013" s="14">
        <v>1</v>
      </c>
      <c r="G1013">
        <v>51</v>
      </c>
      <c r="H1013">
        <v>38.06</v>
      </c>
      <c r="I1013">
        <v>0</v>
      </c>
      <c r="J1013">
        <v>44400.4064</v>
      </c>
    </row>
    <row r="1014" spans="1:10">
      <c r="A1014" s="17" t="s">
        <v>13</v>
      </c>
      <c r="B1014">
        <f t="shared" si="45"/>
        <v>0</v>
      </c>
      <c r="C1014">
        <f t="shared" si="46"/>
        <v>0</v>
      </c>
      <c r="D1014">
        <f t="shared" si="47"/>
        <v>0</v>
      </c>
      <c r="E1014" s="17">
        <v>0</v>
      </c>
      <c r="F1014" s="17">
        <v>1</v>
      </c>
      <c r="G1014">
        <v>51</v>
      </c>
      <c r="H1014">
        <v>34.96</v>
      </c>
      <c r="I1014">
        <v>2</v>
      </c>
      <c r="J1014">
        <v>44641.197399999997</v>
      </c>
    </row>
    <row r="1015" spans="1:10">
      <c r="A1015" s="14" t="s">
        <v>13</v>
      </c>
      <c r="B1015">
        <f t="shared" si="45"/>
        <v>0</v>
      </c>
      <c r="C1015">
        <f t="shared" si="46"/>
        <v>0</v>
      </c>
      <c r="D1015">
        <f t="shared" si="47"/>
        <v>0</v>
      </c>
      <c r="E1015" s="14">
        <v>0</v>
      </c>
      <c r="F1015" s="14">
        <v>1</v>
      </c>
      <c r="G1015">
        <v>51</v>
      </c>
      <c r="H1015">
        <v>37.049999999999997</v>
      </c>
      <c r="I1015">
        <v>3</v>
      </c>
      <c r="J1015">
        <v>46255.112500000003</v>
      </c>
    </row>
    <row r="1016" spans="1:10">
      <c r="A1016" s="17" t="s">
        <v>11</v>
      </c>
      <c r="B1016">
        <f t="shared" si="45"/>
        <v>0</v>
      </c>
      <c r="C1016">
        <f t="shared" si="46"/>
        <v>1</v>
      </c>
      <c r="D1016">
        <f t="shared" si="47"/>
        <v>0</v>
      </c>
      <c r="E1016" s="17">
        <v>1</v>
      </c>
      <c r="F1016" s="17">
        <v>1</v>
      </c>
      <c r="G1016">
        <v>51</v>
      </c>
      <c r="H1016">
        <v>42.9</v>
      </c>
      <c r="I1016">
        <v>2</v>
      </c>
      <c r="J1016">
        <v>47462.894</v>
      </c>
    </row>
    <row r="1017" spans="1:10">
      <c r="A1017" s="14" t="s">
        <v>11</v>
      </c>
      <c r="B1017">
        <f t="shared" si="45"/>
        <v>0</v>
      </c>
      <c r="C1017">
        <f t="shared" si="46"/>
        <v>1</v>
      </c>
      <c r="D1017">
        <f t="shared" si="47"/>
        <v>0</v>
      </c>
      <c r="E1017" s="14">
        <v>1</v>
      </c>
      <c r="F1017" s="14">
        <v>0</v>
      </c>
      <c r="G1017">
        <v>52</v>
      </c>
      <c r="H1017">
        <v>34.1</v>
      </c>
      <c r="I1017">
        <v>0</v>
      </c>
      <c r="J1017">
        <v>9140.9509999999991</v>
      </c>
    </row>
    <row r="1018" spans="1:10">
      <c r="A1018" s="17" t="s">
        <v>8</v>
      </c>
      <c r="B1018">
        <f t="shared" si="45"/>
        <v>0</v>
      </c>
      <c r="C1018">
        <f t="shared" si="46"/>
        <v>0</v>
      </c>
      <c r="D1018">
        <f t="shared" si="47"/>
        <v>1</v>
      </c>
      <c r="E1018" s="17">
        <v>1</v>
      </c>
      <c r="F1018" s="17">
        <v>0</v>
      </c>
      <c r="G1018">
        <v>52</v>
      </c>
      <c r="H1018">
        <v>36.700000000000003</v>
      </c>
      <c r="I1018">
        <v>0</v>
      </c>
      <c r="J1018">
        <v>9144.5650000000005</v>
      </c>
    </row>
    <row r="1019" spans="1:10">
      <c r="A1019" s="14" t="s">
        <v>8</v>
      </c>
      <c r="B1019">
        <f t="shared" si="45"/>
        <v>0</v>
      </c>
      <c r="C1019">
        <f t="shared" si="46"/>
        <v>0</v>
      </c>
      <c r="D1019">
        <f t="shared" si="47"/>
        <v>1</v>
      </c>
      <c r="E1019" s="14">
        <v>0</v>
      </c>
      <c r="F1019" s="14">
        <v>0</v>
      </c>
      <c r="G1019">
        <v>52</v>
      </c>
      <c r="H1019">
        <v>31.2</v>
      </c>
      <c r="I1019">
        <v>0</v>
      </c>
      <c r="J1019">
        <v>9625.92</v>
      </c>
    </row>
    <row r="1020" spans="1:10">
      <c r="A1020" s="17" t="s">
        <v>8</v>
      </c>
      <c r="B1020">
        <f t="shared" si="45"/>
        <v>0</v>
      </c>
      <c r="C1020">
        <f t="shared" si="46"/>
        <v>0</v>
      </c>
      <c r="D1020">
        <f t="shared" si="47"/>
        <v>1</v>
      </c>
      <c r="E1020" s="17">
        <v>0</v>
      </c>
      <c r="F1020" s="17">
        <v>0</v>
      </c>
      <c r="G1020">
        <v>52</v>
      </c>
      <c r="H1020">
        <v>37.4</v>
      </c>
      <c r="I1020">
        <v>0</v>
      </c>
      <c r="J1020">
        <v>9634.5380000000005</v>
      </c>
    </row>
    <row r="1021" spans="1:10">
      <c r="A1021" s="14" t="s">
        <v>13</v>
      </c>
      <c r="B1021">
        <f t="shared" si="45"/>
        <v>0</v>
      </c>
      <c r="C1021">
        <f t="shared" si="46"/>
        <v>0</v>
      </c>
      <c r="D1021">
        <f t="shared" si="47"/>
        <v>0</v>
      </c>
      <c r="E1021" s="14">
        <v>1</v>
      </c>
      <c r="F1021" s="14">
        <v>0</v>
      </c>
      <c r="G1021">
        <v>52</v>
      </c>
      <c r="H1021">
        <v>33.25</v>
      </c>
      <c r="I1021">
        <v>0</v>
      </c>
      <c r="J1021">
        <v>9722.7695000000003</v>
      </c>
    </row>
    <row r="1022" spans="1:10">
      <c r="A1022" s="17" t="s">
        <v>8</v>
      </c>
      <c r="B1022">
        <f t="shared" si="45"/>
        <v>0</v>
      </c>
      <c r="C1022">
        <f t="shared" si="46"/>
        <v>0</v>
      </c>
      <c r="D1022">
        <f t="shared" si="47"/>
        <v>1</v>
      </c>
      <c r="E1022" s="17">
        <v>1</v>
      </c>
      <c r="F1022" s="17">
        <v>0</v>
      </c>
      <c r="G1022">
        <v>52</v>
      </c>
      <c r="H1022">
        <v>30.2</v>
      </c>
      <c r="I1022">
        <v>1</v>
      </c>
      <c r="J1022">
        <v>9724.5300000000007</v>
      </c>
    </row>
    <row r="1023" spans="1:10">
      <c r="A1023" s="14" t="s">
        <v>11</v>
      </c>
      <c r="B1023">
        <f t="shared" si="45"/>
        <v>0</v>
      </c>
      <c r="C1023">
        <f t="shared" si="46"/>
        <v>1</v>
      </c>
      <c r="D1023">
        <f t="shared" si="47"/>
        <v>0</v>
      </c>
      <c r="E1023" s="14">
        <v>1</v>
      </c>
      <c r="F1023" s="14">
        <v>0</v>
      </c>
      <c r="G1023">
        <v>52</v>
      </c>
      <c r="H1023">
        <v>47.74</v>
      </c>
      <c r="I1023">
        <v>1</v>
      </c>
      <c r="J1023">
        <v>9748.9105999999992</v>
      </c>
    </row>
    <row r="1024" spans="1:10">
      <c r="A1024" s="17" t="s">
        <v>12</v>
      </c>
      <c r="B1024">
        <f t="shared" si="45"/>
        <v>1</v>
      </c>
      <c r="C1024">
        <f t="shared" si="46"/>
        <v>0</v>
      </c>
      <c r="D1024">
        <f t="shared" si="47"/>
        <v>0</v>
      </c>
      <c r="E1024" s="17">
        <v>0</v>
      </c>
      <c r="F1024" s="17">
        <v>0</v>
      </c>
      <c r="G1024">
        <v>52</v>
      </c>
      <c r="H1024">
        <v>18.335000000000001</v>
      </c>
      <c r="I1024">
        <v>0</v>
      </c>
      <c r="J1024">
        <v>9991.0376500000002</v>
      </c>
    </row>
    <row r="1025" spans="1:10">
      <c r="A1025" s="14" t="s">
        <v>13</v>
      </c>
      <c r="B1025">
        <f t="shared" si="45"/>
        <v>0</v>
      </c>
      <c r="C1025">
        <f t="shared" si="46"/>
        <v>0</v>
      </c>
      <c r="D1025">
        <f t="shared" si="47"/>
        <v>0</v>
      </c>
      <c r="E1025" s="14">
        <v>0</v>
      </c>
      <c r="F1025" s="14">
        <v>0</v>
      </c>
      <c r="G1025">
        <v>52</v>
      </c>
      <c r="H1025">
        <v>23.18</v>
      </c>
      <c r="I1025">
        <v>0</v>
      </c>
      <c r="J1025">
        <v>10197.772199999999</v>
      </c>
    </row>
    <row r="1026" spans="1:10">
      <c r="A1026" s="17" t="s">
        <v>8</v>
      </c>
      <c r="B1026">
        <f t="shared" si="45"/>
        <v>0</v>
      </c>
      <c r="C1026">
        <f t="shared" si="46"/>
        <v>0</v>
      </c>
      <c r="D1026">
        <f t="shared" si="47"/>
        <v>1</v>
      </c>
      <c r="E1026" s="17">
        <v>1</v>
      </c>
      <c r="F1026" s="17">
        <v>0</v>
      </c>
      <c r="G1026">
        <v>52</v>
      </c>
      <c r="H1026">
        <v>38.6</v>
      </c>
      <c r="I1026">
        <v>2</v>
      </c>
      <c r="J1026">
        <v>10325.206</v>
      </c>
    </row>
    <row r="1027" spans="1:10">
      <c r="A1027" s="14" t="s">
        <v>13</v>
      </c>
      <c r="B1027">
        <f t="shared" si="45"/>
        <v>0</v>
      </c>
      <c r="C1027">
        <f t="shared" si="46"/>
        <v>0</v>
      </c>
      <c r="D1027">
        <f t="shared" si="47"/>
        <v>0</v>
      </c>
      <c r="E1027" s="14">
        <v>0</v>
      </c>
      <c r="F1027" s="14">
        <v>0</v>
      </c>
      <c r="G1027">
        <v>52</v>
      </c>
      <c r="H1027">
        <v>30.78</v>
      </c>
      <c r="I1027">
        <v>1</v>
      </c>
      <c r="J1027">
        <v>10797.3362</v>
      </c>
    </row>
    <row r="1028" spans="1:10">
      <c r="A1028" s="17" t="s">
        <v>8</v>
      </c>
      <c r="B1028">
        <f t="shared" si="45"/>
        <v>0</v>
      </c>
      <c r="C1028">
        <f t="shared" si="46"/>
        <v>0</v>
      </c>
      <c r="D1028">
        <f t="shared" si="47"/>
        <v>1</v>
      </c>
      <c r="E1028" s="17">
        <v>0</v>
      </c>
      <c r="F1028" s="17">
        <v>0</v>
      </c>
      <c r="G1028">
        <v>52</v>
      </c>
      <c r="H1028">
        <v>33.299999999999997</v>
      </c>
      <c r="I1028">
        <v>2</v>
      </c>
      <c r="J1028">
        <v>10806.839</v>
      </c>
    </row>
    <row r="1029" spans="1:10">
      <c r="A1029" s="14" t="s">
        <v>12</v>
      </c>
      <c r="B1029">
        <f t="shared" si="45"/>
        <v>1</v>
      </c>
      <c r="C1029">
        <f t="shared" si="46"/>
        <v>0</v>
      </c>
      <c r="D1029">
        <f t="shared" si="47"/>
        <v>0</v>
      </c>
      <c r="E1029" s="14">
        <v>0</v>
      </c>
      <c r="F1029" s="14">
        <v>0</v>
      </c>
      <c r="G1029">
        <v>52</v>
      </c>
      <c r="H1029">
        <v>31.73</v>
      </c>
      <c r="I1029">
        <v>2</v>
      </c>
      <c r="J1029">
        <v>11187.6567</v>
      </c>
    </row>
    <row r="1030" spans="1:10">
      <c r="A1030" s="17" t="s">
        <v>12</v>
      </c>
      <c r="B1030">
        <f t="shared" ref="B1030:B1093" si="48">IF(A1030="northwest",1,0)</f>
        <v>1</v>
      </c>
      <c r="C1030">
        <f t="shared" ref="C1030:C1093" si="49">IF(A1030="southeast",1,0)</f>
        <v>0</v>
      </c>
      <c r="D1030">
        <f t="shared" ref="D1030:D1093" si="50">IF(A1030="southwest",1,0)</f>
        <v>0</v>
      </c>
      <c r="E1030" s="17">
        <v>1</v>
      </c>
      <c r="F1030" s="17">
        <v>0</v>
      </c>
      <c r="G1030">
        <v>52</v>
      </c>
      <c r="H1030">
        <v>32.774999999999999</v>
      </c>
      <c r="I1030">
        <v>3</v>
      </c>
      <c r="J1030">
        <v>11289.10925</v>
      </c>
    </row>
    <row r="1031" spans="1:10">
      <c r="A1031" s="14" t="s">
        <v>13</v>
      </c>
      <c r="B1031">
        <f t="shared" si="48"/>
        <v>0</v>
      </c>
      <c r="C1031">
        <f t="shared" si="49"/>
        <v>0</v>
      </c>
      <c r="D1031">
        <f t="shared" si="50"/>
        <v>0</v>
      </c>
      <c r="E1031" s="14">
        <v>0</v>
      </c>
      <c r="F1031" s="14">
        <v>0</v>
      </c>
      <c r="G1031">
        <v>52</v>
      </c>
      <c r="H1031">
        <v>38.380000000000003</v>
      </c>
      <c r="I1031">
        <v>2</v>
      </c>
      <c r="J1031">
        <v>11396.9002</v>
      </c>
    </row>
    <row r="1032" spans="1:10">
      <c r="A1032" s="17" t="s">
        <v>8</v>
      </c>
      <c r="B1032">
        <f t="shared" si="48"/>
        <v>0</v>
      </c>
      <c r="C1032">
        <f t="shared" si="49"/>
        <v>0</v>
      </c>
      <c r="D1032">
        <f t="shared" si="50"/>
        <v>1</v>
      </c>
      <c r="E1032" s="17">
        <v>0</v>
      </c>
      <c r="F1032" s="17">
        <v>0</v>
      </c>
      <c r="G1032">
        <v>52</v>
      </c>
      <c r="H1032">
        <v>44.7</v>
      </c>
      <c r="I1032">
        <v>3</v>
      </c>
      <c r="J1032">
        <v>11411.684999999999</v>
      </c>
    </row>
    <row r="1033" spans="1:10">
      <c r="A1033" s="14" t="s">
        <v>13</v>
      </c>
      <c r="B1033">
        <f t="shared" si="48"/>
        <v>0</v>
      </c>
      <c r="C1033">
        <f t="shared" si="49"/>
        <v>0</v>
      </c>
      <c r="D1033">
        <f t="shared" si="50"/>
        <v>0</v>
      </c>
      <c r="E1033" s="14">
        <v>1</v>
      </c>
      <c r="F1033" s="14">
        <v>0</v>
      </c>
      <c r="G1033">
        <v>52</v>
      </c>
      <c r="H1033">
        <v>32.204999999999998</v>
      </c>
      <c r="I1033">
        <v>3</v>
      </c>
      <c r="J1033">
        <v>11488.31695</v>
      </c>
    </row>
    <row r="1034" spans="1:10">
      <c r="A1034" s="17" t="s">
        <v>11</v>
      </c>
      <c r="B1034">
        <f t="shared" si="48"/>
        <v>0</v>
      </c>
      <c r="C1034">
        <f t="shared" si="49"/>
        <v>1</v>
      </c>
      <c r="D1034">
        <f t="shared" si="50"/>
        <v>0</v>
      </c>
      <c r="E1034" s="17">
        <v>0</v>
      </c>
      <c r="F1034" s="17">
        <v>0</v>
      </c>
      <c r="G1034">
        <v>52</v>
      </c>
      <c r="H1034">
        <v>46.75</v>
      </c>
      <c r="I1034">
        <v>5</v>
      </c>
      <c r="J1034">
        <v>12592.5345</v>
      </c>
    </row>
    <row r="1035" spans="1:10">
      <c r="A1035" s="14" t="s">
        <v>13</v>
      </c>
      <c r="B1035">
        <f t="shared" si="48"/>
        <v>0</v>
      </c>
      <c r="C1035">
        <f t="shared" si="49"/>
        <v>0</v>
      </c>
      <c r="D1035">
        <f t="shared" si="50"/>
        <v>0</v>
      </c>
      <c r="E1035" s="14">
        <v>0</v>
      </c>
      <c r="F1035" s="14">
        <v>0</v>
      </c>
      <c r="G1035">
        <v>52</v>
      </c>
      <c r="H1035">
        <v>30.875</v>
      </c>
      <c r="I1035">
        <v>0</v>
      </c>
      <c r="J1035">
        <v>23045.566159999998</v>
      </c>
    </row>
    <row r="1036" spans="1:10">
      <c r="A1036" s="17" t="s">
        <v>12</v>
      </c>
      <c r="B1036">
        <f t="shared" si="48"/>
        <v>1</v>
      </c>
      <c r="C1036">
        <f t="shared" si="49"/>
        <v>0</v>
      </c>
      <c r="D1036">
        <f t="shared" si="50"/>
        <v>0</v>
      </c>
      <c r="E1036" s="17">
        <v>0</v>
      </c>
      <c r="F1036" s="17">
        <v>1</v>
      </c>
      <c r="G1036">
        <v>52</v>
      </c>
      <c r="H1036">
        <v>24.13</v>
      </c>
      <c r="I1036">
        <v>1</v>
      </c>
      <c r="J1036">
        <v>23887.662700000001</v>
      </c>
    </row>
    <row r="1037" spans="1:10">
      <c r="A1037" s="14" t="s">
        <v>12</v>
      </c>
      <c r="B1037">
        <f t="shared" si="48"/>
        <v>1</v>
      </c>
      <c r="C1037">
        <f t="shared" si="49"/>
        <v>0</v>
      </c>
      <c r="D1037">
        <f t="shared" si="50"/>
        <v>0</v>
      </c>
      <c r="E1037" s="14">
        <v>1</v>
      </c>
      <c r="F1037" s="14">
        <v>1</v>
      </c>
      <c r="G1037">
        <v>52</v>
      </c>
      <c r="H1037">
        <v>27.36</v>
      </c>
      <c r="I1037">
        <v>0</v>
      </c>
      <c r="J1037">
        <v>24393.6224</v>
      </c>
    </row>
    <row r="1038" spans="1:10">
      <c r="A1038" s="17" t="s">
        <v>11</v>
      </c>
      <c r="B1038">
        <f t="shared" si="48"/>
        <v>0</v>
      </c>
      <c r="C1038">
        <f t="shared" si="49"/>
        <v>1</v>
      </c>
      <c r="D1038">
        <f t="shared" si="50"/>
        <v>0</v>
      </c>
      <c r="E1038" s="17">
        <v>0</v>
      </c>
      <c r="F1038" s="17">
        <v>1</v>
      </c>
      <c r="G1038">
        <v>52</v>
      </c>
      <c r="H1038">
        <v>25.3</v>
      </c>
      <c r="I1038">
        <v>2</v>
      </c>
      <c r="J1038">
        <v>24667.419000000002</v>
      </c>
    </row>
    <row r="1039" spans="1:10">
      <c r="A1039" s="14" t="s">
        <v>13</v>
      </c>
      <c r="B1039">
        <f t="shared" si="48"/>
        <v>0</v>
      </c>
      <c r="C1039">
        <f t="shared" si="49"/>
        <v>0</v>
      </c>
      <c r="D1039">
        <f t="shared" si="50"/>
        <v>0</v>
      </c>
      <c r="E1039" s="14">
        <v>1</v>
      </c>
      <c r="F1039" s="14">
        <v>1</v>
      </c>
      <c r="G1039">
        <v>52</v>
      </c>
      <c r="H1039">
        <v>24.32</v>
      </c>
      <c r="I1039">
        <v>3</v>
      </c>
      <c r="J1039">
        <v>24869.836800000001</v>
      </c>
    </row>
    <row r="1040" spans="1:10">
      <c r="A1040" s="17" t="s">
        <v>11</v>
      </c>
      <c r="B1040">
        <f t="shared" si="48"/>
        <v>0</v>
      </c>
      <c r="C1040">
        <f t="shared" si="49"/>
        <v>1</v>
      </c>
      <c r="D1040">
        <f t="shared" si="50"/>
        <v>0</v>
      </c>
      <c r="E1040" s="17">
        <v>1</v>
      </c>
      <c r="F1040" s="17">
        <v>0</v>
      </c>
      <c r="G1040">
        <v>52</v>
      </c>
      <c r="H1040">
        <v>26.4</v>
      </c>
      <c r="I1040">
        <v>3</v>
      </c>
      <c r="J1040">
        <v>25992.821039999999</v>
      </c>
    </row>
    <row r="1041" spans="1:10">
      <c r="A1041" s="14" t="s">
        <v>12</v>
      </c>
      <c r="B1041">
        <f t="shared" si="48"/>
        <v>1</v>
      </c>
      <c r="C1041">
        <f t="shared" si="49"/>
        <v>0</v>
      </c>
      <c r="D1041">
        <f t="shared" si="50"/>
        <v>0</v>
      </c>
      <c r="E1041" s="14">
        <v>1</v>
      </c>
      <c r="F1041" s="14">
        <v>0</v>
      </c>
      <c r="G1041">
        <v>52</v>
      </c>
      <c r="H1041">
        <v>36.765000000000001</v>
      </c>
      <c r="I1041">
        <v>2</v>
      </c>
      <c r="J1041">
        <v>26467.09737</v>
      </c>
    </row>
    <row r="1042" spans="1:10">
      <c r="A1042" s="17" t="s">
        <v>11</v>
      </c>
      <c r="B1042">
        <f t="shared" si="48"/>
        <v>0</v>
      </c>
      <c r="C1042">
        <f t="shared" si="49"/>
        <v>1</v>
      </c>
      <c r="D1042">
        <f t="shared" si="50"/>
        <v>0</v>
      </c>
      <c r="E1042" s="17">
        <v>0</v>
      </c>
      <c r="F1042" s="17">
        <v>0</v>
      </c>
      <c r="G1042">
        <v>52</v>
      </c>
      <c r="H1042">
        <v>24.86</v>
      </c>
      <c r="I1042">
        <v>0</v>
      </c>
      <c r="J1042">
        <v>27117.993780000001</v>
      </c>
    </row>
    <row r="1043" spans="1:10">
      <c r="A1043" s="14" t="s">
        <v>12</v>
      </c>
      <c r="B1043">
        <f t="shared" si="48"/>
        <v>1</v>
      </c>
      <c r="C1043">
        <f t="shared" si="49"/>
        <v>0</v>
      </c>
      <c r="D1043">
        <f t="shared" si="50"/>
        <v>0</v>
      </c>
      <c r="E1043" s="14">
        <v>0</v>
      </c>
      <c r="F1043" s="14">
        <v>0</v>
      </c>
      <c r="G1043">
        <v>52</v>
      </c>
      <c r="H1043">
        <v>37.524999999999999</v>
      </c>
      <c r="I1043">
        <v>2</v>
      </c>
      <c r="J1043">
        <v>33471.971890000001</v>
      </c>
    </row>
    <row r="1044" spans="1:10">
      <c r="A1044" s="17" t="s">
        <v>11</v>
      </c>
      <c r="B1044">
        <f t="shared" si="48"/>
        <v>0</v>
      </c>
      <c r="C1044">
        <f t="shared" si="49"/>
        <v>1</v>
      </c>
      <c r="D1044">
        <f t="shared" si="50"/>
        <v>0</v>
      </c>
      <c r="E1044" s="17">
        <v>1</v>
      </c>
      <c r="F1044" s="17">
        <v>1</v>
      </c>
      <c r="G1044">
        <v>52</v>
      </c>
      <c r="H1044">
        <v>41.8</v>
      </c>
      <c r="I1044">
        <v>2</v>
      </c>
      <c r="J1044">
        <v>47269.853999999999</v>
      </c>
    </row>
    <row r="1045" spans="1:10">
      <c r="A1045" s="14" t="s">
        <v>12</v>
      </c>
      <c r="B1045">
        <f t="shared" si="48"/>
        <v>1</v>
      </c>
      <c r="C1045">
        <f t="shared" si="49"/>
        <v>0</v>
      </c>
      <c r="D1045">
        <f t="shared" si="50"/>
        <v>0</v>
      </c>
      <c r="E1045" s="14">
        <v>1</v>
      </c>
      <c r="F1045" s="14">
        <v>1</v>
      </c>
      <c r="G1045">
        <v>52</v>
      </c>
      <c r="H1045">
        <v>34.484999999999999</v>
      </c>
      <c r="I1045">
        <v>3</v>
      </c>
      <c r="J1045">
        <v>60021.398970000002</v>
      </c>
    </row>
    <row r="1046" spans="1:10">
      <c r="A1046" s="17" t="s">
        <v>11</v>
      </c>
      <c r="B1046">
        <f t="shared" si="48"/>
        <v>0</v>
      </c>
      <c r="C1046">
        <f t="shared" si="49"/>
        <v>1</v>
      </c>
      <c r="D1046">
        <f t="shared" si="50"/>
        <v>0</v>
      </c>
      <c r="E1046" s="17">
        <v>1</v>
      </c>
      <c r="F1046" s="17">
        <v>0</v>
      </c>
      <c r="G1046">
        <v>53</v>
      </c>
      <c r="H1046">
        <v>29.48</v>
      </c>
      <c r="I1046">
        <v>0</v>
      </c>
      <c r="J1046">
        <v>9487.6442000000006</v>
      </c>
    </row>
    <row r="1047" spans="1:10">
      <c r="A1047" s="14" t="s">
        <v>11</v>
      </c>
      <c r="B1047">
        <f t="shared" si="48"/>
        <v>0</v>
      </c>
      <c r="C1047">
        <f t="shared" si="49"/>
        <v>1</v>
      </c>
      <c r="D1047">
        <f t="shared" si="50"/>
        <v>0</v>
      </c>
      <c r="E1047" s="14">
        <v>1</v>
      </c>
      <c r="F1047" s="14">
        <v>0</v>
      </c>
      <c r="G1047">
        <v>53</v>
      </c>
      <c r="H1047">
        <v>41.47</v>
      </c>
      <c r="I1047">
        <v>0</v>
      </c>
      <c r="J1047">
        <v>9504.3102999999992</v>
      </c>
    </row>
    <row r="1048" spans="1:10">
      <c r="A1048" s="17" t="s">
        <v>12</v>
      </c>
      <c r="B1048">
        <f t="shared" si="48"/>
        <v>1</v>
      </c>
      <c r="C1048">
        <f t="shared" si="49"/>
        <v>0</v>
      </c>
      <c r="D1048">
        <f t="shared" si="50"/>
        <v>0</v>
      </c>
      <c r="E1048" s="17">
        <v>1</v>
      </c>
      <c r="F1048" s="17">
        <v>0</v>
      </c>
      <c r="G1048">
        <v>53</v>
      </c>
      <c r="H1048">
        <v>24.32</v>
      </c>
      <c r="I1048">
        <v>0</v>
      </c>
      <c r="J1048">
        <v>9863.4717999999993</v>
      </c>
    </row>
    <row r="1049" spans="1:10">
      <c r="A1049" s="14" t="s">
        <v>12</v>
      </c>
      <c r="B1049">
        <f t="shared" si="48"/>
        <v>1</v>
      </c>
      <c r="C1049">
        <f t="shared" si="49"/>
        <v>0</v>
      </c>
      <c r="D1049">
        <f t="shared" si="50"/>
        <v>0</v>
      </c>
      <c r="E1049" s="14">
        <v>1</v>
      </c>
      <c r="F1049" s="14">
        <v>0</v>
      </c>
      <c r="G1049">
        <v>53</v>
      </c>
      <c r="H1049">
        <v>28.88</v>
      </c>
      <c r="I1049">
        <v>0</v>
      </c>
      <c r="J1049">
        <v>9869.8101999999999</v>
      </c>
    </row>
    <row r="1050" spans="1:10">
      <c r="A1050" s="17" t="s">
        <v>8</v>
      </c>
      <c r="B1050">
        <f t="shared" si="48"/>
        <v>0</v>
      </c>
      <c r="C1050">
        <f t="shared" si="49"/>
        <v>0</v>
      </c>
      <c r="D1050">
        <f t="shared" si="50"/>
        <v>1</v>
      </c>
      <c r="E1050" s="17">
        <v>1</v>
      </c>
      <c r="F1050" s="17">
        <v>0</v>
      </c>
      <c r="G1050">
        <v>53</v>
      </c>
      <c r="H1050">
        <v>21.4</v>
      </c>
      <c r="I1050">
        <v>1</v>
      </c>
      <c r="J1050">
        <v>10065.413</v>
      </c>
    </row>
    <row r="1051" spans="1:10">
      <c r="A1051" s="14" t="s">
        <v>13</v>
      </c>
      <c r="B1051">
        <f t="shared" si="48"/>
        <v>0</v>
      </c>
      <c r="C1051">
        <f t="shared" si="49"/>
        <v>0</v>
      </c>
      <c r="D1051">
        <f t="shared" si="50"/>
        <v>0</v>
      </c>
      <c r="E1051" s="14">
        <v>1</v>
      </c>
      <c r="F1051" s="14">
        <v>0</v>
      </c>
      <c r="G1051">
        <v>53</v>
      </c>
      <c r="H1051">
        <v>30.495000000000001</v>
      </c>
      <c r="I1051">
        <v>0</v>
      </c>
      <c r="J1051">
        <v>10072.055050000001</v>
      </c>
    </row>
    <row r="1052" spans="1:10">
      <c r="A1052" s="17" t="s">
        <v>8</v>
      </c>
      <c r="B1052">
        <f t="shared" si="48"/>
        <v>0</v>
      </c>
      <c r="C1052">
        <f t="shared" si="49"/>
        <v>0</v>
      </c>
      <c r="D1052">
        <f t="shared" si="50"/>
        <v>1</v>
      </c>
      <c r="E1052" s="17">
        <v>1</v>
      </c>
      <c r="F1052" s="17">
        <v>0</v>
      </c>
      <c r="G1052">
        <v>53</v>
      </c>
      <c r="H1052">
        <v>36.1</v>
      </c>
      <c r="I1052">
        <v>1</v>
      </c>
      <c r="J1052">
        <v>10085.846</v>
      </c>
    </row>
    <row r="1053" spans="1:10">
      <c r="A1053" s="14" t="s">
        <v>12</v>
      </c>
      <c r="B1053">
        <f t="shared" si="48"/>
        <v>1</v>
      </c>
      <c r="C1053">
        <f t="shared" si="49"/>
        <v>0</v>
      </c>
      <c r="D1053">
        <f t="shared" si="50"/>
        <v>0</v>
      </c>
      <c r="E1053" s="14">
        <v>0</v>
      </c>
      <c r="F1053" s="14">
        <v>0</v>
      </c>
      <c r="G1053">
        <v>53</v>
      </c>
      <c r="H1053">
        <v>26.6</v>
      </c>
      <c r="I1053">
        <v>0</v>
      </c>
      <c r="J1053">
        <v>10355.641</v>
      </c>
    </row>
    <row r="1054" spans="1:10">
      <c r="A1054" s="17" t="s">
        <v>12</v>
      </c>
      <c r="B1054">
        <f t="shared" si="48"/>
        <v>1</v>
      </c>
      <c r="C1054">
        <f t="shared" si="49"/>
        <v>0</v>
      </c>
      <c r="D1054">
        <f t="shared" si="50"/>
        <v>0</v>
      </c>
      <c r="E1054" s="17">
        <v>1</v>
      </c>
      <c r="F1054" s="17">
        <v>0</v>
      </c>
      <c r="G1054">
        <v>53</v>
      </c>
      <c r="H1054">
        <v>31.16</v>
      </c>
      <c r="I1054">
        <v>1</v>
      </c>
      <c r="J1054">
        <v>10461.9794</v>
      </c>
    </row>
    <row r="1055" spans="1:10">
      <c r="A1055" s="14" t="s">
        <v>13</v>
      </c>
      <c r="B1055">
        <f t="shared" si="48"/>
        <v>0</v>
      </c>
      <c r="C1055">
        <f t="shared" si="49"/>
        <v>0</v>
      </c>
      <c r="D1055">
        <f t="shared" si="50"/>
        <v>0</v>
      </c>
      <c r="E1055" s="14">
        <v>0</v>
      </c>
      <c r="F1055" s="14">
        <v>0</v>
      </c>
      <c r="G1055">
        <v>53</v>
      </c>
      <c r="H1055">
        <v>33.25</v>
      </c>
      <c r="I1055">
        <v>0</v>
      </c>
      <c r="J1055">
        <v>10564.8845</v>
      </c>
    </row>
    <row r="1056" spans="1:10">
      <c r="A1056" s="17" t="s">
        <v>11</v>
      </c>
      <c r="B1056">
        <f t="shared" si="48"/>
        <v>0</v>
      </c>
      <c r="C1056">
        <f t="shared" si="49"/>
        <v>1</v>
      </c>
      <c r="D1056">
        <f t="shared" si="50"/>
        <v>0</v>
      </c>
      <c r="E1056" s="17">
        <v>0</v>
      </c>
      <c r="F1056" s="17">
        <v>0</v>
      </c>
      <c r="G1056">
        <v>53</v>
      </c>
      <c r="H1056">
        <v>39.6</v>
      </c>
      <c r="I1056">
        <v>1</v>
      </c>
      <c r="J1056">
        <v>10579.710999999999</v>
      </c>
    </row>
    <row r="1057" spans="1:10">
      <c r="A1057" s="14" t="s">
        <v>12</v>
      </c>
      <c r="B1057">
        <f t="shared" si="48"/>
        <v>1</v>
      </c>
      <c r="C1057">
        <f t="shared" si="49"/>
        <v>0</v>
      </c>
      <c r="D1057">
        <f t="shared" si="50"/>
        <v>0</v>
      </c>
      <c r="E1057" s="14">
        <v>0</v>
      </c>
      <c r="F1057" s="14">
        <v>0</v>
      </c>
      <c r="G1057">
        <v>53</v>
      </c>
      <c r="H1057">
        <v>24.795000000000002</v>
      </c>
      <c r="I1057">
        <v>1</v>
      </c>
      <c r="J1057">
        <v>10942.13205</v>
      </c>
    </row>
    <row r="1058" spans="1:10">
      <c r="A1058" s="17" t="s">
        <v>12</v>
      </c>
      <c r="B1058">
        <f t="shared" si="48"/>
        <v>1</v>
      </c>
      <c r="C1058">
        <f t="shared" si="49"/>
        <v>0</v>
      </c>
      <c r="D1058">
        <f t="shared" si="50"/>
        <v>0</v>
      </c>
      <c r="E1058" s="17">
        <v>0</v>
      </c>
      <c r="F1058" s="17">
        <v>0</v>
      </c>
      <c r="G1058">
        <v>53</v>
      </c>
      <c r="H1058">
        <v>37.43</v>
      </c>
      <c r="I1058">
        <v>1</v>
      </c>
      <c r="J1058">
        <v>10959.6947</v>
      </c>
    </row>
    <row r="1059" spans="1:10">
      <c r="A1059" s="14" t="s">
        <v>8</v>
      </c>
      <c r="B1059">
        <f t="shared" si="48"/>
        <v>0</v>
      </c>
      <c r="C1059">
        <f t="shared" si="49"/>
        <v>0</v>
      </c>
      <c r="D1059">
        <f t="shared" si="50"/>
        <v>1</v>
      </c>
      <c r="E1059" s="14">
        <v>0</v>
      </c>
      <c r="F1059" s="14">
        <v>0</v>
      </c>
      <c r="G1059">
        <v>53</v>
      </c>
      <c r="H1059">
        <v>26.7</v>
      </c>
      <c r="I1059">
        <v>2</v>
      </c>
      <c r="J1059">
        <v>11150.78</v>
      </c>
    </row>
    <row r="1060" spans="1:10">
      <c r="A1060" s="17" t="s">
        <v>8</v>
      </c>
      <c r="B1060">
        <f t="shared" si="48"/>
        <v>0</v>
      </c>
      <c r="C1060">
        <f t="shared" si="49"/>
        <v>0</v>
      </c>
      <c r="D1060">
        <f t="shared" si="50"/>
        <v>1</v>
      </c>
      <c r="E1060" s="17">
        <v>0</v>
      </c>
      <c r="F1060" s="17">
        <v>0</v>
      </c>
      <c r="G1060">
        <v>53</v>
      </c>
      <c r="H1060">
        <v>35.9</v>
      </c>
      <c r="I1060">
        <v>2</v>
      </c>
      <c r="J1060">
        <v>11163.567999999999</v>
      </c>
    </row>
    <row r="1061" spans="1:10">
      <c r="A1061" s="14" t="s">
        <v>13</v>
      </c>
      <c r="B1061">
        <f t="shared" si="48"/>
        <v>0</v>
      </c>
      <c r="C1061">
        <f t="shared" si="49"/>
        <v>0</v>
      </c>
      <c r="D1061">
        <f t="shared" si="50"/>
        <v>0</v>
      </c>
      <c r="E1061" s="14">
        <v>1</v>
      </c>
      <c r="F1061" s="14">
        <v>0</v>
      </c>
      <c r="G1061">
        <v>53</v>
      </c>
      <c r="H1061">
        <v>26.41</v>
      </c>
      <c r="I1061">
        <v>2</v>
      </c>
      <c r="J1061">
        <v>11244.376899999999</v>
      </c>
    </row>
    <row r="1062" spans="1:10">
      <c r="A1062" s="17" t="s">
        <v>8</v>
      </c>
      <c r="B1062">
        <f t="shared" si="48"/>
        <v>0</v>
      </c>
      <c r="C1062">
        <f t="shared" si="49"/>
        <v>0</v>
      </c>
      <c r="D1062">
        <f t="shared" si="50"/>
        <v>1</v>
      </c>
      <c r="E1062" s="17">
        <v>1</v>
      </c>
      <c r="F1062" s="17">
        <v>0</v>
      </c>
      <c r="G1062">
        <v>53</v>
      </c>
      <c r="H1062">
        <v>28.6</v>
      </c>
      <c r="I1062">
        <v>3</v>
      </c>
      <c r="J1062">
        <v>11253.421</v>
      </c>
    </row>
    <row r="1063" spans="1:10">
      <c r="A1063" s="14" t="s">
        <v>8</v>
      </c>
      <c r="B1063">
        <f t="shared" si="48"/>
        <v>0</v>
      </c>
      <c r="C1063">
        <f t="shared" si="49"/>
        <v>0</v>
      </c>
      <c r="D1063">
        <f t="shared" si="50"/>
        <v>1</v>
      </c>
      <c r="E1063" s="14">
        <v>1</v>
      </c>
      <c r="F1063" s="14">
        <v>0</v>
      </c>
      <c r="G1063">
        <v>53</v>
      </c>
      <c r="H1063">
        <v>36.6</v>
      </c>
      <c r="I1063">
        <v>3</v>
      </c>
      <c r="J1063">
        <v>11264.540999999999</v>
      </c>
    </row>
    <row r="1064" spans="1:10">
      <c r="A1064" s="17" t="s">
        <v>13</v>
      </c>
      <c r="B1064">
        <f t="shared" si="48"/>
        <v>0</v>
      </c>
      <c r="C1064">
        <f t="shared" si="49"/>
        <v>0</v>
      </c>
      <c r="D1064">
        <f t="shared" si="50"/>
        <v>0</v>
      </c>
      <c r="E1064" s="17">
        <v>0</v>
      </c>
      <c r="F1064" s="17">
        <v>0</v>
      </c>
      <c r="G1064">
        <v>53</v>
      </c>
      <c r="H1064">
        <v>23.75</v>
      </c>
      <c r="I1064">
        <v>2</v>
      </c>
      <c r="J1064">
        <v>11729.6795</v>
      </c>
    </row>
    <row r="1065" spans="1:10">
      <c r="A1065" s="14" t="s">
        <v>8</v>
      </c>
      <c r="B1065">
        <f t="shared" si="48"/>
        <v>0</v>
      </c>
      <c r="C1065">
        <f t="shared" si="49"/>
        <v>0</v>
      </c>
      <c r="D1065">
        <f t="shared" si="50"/>
        <v>1</v>
      </c>
      <c r="E1065" s="14">
        <v>0</v>
      </c>
      <c r="F1065" s="14">
        <v>0</v>
      </c>
      <c r="G1065">
        <v>53</v>
      </c>
      <c r="H1065">
        <v>28.1</v>
      </c>
      <c r="I1065">
        <v>3</v>
      </c>
      <c r="J1065">
        <v>11741.726000000001</v>
      </c>
    </row>
    <row r="1066" spans="1:10">
      <c r="A1066" s="17" t="s">
        <v>11</v>
      </c>
      <c r="B1066">
        <f t="shared" si="48"/>
        <v>0</v>
      </c>
      <c r="C1066">
        <f t="shared" si="49"/>
        <v>1</v>
      </c>
      <c r="D1066">
        <f t="shared" si="50"/>
        <v>0</v>
      </c>
      <c r="E1066" s="17">
        <v>0</v>
      </c>
      <c r="F1066" s="17">
        <v>0</v>
      </c>
      <c r="G1066">
        <v>53</v>
      </c>
      <c r="H1066">
        <v>38.06</v>
      </c>
      <c r="I1066">
        <v>3</v>
      </c>
      <c r="J1066">
        <v>20462.997660000001</v>
      </c>
    </row>
    <row r="1067" spans="1:10">
      <c r="A1067" s="14" t="s">
        <v>11</v>
      </c>
      <c r="B1067">
        <f t="shared" si="48"/>
        <v>0</v>
      </c>
      <c r="C1067">
        <f t="shared" si="49"/>
        <v>1</v>
      </c>
      <c r="D1067">
        <f t="shared" si="50"/>
        <v>0</v>
      </c>
      <c r="E1067" s="14">
        <v>1</v>
      </c>
      <c r="F1067" s="14">
        <v>1</v>
      </c>
      <c r="G1067">
        <v>53</v>
      </c>
      <c r="H1067">
        <v>20.9</v>
      </c>
      <c r="I1067">
        <v>0</v>
      </c>
      <c r="J1067">
        <v>21195.817999999999</v>
      </c>
    </row>
    <row r="1068" spans="1:10">
      <c r="A1068" s="17" t="s">
        <v>11</v>
      </c>
      <c r="B1068">
        <f t="shared" si="48"/>
        <v>0</v>
      </c>
      <c r="C1068">
        <f t="shared" si="49"/>
        <v>1</v>
      </c>
      <c r="D1068">
        <f t="shared" si="50"/>
        <v>0</v>
      </c>
      <c r="E1068" s="17">
        <v>0</v>
      </c>
      <c r="F1068" s="17">
        <v>1</v>
      </c>
      <c r="G1068">
        <v>53</v>
      </c>
      <c r="H1068">
        <v>22.88</v>
      </c>
      <c r="I1068">
        <v>1</v>
      </c>
      <c r="J1068">
        <v>23244.790199999999</v>
      </c>
    </row>
    <row r="1069" spans="1:10">
      <c r="A1069" s="14" t="s">
        <v>13</v>
      </c>
      <c r="B1069">
        <f t="shared" si="48"/>
        <v>0</v>
      </c>
      <c r="C1069">
        <f t="shared" si="49"/>
        <v>0</v>
      </c>
      <c r="D1069">
        <f t="shared" si="50"/>
        <v>0</v>
      </c>
      <c r="E1069" s="14">
        <v>0</v>
      </c>
      <c r="F1069" s="14">
        <v>1</v>
      </c>
      <c r="G1069">
        <v>53</v>
      </c>
      <c r="H1069">
        <v>22.61</v>
      </c>
      <c r="I1069">
        <v>3</v>
      </c>
      <c r="J1069">
        <v>24873.384900000001</v>
      </c>
    </row>
    <row r="1070" spans="1:10">
      <c r="A1070" s="17" t="s">
        <v>11</v>
      </c>
      <c r="B1070">
        <f t="shared" si="48"/>
        <v>0</v>
      </c>
      <c r="C1070">
        <f t="shared" si="49"/>
        <v>1</v>
      </c>
      <c r="D1070">
        <f t="shared" si="50"/>
        <v>0</v>
      </c>
      <c r="E1070" s="17">
        <v>1</v>
      </c>
      <c r="F1070" s="17">
        <v>0</v>
      </c>
      <c r="G1070">
        <v>53</v>
      </c>
      <c r="H1070">
        <v>31.35</v>
      </c>
      <c r="I1070">
        <v>0</v>
      </c>
      <c r="J1070">
        <v>27346.04207</v>
      </c>
    </row>
    <row r="1071" spans="1:10">
      <c r="A1071" s="14" t="s">
        <v>13</v>
      </c>
      <c r="B1071">
        <f t="shared" si="48"/>
        <v>0</v>
      </c>
      <c r="C1071">
        <f t="shared" si="49"/>
        <v>0</v>
      </c>
      <c r="D1071">
        <f t="shared" si="50"/>
        <v>0</v>
      </c>
      <c r="E1071" s="14">
        <v>0</v>
      </c>
      <c r="F1071" s="14">
        <v>0</v>
      </c>
      <c r="G1071">
        <v>53</v>
      </c>
      <c r="H1071">
        <v>32.299999999999997</v>
      </c>
      <c r="I1071">
        <v>2</v>
      </c>
      <c r="J1071">
        <v>29186.482360000002</v>
      </c>
    </row>
    <row r="1072" spans="1:10">
      <c r="A1072" s="17" t="s">
        <v>13</v>
      </c>
      <c r="B1072">
        <f t="shared" si="48"/>
        <v>0</v>
      </c>
      <c r="C1072">
        <f t="shared" si="49"/>
        <v>0</v>
      </c>
      <c r="D1072">
        <f t="shared" si="50"/>
        <v>0</v>
      </c>
      <c r="E1072" s="17">
        <v>1</v>
      </c>
      <c r="F1072" s="17">
        <v>1</v>
      </c>
      <c r="G1072">
        <v>53</v>
      </c>
      <c r="H1072">
        <v>34.104999999999997</v>
      </c>
      <c r="I1072">
        <v>0</v>
      </c>
      <c r="J1072">
        <v>43254.417950000003</v>
      </c>
    </row>
    <row r="1073" spans="1:10">
      <c r="A1073" s="14" t="s">
        <v>12</v>
      </c>
      <c r="B1073">
        <f t="shared" si="48"/>
        <v>1</v>
      </c>
      <c r="C1073">
        <f t="shared" si="49"/>
        <v>0</v>
      </c>
      <c r="D1073">
        <f t="shared" si="50"/>
        <v>0</v>
      </c>
      <c r="E1073" s="14">
        <v>0</v>
      </c>
      <c r="F1073" s="14">
        <v>1</v>
      </c>
      <c r="G1073">
        <v>53</v>
      </c>
      <c r="H1073">
        <v>36.86</v>
      </c>
      <c r="I1073">
        <v>3</v>
      </c>
      <c r="J1073">
        <v>46661.4424</v>
      </c>
    </row>
    <row r="1074" spans="1:10">
      <c r="A1074" s="17" t="s">
        <v>8</v>
      </c>
      <c r="B1074">
        <f t="shared" si="48"/>
        <v>0</v>
      </c>
      <c r="C1074">
        <f t="shared" si="49"/>
        <v>0</v>
      </c>
      <c r="D1074">
        <f t="shared" si="50"/>
        <v>1</v>
      </c>
      <c r="E1074" s="17">
        <v>1</v>
      </c>
      <c r="F1074" s="17">
        <v>0</v>
      </c>
      <c r="G1074">
        <v>54</v>
      </c>
      <c r="H1074">
        <v>31.6</v>
      </c>
      <c r="I1074">
        <v>0</v>
      </c>
      <c r="J1074">
        <v>9850.4320000000007</v>
      </c>
    </row>
    <row r="1075" spans="1:10">
      <c r="A1075" s="14" t="s">
        <v>12</v>
      </c>
      <c r="B1075">
        <f t="shared" si="48"/>
        <v>1</v>
      </c>
      <c r="C1075">
        <f t="shared" si="49"/>
        <v>0</v>
      </c>
      <c r="D1075">
        <f t="shared" si="50"/>
        <v>0</v>
      </c>
      <c r="E1075" s="14">
        <v>1</v>
      </c>
      <c r="F1075" s="14">
        <v>0</v>
      </c>
      <c r="G1075">
        <v>54</v>
      </c>
      <c r="H1075">
        <v>30.21</v>
      </c>
      <c r="I1075">
        <v>0</v>
      </c>
      <c r="J1075">
        <v>10231.499900000001</v>
      </c>
    </row>
    <row r="1076" spans="1:10">
      <c r="A1076" s="17" t="s">
        <v>11</v>
      </c>
      <c r="B1076">
        <f t="shared" si="48"/>
        <v>0</v>
      </c>
      <c r="C1076">
        <f t="shared" si="49"/>
        <v>1</v>
      </c>
      <c r="D1076">
        <f t="shared" si="50"/>
        <v>0</v>
      </c>
      <c r="E1076" s="17">
        <v>0</v>
      </c>
      <c r="F1076" s="17">
        <v>0</v>
      </c>
      <c r="G1076">
        <v>54</v>
      </c>
      <c r="H1076">
        <v>31.24</v>
      </c>
      <c r="I1076">
        <v>0</v>
      </c>
      <c r="J1076">
        <v>10338.9316</v>
      </c>
    </row>
    <row r="1077" spans="1:10">
      <c r="A1077" s="14" t="s">
        <v>13</v>
      </c>
      <c r="B1077">
        <f t="shared" si="48"/>
        <v>0</v>
      </c>
      <c r="C1077">
        <f t="shared" si="49"/>
        <v>0</v>
      </c>
      <c r="D1077">
        <f t="shared" si="50"/>
        <v>0</v>
      </c>
      <c r="E1077" s="14">
        <v>1</v>
      </c>
      <c r="F1077" s="14">
        <v>0</v>
      </c>
      <c r="G1077">
        <v>54</v>
      </c>
      <c r="H1077">
        <v>24.035</v>
      </c>
      <c r="I1077">
        <v>0</v>
      </c>
      <c r="J1077">
        <v>10422.916649999999</v>
      </c>
    </row>
    <row r="1078" spans="1:10">
      <c r="A1078" s="17" t="s">
        <v>13</v>
      </c>
      <c r="B1078">
        <f t="shared" si="48"/>
        <v>0</v>
      </c>
      <c r="C1078">
        <f t="shared" si="49"/>
        <v>0</v>
      </c>
      <c r="D1078">
        <f t="shared" si="50"/>
        <v>0</v>
      </c>
      <c r="E1078" s="17">
        <v>1</v>
      </c>
      <c r="F1078" s="17">
        <v>0</v>
      </c>
      <c r="G1078">
        <v>54</v>
      </c>
      <c r="H1078">
        <v>32.774999999999999</v>
      </c>
      <c r="I1078">
        <v>0</v>
      </c>
      <c r="J1078">
        <v>10435.06525</v>
      </c>
    </row>
    <row r="1079" spans="1:10">
      <c r="A1079" s="14" t="s">
        <v>8</v>
      </c>
      <c r="B1079">
        <f t="shared" si="48"/>
        <v>0</v>
      </c>
      <c r="C1079">
        <f t="shared" si="49"/>
        <v>0</v>
      </c>
      <c r="D1079">
        <f t="shared" si="50"/>
        <v>1</v>
      </c>
      <c r="E1079" s="14">
        <v>1</v>
      </c>
      <c r="F1079" s="14">
        <v>0</v>
      </c>
      <c r="G1079">
        <v>54</v>
      </c>
      <c r="H1079">
        <v>29.2</v>
      </c>
      <c r="I1079">
        <v>1</v>
      </c>
      <c r="J1079">
        <v>10436.096</v>
      </c>
    </row>
    <row r="1080" spans="1:10">
      <c r="A1080" s="17" t="s">
        <v>8</v>
      </c>
      <c r="B1080">
        <f t="shared" si="48"/>
        <v>0</v>
      </c>
      <c r="C1080">
        <f t="shared" si="49"/>
        <v>0</v>
      </c>
      <c r="D1080">
        <f t="shared" si="50"/>
        <v>1</v>
      </c>
      <c r="E1080" s="17">
        <v>1</v>
      </c>
      <c r="F1080" s="17">
        <v>0</v>
      </c>
      <c r="G1080">
        <v>54</v>
      </c>
      <c r="H1080">
        <v>39.6</v>
      </c>
      <c r="I1080">
        <v>1</v>
      </c>
      <c r="J1080">
        <v>10450.552</v>
      </c>
    </row>
    <row r="1081" spans="1:10">
      <c r="A1081" s="14" t="s">
        <v>12</v>
      </c>
      <c r="B1081">
        <f t="shared" si="48"/>
        <v>1</v>
      </c>
      <c r="C1081">
        <f t="shared" si="49"/>
        <v>0</v>
      </c>
      <c r="D1081">
        <f t="shared" si="50"/>
        <v>0</v>
      </c>
      <c r="E1081" s="14">
        <v>1</v>
      </c>
      <c r="F1081" s="14">
        <v>0</v>
      </c>
      <c r="G1081">
        <v>54</v>
      </c>
      <c r="H1081">
        <v>33.630000000000003</v>
      </c>
      <c r="I1081">
        <v>1</v>
      </c>
      <c r="J1081">
        <v>10825.253699999999</v>
      </c>
    </row>
    <row r="1082" spans="1:10">
      <c r="A1082" s="17" t="s">
        <v>13</v>
      </c>
      <c r="B1082">
        <f t="shared" si="48"/>
        <v>0</v>
      </c>
      <c r="C1082">
        <f t="shared" si="49"/>
        <v>0</v>
      </c>
      <c r="D1082">
        <f t="shared" si="50"/>
        <v>0</v>
      </c>
      <c r="E1082" s="17">
        <v>0</v>
      </c>
      <c r="F1082" s="17">
        <v>0</v>
      </c>
      <c r="G1082">
        <v>54</v>
      </c>
      <c r="H1082">
        <v>32.68</v>
      </c>
      <c r="I1082">
        <v>0</v>
      </c>
      <c r="J1082">
        <v>10923.933199999999</v>
      </c>
    </row>
    <row r="1083" spans="1:10">
      <c r="A1083" s="14" t="s">
        <v>11</v>
      </c>
      <c r="B1083">
        <f t="shared" si="48"/>
        <v>0</v>
      </c>
      <c r="C1083">
        <f t="shared" si="49"/>
        <v>1</v>
      </c>
      <c r="D1083">
        <f t="shared" si="50"/>
        <v>0</v>
      </c>
      <c r="E1083" s="14">
        <v>0</v>
      </c>
      <c r="F1083" s="14">
        <v>0</v>
      </c>
      <c r="G1083">
        <v>54</v>
      </c>
      <c r="H1083">
        <v>31.9</v>
      </c>
      <c r="I1083">
        <v>1</v>
      </c>
      <c r="J1083">
        <v>10928.849</v>
      </c>
    </row>
    <row r="1084" spans="1:10">
      <c r="A1084" s="17" t="s">
        <v>11</v>
      </c>
      <c r="B1084">
        <f t="shared" si="48"/>
        <v>0</v>
      </c>
      <c r="C1084">
        <f t="shared" si="49"/>
        <v>1</v>
      </c>
      <c r="D1084">
        <f t="shared" si="50"/>
        <v>0</v>
      </c>
      <c r="E1084" s="17">
        <v>1</v>
      </c>
      <c r="F1084" s="17">
        <v>0</v>
      </c>
      <c r="G1084">
        <v>54</v>
      </c>
      <c r="H1084">
        <v>21.01</v>
      </c>
      <c r="I1084">
        <v>2</v>
      </c>
      <c r="J1084">
        <v>11013.7119</v>
      </c>
    </row>
    <row r="1085" spans="1:10">
      <c r="A1085" s="14" t="s">
        <v>12</v>
      </c>
      <c r="B1085">
        <f t="shared" si="48"/>
        <v>1</v>
      </c>
      <c r="C1085">
        <f t="shared" si="49"/>
        <v>0</v>
      </c>
      <c r="D1085">
        <f t="shared" si="50"/>
        <v>0</v>
      </c>
      <c r="E1085" s="14">
        <v>0</v>
      </c>
      <c r="F1085" s="14">
        <v>0</v>
      </c>
      <c r="G1085">
        <v>54</v>
      </c>
      <c r="H1085">
        <v>27.645</v>
      </c>
      <c r="I1085">
        <v>1</v>
      </c>
      <c r="J1085">
        <v>11305.93455</v>
      </c>
    </row>
    <row r="1086" spans="1:10">
      <c r="A1086" s="17" t="s">
        <v>13</v>
      </c>
      <c r="B1086">
        <f t="shared" si="48"/>
        <v>0</v>
      </c>
      <c r="C1086">
        <f t="shared" si="49"/>
        <v>0</v>
      </c>
      <c r="D1086">
        <f t="shared" si="50"/>
        <v>0</v>
      </c>
      <c r="E1086" s="17">
        <v>0</v>
      </c>
      <c r="F1086" s="17">
        <v>0</v>
      </c>
      <c r="G1086">
        <v>54</v>
      </c>
      <c r="H1086">
        <v>32.299999999999997</v>
      </c>
      <c r="I1086">
        <v>1</v>
      </c>
      <c r="J1086">
        <v>11512.405000000001</v>
      </c>
    </row>
    <row r="1087" spans="1:10">
      <c r="A1087" s="14" t="s">
        <v>8</v>
      </c>
      <c r="B1087">
        <f t="shared" si="48"/>
        <v>0</v>
      </c>
      <c r="C1087">
        <f t="shared" si="49"/>
        <v>0</v>
      </c>
      <c r="D1087">
        <f t="shared" si="50"/>
        <v>1</v>
      </c>
      <c r="E1087" s="14">
        <v>0</v>
      </c>
      <c r="F1087" s="14">
        <v>0</v>
      </c>
      <c r="G1087">
        <v>54</v>
      </c>
      <c r="H1087">
        <v>46.7</v>
      </c>
      <c r="I1087">
        <v>2</v>
      </c>
      <c r="J1087">
        <v>11538.421</v>
      </c>
    </row>
    <row r="1088" spans="1:10">
      <c r="A1088" s="17" t="s">
        <v>8</v>
      </c>
      <c r="B1088">
        <f t="shared" si="48"/>
        <v>0</v>
      </c>
      <c r="C1088">
        <f t="shared" si="49"/>
        <v>0</v>
      </c>
      <c r="D1088">
        <f t="shared" si="50"/>
        <v>1</v>
      </c>
      <c r="E1088" s="17">
        <v>0</v>
      </c>
      <c r="F1088" s="17">
        <v>0</v>
      </c>
      <c r="G1088">
        <v>54</v>
      </c>
      <c r="H1088">
        <v>23</v>
      </c>
      <c r="I1088">
        <v>3</v>
      </c>
      <c r="J1088">
        <v>12094.477999999999</v>
      </c>
    </row>
    <row r="1089" spans="1:10">
      <c r="A1089" s="14" t="s">
        <v>13</v>
      </c>
      <c r="B1089">
        <f t="shared" si="48"/>
        <v>0</v>
      </c>
      <c r="C1089">
        <f t="shared" si="49"/>
        <v>0</v>
      </c>
      <c r="D1089">
        <f t="shared" si="50"/>
        <v>0</v>
      </c>
      <c r="E1089" s="14">
        <v>0</v>
      </c>
      <c r="F1089" s="14">
        <v>0</v>
      </c>
      <c r="G1089">
        <v>54</v>
      </c>
      <c r="H1089">
        <v>28.88</v>
      </c>
      <c r="I1089">
        <v>2</v>
      </c>
      <c r="J1089">
        <v>12096.6512</v>
      </c>
    </row>
    <row r="1090" spans="1:10">
      <c r="A1090" s="17" t="s">
        <v>8</v>
      </c>
      <c r="B1090">
        <f t="shared" si="48"/>
        <v>0</v>
      </c>
      <c r="C1090">
        <f t="shared" si="49"/>
        <v>0</v>
      </c>
      <c r="D1090">
        <f t="shared" si="50"/>
        <v>1</v>
      </c>
      <c r="E1090" s="17">
        <v>0</v>
      </c>
      <c r="F1090" s="17">
        <v>0</v>
      </c>
      <c r="G1090">
        <v>54</v>
      </c>
      <c r="H1090">
        <v>30.8</v>
      </c>
      <c r="I1090">
        <v>3</v>
      </c>
      <c r="J1090">
        <v>12105.32</v>
      </c>
    </row>
    <row r="1091" spans="1:10">
      <c r="A1091" s="14" t="s">
        <v>12</v>
      </c>
      <c r="B1091">
        <f t="shared" si="48"/>
        <v>1</v>
      </c>
      <c r="C1091">
        <f t="shared" si="49"/>
        <v>0</v>
      </c>
      <c r="D1091">
        <f t="shared" si="50"/>
        <v>0</v>
      </c>
      <c r="E1091" s="14">
        <v>0</v>
      </c>
      <c r="F1091" s="14">
        <v>0</v>
      </c>
      <c r="G1091">
        <v>54</v>
      </c>
      <c r="H1091">
        <v>21.47</v>
      </c>
      <c r="I1091">
        <v>3</v>
      </c>
      <c r="J1091">
        <v>12475.3513</v>
      </c>
    </row>
    <row r="1092" spans="1:10">
      <c r="A1092" s="17" t="s">
        <v>12</v>
      </c>
      <c r="B1092">
        <f t="shared" si="48"/>
        <v>1</v>
      </c>
      <c r="C1092">
        <f t="shared" si="49"/>
        <v>0</v>
      </c>
      <c r="D1092">
        <f t="shared" si="50"/>
        <v>0</v>
      </c>
      <c r="E1092" s="17">
        <v>0</v>
      </c>
      <c r="F1092" s="17">
        <v>0</v>
      </c>
      <c r="G1092">
        <v>54</v>
      </c>
      <c r="H1092">
        <v>24.605</v>
      </c>
      <c r="I1092">
        <v>3</v>
      </c>
      <c r="J1092">
        <v>12479.70895</v>
      </c>
    </row>
    <row r="1093" spans="1:10">
      <c r="A1093" s="14" t="s">
        <v>12</v>
      </c>
      <c r="B1093">
        <f t="shared" si="48"/>
        <v>1</v>
      </c>
      <c r="C1093">
        <f t="shared" si="49"/>
        <v>0</v>
      </c>
      <c r="D1093">
        <f t="shared" si="50"/>
        <v>0</v>
      </c>
      <c r="E1093" s="14">
        <v>0</v>
      </c>
      <c r="F1093" s="14">
        <v>0</v>
      </c>
      <c r="G1093">
        <v>54</v>
      </c>
      <c r="H1093">
        <v>35.814999999999998</v>
      </c>
      <c r="I1093">
        <v>3</v>
      </c>
      <c r="J1093">
        <v>12495.290849999999</v>
      </c>
    </row>
    <row r="1094" spans="1:10">
      <c r="A1094" s="17" t="s">
        <v>12</v>
      </c>
      <c r="B1094">
        <f t="shared" ref="B1094:B1157" si="51">IF(A1094="northwest",1,0)</f>
        <v>1</v>
      </c>
      <c r="C1094">
        <f t="shared" ref="C1094:C1157" si="52">IF(A1094="southeast",1,0)</f>
        <v>0</v>
      </c>
      <c r="D1094">
        <f t="shared" ref="D1094:D1157" si="53">IF(A1094="southwest",1,0)</f>
        <v>0</v>
      </c>
      <c r="E1094" s="17">
        <v>1</v>
      </c>
      <c r="F1094" s="17">
        <v>0</v>
      </c>
      <c r="G1094">
        <v>54</v>
      </c>
      <c r="H1094">
        <v>30.02</v>
      </c>
      <c r="I1094">
        <v>0</v>
      </c>
      <c r="J1094">
        <v>24476.478510000001</v>
      </c>
    </row>
    <row r="1095" spans="1:10">
      <c r="A1095" s="14" t="s">
        <v>8</v>
      </c>
      <c r="B1095">
        <f t="shared" si="51"/>
        <v>0</v>
      </c>
      <c r="C1095">
        <f t="shared" si="52"/>
        <v>0</v>
      </c>
      <c r="D1095">
        <f t="shared" si="53"/>
        <v>1</v>
      </c>
      <c r="E1095" s="14">
        <v>1</v>
      </c>
      <c r="F1095" s="14">
        <v>1</v>
      </c>
      <c r="G1095">
        <v>54</v>
      </c>
      <c r="H1095">
        <v>25.1</v>
      </c>
      <c r="I1095">
        <v>3</v>
      </c>
      <c r="J1095">
        <v>25382.296999999999</v>
      </c>
    </row>
    <row r="1096" spans="1:10">
      <c r="A1096" s="17" t="s">
        <v>13</v>
      </c>
      <c r="B1096">
        <f t="shared" si="51"/>
        <v>0</v>
      </c>
      <c r="C1096">
        <f t="shared" si="52"/>
        <v>0</v>
      </c>
      <c r="D1096">
        <f t="shared" si="53"/>
        <v>0</v>
      </c>
      <c r="E1096" s="17">
        <v>1</v>
      </c>
      <c r="F1096" s="17">
        <v>0</v>
      </c>
      <c r="G1096">
        <v>54</v>
      </c>
      <c r="H1096">
        <v>25.46</v>
      </c>
      <c r="I1096">
        <v>1</v>
      </c>
      <c r="J1096">
        <v>25517.11363</v>
      </c>
    </row>
    <row r="1097" spans="1:10">
      <c r="A1097" s="14" t="s">
        <v>11</v>
      </c>
      <c r="B1097">
        <f t="shared" si="51"/>
        <v>0</v>
      </c>
      <c r="C1097">
        <f t="shared" si="52"/>
        <v>1</v>
      </c>
      <c r="D1097">
        <f t="shared" si="53"/>
        <v>0</v>
      </c>
      <c r="E1097" s="14">
        <v>0</v>
      </c>
      <c r="F1097" s="14">
        <v>0</v>
      </c>
      <c r="G1097">
        <v>54</v>
      </c>
      <c r="H1097">
        <v>31.9</v>
      </c>
      <c r="I1097">
        <v>3</v>
      </c>
      <c r="J1097">
        <v>27322.73386</v>
      </c>
    </row>
    <row r="1098" spans="1:10">
      <c r="A1098" s="17" t="s">
        <v>11</v>
      </c>
      <c r="B1098">
        <f t="shared" si="51"/>
        <v>0</v>
      </c>
      <c r="C1098">
        <f t="shared" si="52"/>
        <v>1</v>
      </c>
      <c r="D1098">
        <f t="shared" si="53"/>
        <v>0</v>
      </c>
      <c r="E1098" s="17">
        <v>1</v>
      </c>
      <c r="F1098" s="17">
        <v>1</v>
      </c>
      <c r="G1098">
        <v>54</v>
      </c>
      <c r="H1098">
        <v>30.8</v>
      </c>
      <c r="I1098">
        <v>1</v>
      </c>
      <c r="J1098">
        <v>41999.519999999997</v>
      </c>
    </row>
    <row r="1099" spans="1:10">
      <c r="A1099" s="14" t="s">
        <v>11</v>
      </c>
      <c r="B1099">
        <f t="shared" si="51"/>
        <v>0</v>
      </c>
      <c r="C1099">
        <f t="shared" si="52"/>
        <v>1</v>
      </c>
      <c r="D1099">
        <f t="shared" si="53"/>
        <v>0</v>
      </c>
      <c r="E1099" s="14">
        <v>1</v>
      </c>
      <c r="F1099" s="14">
        <v>1</v>
      </c>
      <c r="G1099">
        <v>54</v>
      </c>
      <c r="H1099">
        <v>34.21</v>
      </c>
      <c r="I1099">
        <v>2</v>
      </c>
      <c r="J1099">
        <v>44260.749900000003</v>
      </c>
    </row>
    <row r="1100" spans="1:10">
      <c r="A1100" s="17" t="s">
        <v>13</v>
      </c>
      <c r="B1100">
        <f t="shared" si="51"/>
        <v>0</v>
      </c>
      <c r="C1100">
        <f t="shared" si="52"/>
        <v>0</v>
      </c>
      <c r="D1100">
        <f t="shared" si="53"/>
        <v>0</v>
      </c>
      <c r="E1100" s="17">
        <v>1</v>
      </c>
      <c r="F1100" s="17">
        <v>1</v>
      </c>
      <c r="G1100">
        <v>54</v>
      </c>
      <c r="H1100">
        <v>40.564999999999998</v>
      </c>
      <c r="I1100">
        <v>3</v>
      </c>
      <c r="J1100">
        <v>48549.178350000002</v>
      </c>
    </row>
    <row r="1101" spans="1:10">
      <c r="A1101" s="14" t="s">
        <v>11</v>
      </c>
      <c r="B1101">
        <f t="shared" si="51"/>
        <v>0</v>
      </c>
      <c r="C1101">
        <f t="shared" si="52"/>
        <v>1</v>
      </c>
      <c r="D1101">
        <f t="shared" si="53"/>
        <v>0</v>
      </c>
      <c r="E1101" s="14">
        <v>0</v>
      </c>
      <c r="F1101" s="14">
        <v>1</v>
      </c>
      <c r="G1101">
        <v>54</v>
      </c>
      <c r="H1101">
        <v>47.41</v>
      </c>
      <c r="I1101">
        <v>0</v>
      </c>
      <c r="J1101">
        <v>63770.428010000003</v>
      </c>
    </row>
    <row r="1102" spans="1:10">
      <c r="A1102" s="17" t="s">
        <v>8</v>
      </c>
      <c r="B1102">
        <f t="shared" si="51"/>
        <v>0</v>
      </c>
      <c r="C1102">
        <f t="shared" si="52"/>
        <v>0</v>
      </c>
      <c r="D1102">
        <f t="shared" si="53"/>
        <v>1</v>
      </c>
      <c r="E1102" s="17">
        <v>1</v>
      </c>
      <c r="F1102" s="17">
        <v>0</v>
      </c>
      <c r="G1102">
        <v>55</v>
      </c>
      <c r="H1102">
        <v>29.9</v>
      </c>
      <c r="I1102">
        <v>0</v>
      </c>
      <c r="J1102">
        <v>10214.636</v>
      </c>
    </row>
    <row r="1103" spans="1:10">
      <c r="A1103" s="14" t="s">
        <v>11</v>
      </c>
      <c r="B1103">
        <f t="shared" si="51"/>
        <v>0</v>
      </c>
      <c r="C1103">
        <f t="shared" si="52"/>
        <v>1</v>
      </c>
      <c r="D1103">
        <f t="shared" si="53"/>
        <v>0</v>
      </c>
      <c r="E1103" s="14">
        <v>1</v>
      </c>
      <c r="F1103" s="14">
        <v>0</v>
      </c>
      <c r="G1103">
        <v>55</v>
      </c>
      <c r="H1103">
        <v>38.28</v>
      </c>
      <c r="I1103">
        <v>0</v>
      </c>
      <c r="J1103">
        <v>10226.2842</v>
      </c>
    </row>
    <row r="1104" spans="1:10">
      <c r="A1104" s="17" t="s">
        <v>12</v>
      </c>
      <c r="B1104">
        <f t="shared" si="51"/>
        <v>1</v>
      </c>
      <c r="C1104">
        <f t="shared" si="52"/>
        <v>0</v>
      </c>
      <c r="D1104">
        <f t="shared" si="53"/>
        <v>0</v>
      </c>
      <c r="E1104" s="17">
        <v>1</v>
      </c>
      <c r="F1104" s="17">
        <v>0</v>
      </c>
      <c r="G1104">
        <v>55</v>
      </c>
      <c r="H1104">
        <v>27.645</v>
      </c>
      <c r="I1104">
        <v>0</v>
      </c>
      <c r="J1104">
        <v>10594.501550000001</v>
      </c>
    </row>
    <row r="1105" spans="1:10">
      <c r="A1105" s="14" t="s">
        <v>12</v>
      </c>
      <c r="B1105">
        <f t="shared" si="51"/>
        <v>1</v>
      </c>
      <c r="C1105">
        <f t="shared" si="52"/>
        <v>0</v>
      </c>
      <c r="D1105">
        <f t="shared" si="53"/>
        <v>0</v>
      </c>
      <c r="E1105" s="14">
        <v>1</v>
      </c>
      <c r="F1105" s="14">
        <v>0</v>
      </c>
      <c r="G1105">
        <v>55</v>
      </c>
      <c r="H1105">
        <v>32.774999999999999</v>
      </c>
      <c r="I1105">
        <v>0</v>
      </c>
      <c r="J1105">
        <v>10601.632250000001</v>
      </c>
    </row>
    <row r="1106" spans="1:10">
      <c r="A1106" s="17" t="s">
        <v>8</v>
      </c>
      <c r="B1106">
        <f t="shared" si="51"/>
        <v>0</v>
      </c>
      <c r="C1106">
        <f t="shared" si="52"/>
        <v>0</v>
      </c>
      <c r="D1106">
        <f t="shared" si="53"/>
        <v>1</v>
      </c>
      <c r="E1106" s="17">
        <v>0</v>
      </c>
      <c r="F1106" s="17">
        <v>0</v>
      </c>
      <c r="G1106">
        <v>55</v>
      </c>
      <c r="H1106">
        <v>30.5</v>
      </c>
      <c r="I1106">
        <v>0</v>
      </c>
      <c r="J1106">
        <v>10704.47</v>
      </c>
    </row>
    <row r="1107" spans="1:10">
      <c r="A1107" s="14" t="s">
        <v>8</v>
      </c>
      <c r="B1107">
        <f t="shared" si="51"/>
        <v>0</v>
      </c>
      <c r="C1107">
        <f t="shared" si="52"/>
        <v>0</v>
      </c>
      <c r="D1107">
        <f t="shared" si="53"/>
        <v>1</v>
      </c>
      <c r="E1107" s="14">
        <v>0</v>
      </c>
      <c r="F1107" s="14">
        <v>0</v>
      </c>
      <c r="G1107">
        <v>55</v>
      </c>
      <c r="H1107">
        <v>37.1</v>
      </c>
      <c r="I1107">
        <v>0</v>
      </c>
      <c r="J1107">
        <v>10713.644</v>
      </c>
    </row>
    <row r="1108" spans="1:10">
      <c r="A1108" s="17" t="s">
        <v>8</v>
      </c>
      <c r="B1108">
        <f t="shared" si="51"/>
        <v>0</v>
      </c>
      <c r="C1108">
        <f t="shared" si="52"/>
        <v>0</v>
      </c>
      <c r="D1108">
        <f t="shared" si="53"/>
        <v>1</v>
      </c>
      <c r="E1108" s="17">
        <v>1</v>
      </c>
      <c r="F1108" s="17">
        <v>0</v>
      </c>
      <c r="G1108">
        <v>55</v>
      </c>
      <c r="H1108">
        <v>21.5</v>
      </c>
      <c r="I1108">
        <v>1</v>
      </c>
      <c r="J1108">
        <v>10791.96</v>
      </c>
    </row>
    <row r="1109" spans="1:10">
      <c r="A1109" s="14" t="s">
        <v>13</v>
      </c>
      <c r="B1109">
        <f t="shared" si="51"/>
        <v>0</v>
      </c>
      <c r="C1109">
        <f t="shared" si="52"/>
        <v>0</v>
      </c>
      <c r="D1109">
        <f t="shared" si="53"/>
        <v>0</v>
      </c>
      <c r="E1109" s="14">
        <v>1</v>
      </c>
      <c r="F1109" s="14">
        <v>0</v>
      </c>
      <c r="G1109">
        <v>55</v>
      </c>
      <c r="H1109">
        <v>28.975000000000001</v>
      </c>
      <c r="I1109">
        <v>0</v>
      </c>
      <c r="J1109">
        <v>10796.35025</v>
      </c>
    </row>
    <row r="1110" spans="1:10">
      <c r="A1110" s="17" t="s">
        <v>11</v>
      </c>
      <c r="B1110">
        <f t="shared" si="51"/>
        <v>0</v>
      </c>
      <c r="C1110">
        <f t="shared" si="52"/>
        <v>1</v>
      </c>
      <c r="D1110">
        <f t="shared" si="53"/>
        <v>0</v>
      </c>
      <c r="E1110" s="17">
        <v>1</v>
      </c>
      <c r="F1110" s="17">
        <v>0</v>
      </c>
      <c r="G1110">
        <v>55</v>
      </c>
      <c r="H1110">
        <v>32.67</v>
      </c>
      <c r="I1110">
        <v>1</v>
      </c>
      <c r="J1110">
        <v>10807.4863</v>
      </c>
    </row>
    <row r="1111" spans="1:10">
      <c r="A1111" s="14" t="s">
        <v>12</v>
      </c>
      <c r="B1111">
        <f t="shared" si="51"/>
        <v>1</v>
      </c>
      <c r="C1111">
        <f t="shared" si="52"/>
        <v>0</v>
      </c>
      <c r="D1111">
        <f t="shared" si="53"/>
        <v>0</v>
      </c>
      <c r="E1111" s="14">
        <v>0</v>
      </c>
      <c r="F1111" s="14">
        <v>0</v>
      </c>
      <c r="G1111">
        <v>55</v>
      </c>
      <c r="H1111">
        <v>26.98</v>
      </c>
      <c r="I1111">
        <v>0</v>
      </c>
      <c r="J1111">
        <v>11082.5772</v>
      </c>
    </row>
    <row r="1112" spans="1:10">
      <c r="A1112" s="17" t="s">
        <v>13</v>
      </c>
      <c r="B1112">
        <f t="shared" si="51"/>
        <v>0</v>
      </c>
      <c r="C1112">
        <f t="shared" si="52"/>
        <v>0</v>
      </c>
      <c r="D1112">
        <f t="shared" si="53"/>
        <v>0</v>
      </c>
      <c r="E1112" s="17">
        <v>0</v>
      </c>
      <c r="F1112" s="17">
        <v>0</v>
      </c>
      <c r="G1112">
        <v>55</v>
      </c>
      <c r="H1112">
        <v>29.83</v>
      </c>
      <c r="I1112">
        <v>0</v>
      </c>
      <c r="J1112">
        <v>11286.538699999999</v>
      </c>
    </row>
    <row r="1113" spans="1:10">
      <c r="A1113" s="14" t="s">
        <v>13</v>
      </c>
      <c r="B1113">
        <f t="shared" si="51"/>
        <v>0</v>
      </c>
      <c r="C1113">
        <f t="shared" si="52"/>
        <v>0</v>
      </c>
      <c r="D1113">
        <f t="shared" si="53"/>
        <v>0</v>
      </c>
      <c r="E1113" s="14">
        <v>1</v>
      </c>
      <c r="F1113" s="14">
        <v>0</v>
      </c>
      <c r="G1113">
        <v>55</v>
      </c>
      <c r="H1113">
        <v>35.244999999999997</v>
      </c>
      <c r="I1113">
        <v>1</v>
      </c>
      <c r="J1113">
        <v>11394.065549999999</v>
      </c>
    </row>
    <row r="1114" spans="1:10">
      <c r="A1114" s="17" t="s">
        <v>13</v>
      </c>
      <c r="B1114">
        <f t="shared" si="51"/>
        <v>0</v>
      </c>
      <c r="C1114">
        <f t="shared" si="52"/>
        <v>0</v>
      </c>
      <c r="D1114">
        <f t="shared" si="53"/>
        <v>0</v>
      </c>
      <c r="E1114" s="17">
        <v>0</v>
      </c>
      <c r="F1114" s="17">
        <v>0</v>
      </c>
      <c r="G1114">
        <v>55</v>
      </c>
      <c r="H1114">
        <v>32.395000000000003</v>
      </c>
      <c r="I1114">
        <v>1</v>
      </c>
      <c r="J1114">
        <v>11879.10405</v>
      </c>
    </row>
    <row r="1115" spans="1:10">
      <c r="A1115" s="14" t="s">
        <v>8</v>
      </c>
      <c r="B1115">
        <f t="shared" si="51"/>
        <v>0</v>
      </c>
      <c r="C1115">
        <f t="shared" si="52"/>
        <v>0</v>
      </c>
      <c r="D1115">
        <f t="shared" si="53"/>
        <v>1</v>
      </c>
      <c r="E1115" s="14">
        <v>0</v>
      </c>
      <c r="F1115" s="14">
        <v>0</v>
      </c>
      <c r="G1115">
        <v>55</v>
      </c>
      <c r="H1115">
        <v>29.7</v>
      </c>
      <c r="I1115">
        <v>2</v>
      </c>
      <c r="J1115">
        <v>11881.358</v>
      </c>
    </row>
    <row r="1116" spans="1:10">
      <c r="A1116" s="17" t="s">
        <v>11</v>
      </c>
      <c r="B1116">
        <f t="shared" si="51"/>
        <v>0</v>
      </c>
      <c r="C1116">
        <f t="shared" si="52"/>
        <v>1</v>
      </c>
      <c r="D1116">
        <f t="shared" si="53"/>
        <v>0</v>
      </c>
      <c r="E1116" s="17">
        <v>0</v>
      </c>
      <c r="F1116" s="17">
        <v>0</v>
      </c>
      <c r="G1116">
        <v>55</v>
      </c>
      <c r="H1116">
        <v>30.14</v>
      </c>
      <c r="I1116">
        <v>2</v>
      </c>
      <c r="J1116">
        <v>11881.9696</v>
      </c>
    </row>
    <row r="1117" spans="1:10">
      <c r="A1117" s="14" t="s">
        <v>11</v>
      </c>
      <c r="B1117">
        <f t="shared" si="51"/>
        <v>0</v>
      </c>
      <c r="C1117">
        <f t="shared" si="52"/>
        <v>1</v>
      </c>
      <c r="D1117">
        <f t="shared" si="53"/>
        <v>0</v>
      </c>
      <c r="E1117" s="14">
        <v>1</v>
      </c>
      <c r="F1117" s="14">
        <v>0</v>
      </c>
      <c r="G1117">
        <v>55</v>
      </c>
      <c r="H1117">
        <v>33.880000000000003</v>
      </c>
      <c r="I1117">
        <v>3</v>
      </c>
      <c r="J1117">
        <v>11987.1682</v>
      </c>
    </row>
    <row r="1118" spans="1:10">
      <c r="A1118" s="17" t="s">
        <v>12</v>
      </c>
      <c r="B1118">
        <f t="shared" si="51"/>
        <v>1</v>
      </c>
      <c r="C1118">
        <f t="shared" si="52"/>
        <v>0</v>
      </c>
      <c r="D1118">
        <f t="shared" si="53"/>
        <v>0</v>
      </c>
      <c r="E1118" s="17">
        <v>0</v>
      </c>
      <c r="F1118" s="17">
        <v>0</v>
      </c>
      <c r="G1118">
        <v>55</v>
      </c>
      <c r="H1118">
        <v>32.774999999999999</v>
      </c>
      <c r="I1118">
        <v>2</v>
      </c>
      <c r="J1118">
        <v>12268.632250000001</v>
      </c>
    </row>
    <row r="1119" spans="1:10">
      <c r="A1119" s="14" t="s">
        <v>12</v>
      </c>
      <c r="B1119">
        <f t="shared" si="51"/>
        <v>1</v>
      </c>
      <c r="C1119">
        <f t="shared" si="52"/>
        <v>0</v>
      </c>
      <c r="D1119">
        <f t="shared" si="53"/>
        <v>0</v>
      </c>
      <c r="E1119" s="14">
        <v>0</v>
      </c>
      <c r="F1119" s="14">
        <v>0</v>
      </c>
      <c r="G1119">
        <v>55</v>
      </c>
      <c r="H1119">
        <v>33.534999999999997</v>
      </c>
      <c r="I1119">
        <v>2</v>
      </c>
      <c r="J1119">
        <v>12269.68865</v>
      </c>
    </row>
    <row r="1120" spans="1:10">
      <c r="A1120" s="17" t="s">
        <v>11</v>
      </c>
      <c r="B1120">
        <f t="shared" si="51"/>
        <v>0</v>
      </c>
      <c r="C1120">
        <f t="shared" si="52"/>
        <v>1</v>
      </c>
      <c r="D1120">
        <f t="shared" si="53"/>
        <v>0</v>
      </c>
      <c r="E1120" s="17">
        <v>0</v>
      </c>
      <c r="F1120" s="17">
        <v>0</v>
      </c>
      <c r="G1120">
        <v>55</v>
      </c>
      <c r="H1120">
        <v>40.81</v>
      </c>
      <c r="I1120">
        <v>3</v>
      </c>
      <c r="J1120">
        <v>12485.8009</v>
      </c>
    </row>
    <row r="1121" spans="1:10">
      <c r="A1121" s="14" t="s">
        <v>13</v>
      </c>
      <c r="B1121">
        <f t="shared" si="51"/>
        <v>0</v>
      </c>
      <c r="C1121">
        <f t="shared" si="52"/>
        <v>0</v>
      </c>
      <c r="D1121">
        <f t="shared" si="53"/>
        <v>0</v>
      </c>
      <c r="E1121" s="14">
        <v>0</v>
      </c>
      <c r="F1121" s="14">
        <v>0</v>
      </c>
      <c r="G1121">
        <v>55</v>
      </c>
      <c r="H1121">
        <v>25.364999999999998</v>
      </c>
      <c r="I1121">
        <v>3</v>
      </c>
      <c r="J1121">
        <v>13047.332350000001</v>
      </c>
    </row>
    <row r="1122" spans="1:10">
      <c r="A1122" s="17" t="s">
        <v>8</v>
      </c>
      <c r="B1122">
        <f t="shared" si="51"/>
        <v>0</v>
      </c>
      <c r="C1122">
        <f t="shared" si="52"/>
        <v>0</v>
      </c>
      <c r="D1122">
        <f t="shared" si="53"/>
        <v>1</v>
      </c>
      <c r="E1122" s="17">
        <v>1</v>
      </c>
      <c r="F1122" s="17">
        <v>0</v>
      </c>
      <c r="G1122">
        <v>55</v>
      </c>
      <c r="H1122">
        <v>37.299999999999997</v>
      </c>
      <c r="I1122">
        <v>0</v>
      </c>
      <c r="J1122">
        <v>20630.283510000001</v>
      </c>
    </row>
    <row r="1123" spans="1:10">
      <c r="A1123" s="14" t="s">
        <v>11</v>
      </c>
      <c r="B1123">
        <f t="shared" si="51"/>
        <v>0</v>
      </c>
      <c r="C1123">
        <f t="shared" si="52"/>
        <v>1</v>
      </c>
      <c r="D1123">
        <f t="shared" si="53"/>
        <v>0</v>
      </c>
      <c r="E1123" s="14">
        <v>1</v>
      </c>
      <c r="F1123" s="14">
        <v>0</v>
      </c>
      <c r="G1123">
        <v>55</v>
      </c>
      <c r="H1123">
        <v>33</v>
      </c>
      <c r="I1123">
        <v>0</v>
      </c>
      <c r="J1123">
        <v>20781.48892</v>
      </c>
    </row>
    <row r="1124" spans="1:10">
      <c r="A1124" s="17" t="s">
        <v>12</v>
      </c>
      <c r="B1124">
        <f t="shared" si="51"/>
        <v>1</v>
      </c>
      <c r="C1124">
        <f t="shared" si="52"/>
        <v>0</v>
      </c>
      <c r="D1124">
        <f t="shared" si="53"/>
        <v>0</v>
      </c>
      <c r="E1124" s="17">
        <v>1</v>
      </c>
      <c r="F1124" s="17">
        <v>0</v>
      </c>
      <c r="G1124">
        <v>55</v>
      </c>
      <c r="H1124">
        <v>37.715000000000003</v>
      </c>
      <c r="I1124">
        <v>3</v>
      </c>
      <c r="J1124">
        <v>30063.580549999999</v>
      </c>
    </row>
    <row r="1125" spans="1:10">
      <c r="A1125" s="14" t="s">
        <v>8</v>
      </c>
      <c r="B1125">
        <f t="shared" si="51"/>
        <v>0</v>
      </c>
      <c r="C1125">
        <f t="shared" si="52"/>
        <v>0</v>
      </c>
      <c r="D1125">
        <f t="shared" si="53"/>
        <v>1</v>
      </c>
      <c r="E1125" s="14">
        <v>0</v>
      </c>
      <c r="F1125" s="14">
        <v>0</v>
      </c>
      <c r="G1125">
        <v>55</v>
      </c>
      <c r="H1125">
        <v>26.8</v>
      </c>
      <c r="I1125">
        <v>1</v>
      </c>
      <c r="J1125">
        <v>35160.134570000002</v>
      </c>
    </row>
    <row r="1126" spans="1:10">
      <c r="A1126" s="17" t="s">
        <v>13</v>
      </c>
      <c r="B1126">
        <f t="shared" si="51"/>
        <v>0</v>
      </c>
      <c r="C1126">
        <f t="shared" si="52"/>
        <v>0</v>
      </c>
      <c r="D1126">
        <f t="shared" si="53"/>
        <v>0</v>
      </c>
      <c r="E1126" s="17">
        <v>1</v>
      </c>
      <c r="F1126" s="17">
        <v>1</v>
      </c>
      <c r="G1126">
        <v>55</v>
      </c>
      <c r="H1126">
        <v>30.684999999999999</v>
      </c>
      <c r="I1126">
        <v>0</v>
      </c>
      <c r="J1126">
        <v>42303.692150000003</v>
      </c>
    </row>
    <row r="1127" spans="1:10">
      <c r="A1127" s="14" t="s">
        <v>11</v>
      </c>
      <c r="B1127">
        <f t="shared" si="51"/>
        <v>0</v>
      </c>
      <c r="C1127">
        <f t="shared" si="52"/>
        <v>1</v>
      </c>
      <c r="D1127">
        <f t="shared" si="53"/>
        <v>0</v>
      </c>
      <c r="E1127" s="14">
        <v>0</v>
      </c>
      <c r="F1127" s="14">
        <v>1</v>
      </c>
      <c r="G1127">
        <v>55</v>
      </c>
      <c r="H1127">
        <v>35.200000000000003</v>
      </c>
      <c r="I1127">
        <v>0</v>
      </c>
      <c r="J1127">
        <v>44423.803</v>
      </c>
    </row>
    <row r="1128" spans="1:10">
      <c r="A1128" s="17" t="s">
        <v>8</v>
      </c>
      <c r="B1128">
        <f t="shared" si="51"/>
        <v>0</v>
      </c>
      <c r="C1128">
        <f t="shared" si="52"/>
        <v>0</v>
      </c>
      <c r="D1128">
        <f t="shared" si="53"/>
        <v>1</v>
      </c>
      <c r="E1128" s="17">
        <v>1</v>
      </c>
      <c r="F1128" s="17">
        <v>0</v>
      </c>
      <c r="G1128">
        <v>56</v>
      </c>
      <c r="H1128">
        <v>22.1</v>
      </c>
      <c r="I1128">
        <v>0</v>
      </c>
      <c r="J1128">
        <v>10577.087</v>
      </c>
    </row>
    <row r="1129" spans="1:10">
      <c r="A1129" s="14" t="s">
        <v>11</v>
      </c>
      <c r="B1129">
        <f t="shared" si="51"/>
        <v>0</v>
      </c>
      <c r="C1129">
        <f t="shared" si="52"/>
        <v>1</v>
      </c>
      <c r="D1129">
        <f t="shared" si="53"/>
        <v>0</v>
      </c>
      <c r="E1129" s="14">
        <v>1</v>
      </c>
      <c r="F1129" s="14">
        <v>0</v>
      </c>
      <c r="G1129">
        <v>56</v>
      </c>
      <c r="H1129">
        <v>34.43</v>
      </c>
      <c r="I1129">
        <v>0</v>
      </c>
      <c r="J1129">
        <v>10594.225700000001</v>
      </c>
    </row>
    <row r="1130" spans="1:10">
      <c r="A1130" s="17" t="s">
        <v>8</v>
      </c>
      <c r="B1130">
        <f t="shared" si="51"/>
        <v>0</v>
      </c>
      <c r="C1130">
        <f t="shared" si="52"/>
        <v>0</v>
      </c>
      <c r="D1130">
        <f t="shared" si="53"/>
        <v>1</v>
      </c>
      <c r="E1130" s="17">
        <v>1</v>
      </c>
      <c r="F1130" s="17">
        <v>0</v>
      </c>
      <c r="G1130">
        <v>56</v>
      </c>
      <c r="H1130">
        <v>39.6</v>
      </c>
      <c r="I1130">
        <v>0</v>
      </c>
      <c r="J1130">
        <v>10601.412</v>
      </c>
    </row>
    <row r="1131" spans="1:10">
      <c r="A1131" s="14" t="s">
        <v>8</v>
      </c>
      <c r="B1131">
        <f t="shared" si="51"/>
        <v>0</v>
      </c>
      <c r="C1131">
        <f t="shared" si="52"/>
        <v>0</v>
      </c>
      <c r="D1131">
        <f t="shared" si="53"/>
        <v>1</v>
      </c>
      <c r="E1131" s="14">
        <v>1</v>
      </c>
      <c r="F1131" s="14">
        <v>0</v>
      </c>
      <c r="G1131">
        <v>56</v>
      </c>
      <c r="H1131">
        <v>40.299999999999997</v>
      </c>
      <c r="I1131">
        <v>0</v>
      </c>
      <c r="J1131">
        <v>10602.385</v>
      </c>
    </row>
    <row r="1132" spans="1:10">
      <c r="A1132" s="17" t="s">
        <v>12</v>
      </c>
      <c r="B1132">
        <f t="shared" si="51"/>
        <v>1</v>
      </c>
      <c r="C1132">
        <f t="shared" si="52"/>
        <v>0</v>
      </c>
      <c r="D1132">
        <f t="shared" si="53"/>
        <v>0</v>
      </c>
      <c r="E1132" s="17">
        <v>1</v>
      </c>
      <c r="F1132" s="17">
        <v>0</v>
      </c>
      <c r="G1132">
        <v>56</v>
      </c>
      <c r="H1132">
        <v>33.725000000000001</v>
      </c>
      <c r="I1132">
        <v>0</v>
      </c>
      <c r="J1132">
        <v>10976.24575</v>
      </c>
    </row>
    <row r="1133" spans="1:10">
      <c r="A1133" s="14" t="s">
        <v>8</v>
      </c>
      <c r="B1133">
        <f t="shared" si="51"/>
        <v>0</v>
      </c>
      <c r="C1133">
        <f t="shared" si="52"/>
        <v>0</v>
      </c>
      <c r="D1133">
        <f t="shared" si="53"/>
        <v>1</v>
      </c>
      <c r="E1133" s="14">
        <v>0</v>
      </c>
      <c r="F1133" s="14">
        <v>0</v>
      </c>
      <c r="G1133">
        <v>56</v>
      </c>
      <c r="H1133">
        <v>25.3</v>
      </c>
      <c r="I1133">
        <v>0</v>
      </c>
      <c r="J1133">
        <v>11070.535</v>
      </c>
    </row>
    <row r="1134" spans="1:10">
      <c r="A1134" s="17" t="s">
        <v>8</v>
      </c>
      <c r="B1134">
        <f t="shared" si="51"/>
        <v>0</v>
      </c>
      <c r="C1134">
        <f t="shared" si="52"/>
        <v>0</v>
      </c>
      <c r="D1134">
        <f t="shared" si="53"/>
        <v>1</v>
      </c>
      <c r="E1134" s="17">
        <v>0</v>
      </c>
      <c r="F1134" s="17">
        <v>0</v>
      </c>
      <c r="G1134">
        <v>56</v>
      </c>
      <c r="H1134">
        <v>27.2</v>
      </c>
      <c r="I1134">
        <v>0</v>
      </c>
      <c r="J1134">
        <v>11073.175999999999</v>
      </c>
    </row>
    <row r="1135" spans="1:10">
      <c r="A1135" s="14" t="s">
        <v>11</v>
      </c>
      <c r="B1135">
        <f t="shared" si="51"/>
        <v>0</v>
      </c>
      <c r="C1135">
        <f t="shared" si="52"/>
        <v>1</v>
      </c>
      <c r="D1135">
        <f t="shared" si="53"/>
        <v>0</v>
      </c>
      <c r="E1135" s="14">
        <v>0</v>
      </c>
      <c r="F1135" s="14">
        <v>0</v>
      </c>
      <c r="G1135">
        <v>56</v>
      </c>
      <c r="H1135">
        <v>39.82</v>
      </c>
      <c r="I1135">
        <v>0</v>
      </c>
      <c r="J1135">
        <v>11090.7178</v>
      </c>
    </row>
    <row r="1136" spans="1:10">
      <c r="A1136" s="17" t="s">
        <v>11</v>
      </c>
      <c r="B1136">
        <f t="shared" si="51"/>
        <v>0</v>
      </c>
      <c r="C1136">
        <f t="shared" si="52"/>
        <v>1</v>
      </c>
      <c r="D1136">
        <f t="shared" si="53"/>
        <v>0</v>
      </c>
      <c r="E1136" s="17">
        <v>0</v>
      </c>
      <c r="F1136" s="17">
        <v>0</v>
      </c>
      <c r="G1136">
        <v>56</v>
      </c>
      <c r="H1136">
        <v>41.91</v>
      </c>
      <c r="I1136">
        <v>0</v>
      </c>
      <c r="J1136">
        <v>11093.6229</v>
      </c>
    </row>
    <row r="1137" spans="1:10">
      <c r="A1137" s="14" t="s">
        <v>13</v>
      </c>
      <c r="B1137">
        <f t="shared" si="51"/>
        <v>0</v>
      </c>
      <c r="C1137">
        <f t="shared" si="52"/>
        <v>0</v>
      </c>
      <c r="D1137">
        <f t="shared" si="53"/>
        <v>0</v>
      </c>
      <c r="E1137" s="14">
        <v>1</v>
      </c>
      <c r="F1137" s="14">
        <v>0</v>
      </c>
      <c r="G1137">
        <v>56</v>
      </c>
      <c r="H1137">
        <v>25.934999999999999</v>
      </c>
      <c r="I1137">
        <v>0</v>
      </c>
      <c r="J1137">
        <v>11165.417649999999</v>
      </c>
    </row>
    <row r="1138" spans="1:10">
      <c r="A1138" s="17" t="s">
        <v>12</v>
      </c>
      <c r="B1138">
        <f t="shared" si="51"/>
        <v>1</v>
      </c>
      <c r="C1138">
        <f t="shared" si="52"/>
        <v>0</v>
      </c>
      <c r="D1138">
        <f t="shared" si="53"/>
        <v>0</v>
      </c>
      <c r="E1138" s="17">
        <v>0</v>
      </c>
      <c r="F1138" s="17">
        <v>0</v>
      </c>
      <c r="G1138">
        <v>56</v>
      </c>
      <c r="H1138">
        <v>25.65</v>
      </c>
      <c r="I1138">
        <v>0</v>
      </c>
      <c r="J1138">
        <v>11454.021500000001</v>
      </c>
    </row>
    <row r="1139" spans="1:10">
      <c r="A1139" s="14" t="s">
        <v>13</v>
      </c>
      <c r="B1139">
        <f t="shared" si="51"/>
        <v>0</v>
      </c>
      <c r="C1139">
        <f t="shared" si="52"/>
        <v>0</v>
      </c>
      <c r="D1139">
        <f t="shared" si="53"/>
        <v>0</v>
      </c>
      <c r="E1139" s="14">
        <v>0</v>
      </c>
      <c r="F1139" s="14">
        <v>0</v>
      </c>
      <c r="G1139">
        <v>56</v>
      </c>
      <c r="H1139">
        <v>28.31</v>
      </c>
      <c r="I1139">
        <v>0</v>
      </c>
      <c r="J1139">
        <v>11657.7189</v>
      </c>
    </row>
    <row r="1140" spans="1:10">
      <c r="A1140" s="17" t="s">
        <v>13</v>
      </c>
      <c r="B1140">
        <f t="shared" si="51"/>
        <v>0</v>
      </c>
      <c r="C1140">
        <f t="shared" si="52"/>
        <v>0</v>
      </c>
      <c r="D1140">
        <f t="shared" si="53"/>
        <v>0</v>
      </c>
      <c r="E1140" s="17">
        <v>0</v>
      </c>
      <c r="F1140" s="17">
        <v>0</v>
      </c>
      <c r="G1140">
        <v>56</v>
      </c>
      <c r="H1140">
        <v>28.594999999999999</v>
      </c>
      <c r="I1140">
        <v>0</v>
      </c>
      <c r="J1140">
        <v>11658.11505</v>
      </c>
    </row>
    <row r="1141" spans="1:10">
      <c r="A1141" s="14" t="s">
        <v>13</v>
      </c>
      <c r="B1141">
        <f t="shared" si="51"/>
        <v>0</v>
      </c>
      <c r="C1141">
        <f t="shared" si="52"/>
        <v>0</v>
      </c>
      <c r="D1141">
        <f t="shared" si="53"/>
        <v>0</v>
      </c>
      <c r="E1141" s="14">
        <v>0</v>
      </c>
      <c r="F1141" s="14">
        <v>0</v>
      </c>
      <c r="G1141">
        <v>56</v>
      </c>
      <c r="H1141">
        <v>28.785</v>
      </c>
      <c r="I1141">
        <v>0</v>
      </c>
      <c r="J1141">
        <v>11658.379150000001</v>
      </c>
    </row>
    <row r="1142" spans="1:10">
      <c r="A1142" s="17" t="s">
        <v>8</v>
      </c>
      <c r="B1142">
        <f t="shared" si="51"/>
        <v>0</v>
      </c>
      <c r="C1142">
        <f t="shared" si="52"/>
        <v>0</v>
      </c>
      <c r="D1142">
        <f t="shared" si="53"/>
        <v>1</v>
      </c>
      <c r="E1142" s="17">
        <v>0</v>
      </c>
      <c r="F1142" s="17">
        <v>0</v>
      </c>
      <c r="G1142">
        <v>56</v>
      </c>
      <c r="H1142">
        <v>35.799999999999997</v>
      </c>
      <c r="I1142">
        <v>1</v>
      </c>
      <c r="J1142">
        <v>11674.13</v>
      </c>
    </row>
    <row r="1143" spans="1:10">
      <c r="A1143" s="14" t="s">
        <v>13</v>
      </c>
      <c r="B1143">
        <f t="shared" si="51"/>
        <v>0</v>
      </c>
      <c r="C1143">
        <f t="shared" si="52"/>
        <v>0</v>
      </c>
      <c r="D1143">
        <f t="shared" si="53"/>
        <v>0</v>
      </c>
      <c r="E1143" s="14">
        <v>1</v>
      </c>
      <c r="F1143" s="14">
        <v>0</v>
      </c>
      <c r="G1143">
        <v>56</v>
      </c>
      <c r="H1143">
        <v>32.11</v>
      </c>
      <c r="I1143">
        <v>1</v>
      </c>
      <c r="J1143">
        <v>11763.000899999999</v>
      </c>
    </row>
    <row r="1144" spans="1:10">
      <c r="A1144" s="17" t="s">
        <v>12</v>
      </c>
      <c r="B1144">
        <f t="shared" si="51"/>
        <v>1</v>
      </c>
      <c r="C1144">
        <f t="shared" si="52"/>
        <v>0</v>
      </c>
      <c r="D1144">
        <f t="shared" si="53"/>
        <v>0</v>
      </c>
      <c r="E1144" s="17">
        <v>0</v>
      </c>
      <c r="F1144" s="17">
        <v>0</v>
      </c>
      <c r="G1144">
        <v>56</v>
      </c>
      <c r="H1144">
        <v>26.6</v>
      </c>
      <c r="I1144">
        <v>1</v>
      </c>
      <c r="J1144">
        <v>12044.342000000001</v>
      </c>
    </row>
    <row r="1145" spans="1:10">
      <c r="A1145" s="14" t="s">
        <v>11</v>
      </c>
      <c r="B1145">
        <f t="shared" si="51"/>
        <v>0</v>
      </c>
      <c r="C1145">
        <f t="shared" si="52"/>
        <v>1</v>
      </c>
      <c r="D1145">
        <f t="shared" si="53"/>
        <v>0</v>
      </c>
      <c r="E1145" s="14">
        <v>0</v>
      </c>
      <c r="F1145" s="14">
        <v>0</v>
      </c>
      <c r="G1145">
        <v>56</v>
      </c>
      <c r="H1145">
        <v>37.51</v>
      </c>
      <c r="I1145">
        <v>2</v>
      </c>
      <c r="J1145">
        <v>12265.5069</v>
      </c>
    </row>
    <row r="1146" spans="1:10">
      <c r="A1146" s="17" t="s">
        <v>8</v>
      </c>
      <c r="B1146">
        <f t="shared" si="51"/>
        <v>0</v>
      </c>
      <c r="C1146">
        <f t="shared" si="52"/>
        <v>0</v>
      </c>
      <c r="D1146">
        <f t="shared" si="53"/>
        <v>1</v>
      </c>
      <c r="E1146" s="17">
        <v>1</v>
      </c>
      <c r="F1146" s="17">
        <v>0</v>
      </c>
      <c r="G1146">
        <v>56</v>
      </c>
      <c r="H1146">
        <v>36.1</v>
      </c>
      <c r="I1146">
        <v>3</v>
      </c>
      <c r="J1146">
        <v>12363.547</v>
      </c>
    </row>
    <row r="1147" spans="1:10">
      <c r="A1147" s="14" t="s">
        <v>12</v>
      </c>
      <c r="B1147">
        <f t="shared" si="51"/>
        <v>1</v>
      </c>
      <c r="C1147">
        <f t="shared" si="52"/>
        <v>0</v>
      </c>
      <c r="D1147">
        <f t="shared" si="53"/>
        <v>0</v>
      </c>
      <c r="E1147" s="14">
        <v>0</v>
      </c>
      <c r="F1147" s="14">
        <v>0</v>
      </c>
      <c r="G1147">
        <v>56</v>
      </c>
      <c r="H1147">
        <v>33.82</v>
      </c>
      <c r="I1147">
        <v>2</v>
      </c>
      <c r="J1147">
        <v>12643.3778</v>
      </c>
    </row>
    <row r="1148" spans="1:10">
      <c r="A1148" s="17" t="s">
        <v>11</v>
      </c>
      <c r="B1148">
        <f t="shared" si="51"/>
        <v>0</v>
      </c>
      <c r="C1148">
        <f t="shared" si="52"/>
        <v>1</v>
      </c>
      <c r="D1148">
        <f t="shared" si="53"/>
        <v>0</v>
      </c>
      <c r="E1148" s="17">
        <v>1</v>
      </c>
      <c r="F1148" s="17">
        <v>0</v>
      </c>
      <c r="G1148">
        <v>56</v>
      </c>
      <c r="H1148">
        <v>33.659999999999997</v>
      </c>
      <c r="I1148">
        <v>4</v>
      </c>
      <c r="J1148">
        <v>12949.1554</v>
      </c>
    </row>
    <row r="1149" spans="1:10">
      <c r="A1149" s="14" t="s">
        <v>13</v>
      </c>
      <c r="B1149">
        <f t="shared" si="51"/>
        <v>0</v>
      </c>
      <c r="C1149">
        <f t="shared" si="52"/>
        <v>0</v>
      </c>
      <c r="D1149">
        <f t="shared" si="53"/>
        <v>0</v>
      </c>
      <c r="E1149" s="14">
        <v>0</v>
      </c>
      <c r="F1149" s="14">
        <v>0</v>
      </c>
      <c r="G1149">
        <v>56</v>
      </c>
      <c r="H1149">
        <v>32.299999999999997</v>
      </c>
      <c r="I1149">
        <v>3</v>
      </c>
      <c r="J1149">
        <v>13430.264999999999</v>
      </c>
    </row>
    <row r="1150" spans="1:10">
      <c r="A1150" s="17" t="s">
        <v>13</v>
      </c>
      <c r="B1150">
        <f t="shared" si="51"/>
        <v>0</v>
      </c>
      <c r="C1150">
        <f t="shared" si="52"/>
        <v>0</v>
      </c>
      <c r="D1150">
        <f t="shared" si="53"/>
        <v>0</v>
      </c>
      <c r="E1150" s="17">
        <v>1</v>
      </c>
      <c r="F1150" s="17">
        <v>1</v>
      </c>
      <c r="G1150">
        <v>56</v>
      </c>
      <c r="H1150">
        <v>19.95</v>
      </c>
      <c r="I1150">
        <v>0</v>
      </c>
      <c r="J1150">
        <v>22412.648499999999</v>
      </c>
    </row>
    <row r="1151" spans="1:10">
      <c r="A1151" s="14" t="s">
        <v>12</v>
      </c>
      <c r="B1151">
        <f t="shared" si="51"/>
        <v>1</v>
      </c>
      <c r="C1151">
        <f t="shared" si="52"/>
        <v>0</v>
      </c>
      <c r="D1151">
        <f t="shared" si="53"/>
        <v>0</v>
      </c>
      <c r="E1151" s="14">
        <v>1</v>
      </c>
      <c r="F1151" s="14">
        <v>1</v>
      </c>
      <c r="G1151">
        <v>56</v>
      </c>
      <c r="H1151">
        <v>26.695</v>
      </c>
      <c r="I1151">
        <v>1</v>
      </c>
      <c r="J1151">
        <v>26109.32905</v>
      </c>
    </row>
    <row r="1152" spans="1:10">
      <c r="A1152" s="17" t="s">
        <v>11</v>
      </c>
      <c r="B1152">
        <f t="shared" si="51"/>
        <v>0</v>
      </c>
      <c r="C1152">
        <f t="shared" si="52"/>
        <v>1</v>
      </c>
      <c r="D1152">
        <f t="shared" si="53"/>
        <v>0</v>
      </c>
      <c r="E1152" s="17">
        <v>1</v>
      </c>
      <c r="F1152" s="17">
        <v>1</v>
      </c>
      <c r="G1152">
        <v>56</v>
      </c>
      <c r="H1152">
        <v>31.79</v>
      </c>
      <c r="I1152">
        <v>2</v>
      </c>
      <c r="J1152">
        <v>43813.866099999999</v>
      </c>
    </row>
    <row r="1153" spans="1:10">
      <c r="A1153" s="14" t="s">
        <v>12</v>
      </c>
      <c r="B1153">
        <f t="shared" si="51"/>
        <v>1</v>
      </c>
      <c r="C1153">
        <f t="shared" si="52"/>
        <v>0</v>
      </c>
      <c r="D1153">
        <f t="shared" si="53"/>
        <v>0</v>
      </c>
      <c r="E1153" s="14">
        <v>1</v>
      </c>
      <c r="F1153" s="14">
        <v>1</v>
      </c>
      <c r="G1153">
        <v>56</v>
      </c>
      <c r="H1153">
        <v>33.630000000000003</v>
      </c>
      <c r="I1153">
        <v>0</v>
      </c>
      <c r="J1153">
        <v>43921.183700000001</v>
      </c>
    </row>
    <row r="1154" spans="1:10">
      <c r="A1154" s="17" t="s">
        <v>8</v>
      </c>
      <c r="B1154">
        <f t="shared" si="51"/>
        <v>0</v>
      </c>
      <c r="C1154">
        <f t="shared" si="52"/>
        <v>0</v>
      </c>
      <c r="D1154">
        <f t="shared" si="53"/>
        <v>1</v>
      </c>
      <c r="E1154" s="17">
        <v>1</v>
      </c>
      <c r="F1154" s="17">
        <v>0</v>
      </c>
      <c r="G1154">
        <v>57</v>
      </c>
      <c r="H1154">
        <v>23.7</v>
      </c>
      <c r="I1154">
        <v>0</v>
      </c>
      <c r="J1154">
        <v>10959.33</v>
      </c>
    </row>
    <row r="1155" spans="1:10">
      <c r="A1155" s="14" t="s">
        <v>8</v>
      </c>
      <c r="B1155">
        <f t="shared" si="51"/>
        <v>0</v>
      </c>
      <c r="C1155">
        <f t="shared" si="52"/>
        <v>0</v>
      </c>
      <c r="D1155">
        <f t="shared" si="53"/>
        <v>1</v>
      </c>
      <c r="E1155" s="14">
        <v>1</v>
      </c>
      <c r="F1155" s="14">
        <v>0</v>
      </c>
      <c r="G1155">
        <v>57</v>
      </c>
      <c r="H1155">
        <v>28.1</v>
      </c>
      <c r="I1155">
        <v>0</v>
      </c>
      <c r="J1155">
        <v>10965.446</v>
      </c>
    </row>
    <row r="1156" spans="1:10">
      <c r="A1156" s="17" t="s">
        <v>11</v>
      </c>
      <c r="B1156">
        <f t="shared" si="51"/>
        <v>0</v>
      </c>
      <c r="C1156">
        <f t="shared" si="52"/>
        <v>1</v>
      </c>
      <c r="D1156">
        <f t="shared" si="53"/>
        <v>0</v>
      </c>
      <c r="E1156" s="17">
        <v>1</v>
      </c>
      <c r="F1156" s="17">
        <v>0</v>
      </c>
      <c r="G1156">
        <v>57</v>
      </c>
      <c r="H1156">
        <v>40.369999999999997</v>
      </c>
      <c r="I1156">
        <v>0</v>
      </c>
      <c r="J1156">
        <v>10982.5013</v>
      </c>
    </row>
    <row r="1157" spans="1:10">
      <c r="A1157" s="14" t="s">
        <v>12</v>
      </c>
      <c r="B1157">
        <f t="shared" si="51"/>
        <v>1</v>
      </c>
      <c r="C1157">
        <f t="shared" si="52"/>
        <v>0</v>
      </c>
      <c r="D1157">
        <f t="shared" si="53"/>
        <v>0</v>
      </c>
      <c r="E1157" s="14">
        <v>1</v>
      </c>
      <c r="F1157" s="14">
        <v>0</v>
      </c>
      <c r="G1157">
        <v>57</v>
      </c>
      <c r="H1157">
        <v>31.54</v>
      </c>
      <c r="I1157">
        <v>0</v>
      </c>
      <c r="J1157">
        <v>11353.2276</v>
      </c>
    </row>
    <row r="1158" spans="1:10">
      <c r="A1158" s="17" t="s">
        <v>12</v>
      </c>
      <c r="B1158">
        <f t="shared" ref="B1158:B1221" si="54">IF(A1158="northwest",1,0)</f>
        <v>1</v>
      </c>
      <c r="C1158">
        <f t="shared" ref="C1158:C1221" si="55">IF(A1158="southeast",1,0)</f>
        <v>0</v>
      </c>
      <c r="D1158">
        <f t="shared" ref="D1158:D1221" si="56">IF(A1158="southwest",1,0)</f>
        <v>0</v>
      </c>
      <c r="E1158" s="17">
        <v>1</v>
      </c>
      <c r="F1158" s="17">
        <v>0</v>
      </c>
      <c r="G1158">
        <v>57</v>
      </c>
      <c r="H1158">
        <v>34.01</v>
      </c>
      <c r="I1158">
        <v>0</v>
      </c>
      <c r="J1158">
        <v>11356.660900000001</v>
      </c>
    </row>
    <row r="1159" spans="1:10">
      <c r="A1159" s="14" t="s">
        <v>8</v>
      </c>
      <c r="B1159">
        <f t="shared" si="54"/>
        <v>0</v>
      </c>
      <c r="C1159">
        <f t="shared" si="55"/>
        <v>0</v>
      </c>
      <c r="D1159">
        <f t="shared" si="56"/>
        <v>1</v>
      </c>
      <c r="E1159" s="14">
        <v>0</v>
      </c>
      <c r="F1159" s="14">
        <v>0</v>
      </c>
      <c r="G1159">
        <v>57</v>
      </c>
      <c r="H1159">
        <v>28.7</v>
      </c>
      <c r="I1159">
        <v>0</v>
      </c>
      <c r="J1159">
        <v>11455.28</v>
      </c>
    </row>
    <row r="1160" spans="1:10">
      <c r="A1160" s="17" t="s">
        <v>13</v>
      </c>
      <c r="B1160">
        <f t="shared" si="54"/>
        <v>0</v>
      </c>
      <c r="C1160">
        <f t="shared" si="55"/>
        <v>0</v>
      </c>
      <c r="D1160">
        <f t="shared" si="56"/>
        <v>0</v>
      </c>
      <c r="E1160" s="17">
        <v>1</v>
      </c>
      <c r="F1160" s="17">
        <v>0</v>
      </c>
      <c r="G1160">
        <v>57</v>
      </c>
      <c r="H1160">
        <v>18.335000000000001</v>
      </c>
      <c r="I1160">
        <v>0</v>
      </c>
      <c r="J1160">
        <v>11534.872649999999</v>
      </c>
    </row>
    <row r="1161" spans="1:10">
      <c r="A1161" s="14" t="s">
        <v>11</v>
      </c>
      <c r="B1161">
        <f t="shared" si="54"/>
        <v>0</v>
      </c>
      <c r="C1161">
        <f t="shared" si="55"/>
        <v>1</v>
      </c>
      <c r="D1161">
        <f t="shared" si="56"/>
        <v>0</v>
      </c>
      <c r="E1161" s="14">
        <v>1</v>
      </c>
      <c r="F1161" s="14">
        <v>0</v>
      </c>
      <c r="G1161">
        <v>57</v>
      </c>
      <c r="H1161">
        <v>27.94</v>
      </c>
      <c r="I1161">
        <v>1</v>
      </c>
      <c r="J1161">
        <v>11554.223599999999</v>
      </c>
    </row>
    <row r="1162" spans="1:10">
      <c r="A1162" s="17" t="s">
        <v>13</v>
      </c>
      <c r="B1162">
        <f t="shared" si="54"/>
        <v>0</v>
      </c>
      <c r="C1162">
        <f t="shared" si="55"/>
        <v>0</v>
      </c>
      <c r="D1162">
        <f t="shared" si="56"/>
        <v>0</v>
      </c>
      <c r="E1162" s="17">
        <v>1</v>
      </c>
      <c r="F1162" s="17">
        <v>0</v>
      </c>
      <c r="G1162">
        <v>57</v>
      </c>
      <c r="H1162">
        <v>40.945</v>
      </c>
      <c r="I1162">
        <v>0</v>
      </c>
      <c r="J1162">
        <v>11566.30055</v>
      </c>
    </row>
    <row r="1163" spans="1:10">
      <c r="A1163" s="14" t="s">
        <v>8</v>
      </c>
      <c r="B1163">
        <f t="shared" si="54"/>
        <v>0</v>
      </c>
      <c r="C1163">
        <f t="shared" si="55"/>
        <v>0</v>
      </c>
      <c r="D1163">
        <f t="shared" si="56"/>
        <v>1</v>
      </c>
      <c r="E1163" s="14">
        <v>1</v>
      </c>
      <c r="F1163" s="14">
        <v>0</v>
      </c>
      <c r="G1163">
        <v>57</v>
      </c>
      <c r="H1163">
        <v>43.7</v>
      </c>
      <c r="I1163">
        <v>1</v>
      </c>
      <c r="J1163">
        <v>11576.13</v>
      </c>
    </row>
    <row r="1164" spans="1:10">
      <c r="A1164" s="17" t="s">
        <v>12</v>
      </c>
      <c r="B1164">
        <f t="shared" si="54"/>
        <v>1</v>
      </c>
      <c r="C1164">
        <f t="shared" si="55"/>
        <v>0</v>
      </c>
      <c r="D1164">
        <f t="shared" si="56"/>
        <v>0</v>
      </c>
      <c r="E1164" s="17">
        <v>0</v>
      </c>
      <c r="F1164" s="17">
        <v>0</v>
      </c>
      <c r="G1164">
        <v>57</v>
      </c>
      <c r="H1164">
        <v>23.18</v>
      </c>
      <c r="I1164">
        <v>0</v>
      </c>
      <c r="J1164">
        <v>11830.6072</v>
      </c>
    </row>
    <row r="1165" spans="1:10">
      <c r="A1165" s="14" t="s">
        <v>12</v>
      </c>
      <c r="B1165">
        <f t="shared" si="54"/>
        <v>1</v>
      </c>
      <c r="C1165">
        <f t="shared" si="55"/>
        <v>0</v>
      </c>
      <c r="D1165">
        <f t="shared" si="56"/>
        <v>0</v>
      </c>
      <c r="E1165" s="14">
        <v>0</v>
      </c>
      <c r="F1165" s="14">
        <v>0</v>
      </c>
      <c r="G1165">
        <v>57</v>
      </c>
      <c r="H1165">
        <v>30.495000000000001</v>
      </c>
      <c r="I1165">
        <v>0</v>
      </c>
      <c r="J1165">
        <v>11840.77505</v>
      </c>
    </row>
    <row r="1166" spans="1:10">
      <c r="A1166" s="17" t="s">
        <v>12</v>
      </c>
      <c r="B1166">
        <f t="shared" si="54"/>
        <v>1</v>
      </c>
      <c r="C1166">
        <f t="shared" si="55"/>
        <v>0</v>
      </c>
      <c r="D1166">
        <f t="shared" si="56"/>
        <v>0</v>
      </c>
      <c r="E1166" s="17">
        <v>0</v>
      </c>
      <c r="F1166" s="17">
        <v>0</v>
      </c>
      <c r="G1166">
        <v>57</v>
      </c>
      <c r="H1166">
        <v>31.824999999999999</v>
      </c>
      <c r="I1166">
        <v>0</v>
      </c>
      <c r="J1166">
        <v>11842.623750000001</v>
      </c>
    </row>
    <row r="1167" spans="1:10">
      <c r="A1167" s="14" t="s">
        <v>12</v>
      </c>
      <c r="B1167">
        <f t="shared" si="54"/>
        <v>1</v>
      </c>
      <c r="C1167">
        <f t="shared" si="55"/>
        <v>0</v>
      </c>
      <c r="D1167">
        <f t="shared" si="56"/>
        <v>0</v>
      </c>
      <c r="E1167" s="14">
        <v>1</v>
      </c>
      <c r="F1167" s="14">
        <v>0</v>
      </c>
      <c r="G1167">
        <v>57</v>
      </c>
      <c r="H1167">
        <v>33.630000000000003</v>
      </c>
      <c r="I1167">
        <v>1</v>
      </c>
      <c r="J1167">
        <v>11945.1327</v>
      </c>
    </row>
    <row r="1168" spans="1:10">
      <c r="A1168" s="17" t="s">
        <v>13</v>
      </c>
      <c r="B1168">
        <f t="shared" si="54"/>
        <v>0</v>
      </c>
      <c r="C1168">
        <f t="shared" si="55"/>
        <v>0</v>
      </c>
      <c r="D1168">
        <f t="shared" si="56"/>
        <v>0</v>
      </c>
      <c r="E1168" s="17">
        <v>0</v>
      </c>
      <c r="F1168" s="17">
        <v>0</v>
      </c>
      <c r="G1168">
        <v>57</v>
      </c>
      <c r="H1168">
        <v>22.23</v>
      </c>
      <c r="I1168">
        <v>0</v>
      </c>
      <c r="J1168">
        <v>12029.286700000001</v>
      </c>
    </row>
    <row r="1169" spans="1:10">
      <c r="A1169" s="14" t="s">
        <v>8</v>
      </c>
      <c r="B1169">
        <f t="shared" si="54"/>
        <v>0</v>
      </c>
      <c r="C1169">
        <f t="shared" si="55"/>
        <v>0</v>
      </c>
      <c r="D1169">
        <f t="shared" si="56"/>
        <v>1</v>
      </c>
      <c r="E1169" s="14">
        <v>0</v>
      </c>
      <c r="F1169" s="14">
        <v>0</v>
      </c>
      <c r="G1169">
        <v>57</v>
      </c>
      <c r="H1169">
        <v>20.100000000000001</v>
      </c>
      <c r="I1169">
        <v>1</v>
      </c>
      <c r="J1169">
        <v>12032.325999999999</v>
      </c>
    </row>
    <row r="1170" spans="1:10">
      <c r="A1170" s="17" t="s">
        <v>11</v>
      </c>
      <c r="B1170">
        <f t="shared" si="54"/>
        <v>0</v>
      </c>
      <c r="C1170">
        <f t="shared" si="55"/>
        <v>1</v>
      </c>
      <c r="D1170">
        <f t="shared" si="56"/>
        <v>0</v>
      </c>
      <c r="E1170" s="17">
        <v>0</v>
      </c>
      <c r="F1170" s="17">
        <v>0</v>
      </c>
      <c r="G1170">
        <v>57</v>
      </c>
      <c r="H1170">
        <v>25.74</v>
      </c>
      <c r="I1170">
        <v>2</v>
      </c>
      <c r="J1170">
        <v>12629.1656</v>
      </c>
    </row>
    <row r="1171" spans="1:10">
      <c r="A1171" s="14" t="s">
        <v>8</v>
      </c>
      <c r="B1171">
        <f t="shared" si="54"/>
        <v>0</v>
      </c>
      <c r="C1171">
        <f t="shared" si="55"/>
        <v>0</v>
      </c>
      <c r="D1171">
        <f t="shared" si="56"/>
        <v>1</v>
      </c>
      <c r="E1171" s="14">
        <v>0</v>
      </c>
      <c r="F1171" s="14">
        <v>0</v>
      </c>
      <c r="G1171">
        <v>57</v>
      </c>
      <c r="H1171">
        <v>38</v>
      </c>
      <c r="I1171">
        <v>2</v>
      </c>
      <c r="J1171">
        <v>12646.207</v>
      </c>
    </row>
    <row r="1172" spans="1:10">
      <c r="A1172" s="17" t="s">
        <v>13</v>
      </c>
      <c r="B1172">
        <f t="shared" si="54"/>
        <v>0</v>
      </c>
      <c r="C1172">
        <f t="shared" si="55"/>
        <v>0</v>
      </c>
      <c r="D1172">
        <f t="shared" si="56"/>
        <v>0</v>
      </c>
      <c r="E1172" s="17">
        <v>0</v>
      </c>
      <c r="F1172" s="17">
        <v>0</v>
      </c>
      <c r="G1172">
        <v>57</v>
      </c>
      <c r="H1172">
        <v>34.295000000000002</v>
      </c>
      <c r="I1172">
        <v>2</v>
      </c>
      <c r="J1172">
        <v>13224.057049999999</v>
      </c>
    </row>
    <row r="1173" spans="1:10">
      <c r="A1173" s="14" t="s">
        <v>13</v>
      </c>
      <c r="B1173">
        <f t="shared" si="54"/>
        <v>0</v>
      </c>
      <c r="C1173">
        <f t="shared" si="55"/>
        <v>0</v>
      </c>
      <c r="D1173">
        <f t="shared" si="56"/>
        <v>0</v>
      </c>
      <c r="E1173" s="14">
        <v>0</v>
      </c>
      <c r="F1173" s="14">
        <v>0</v>
      </c>
      <c r="G1173">
        <v>57</v>
      </c>
      <c r="H1173">
        <v>28.785</v>
      </c>
      <c r="I1173">
        <v>4</v>
      </c>
      <c r="J1173">
        <v>14394.398150000001</v>
      </c>
    </row>
    <row r="1174" spans="1:10">
      <c r="A1174" s="17" t="s">
        <v>13</v>
      </c>
      <c r="B1174">
        <f t="shared" si="54"/>
        <v>0</v>
      </c>
      <c r="C1174">
        <f t="shared" si="55"/>
        <v>0</v>
      </c>
      <c r="D1174">
        <f t="shared" si="56"/>
        <v>0</v>
      </c>
      <c r="E1174" s="17">
        <v>1</v>
      </c>
      <c r="F1174" s="17">
        <v>0</v>
      </c>
      <c r="G1174">
        <v>57</v>
      </c>
      <c r="H1174">
        <v>40.28</v>
      </c>
      <c r="I1174">
        <v>0</v>
      </c>
      <c r="J1174">
        <v>20709.020339999999</v>
      </c>
    </row>
    <row r="1175" spans="1:10">
      <c r="A1175" s="14" t="s">
        <v>11</v>
      </c>
      <c r="B1175">
        <f t="shared" si="54"/>
        <v>0</v>
      </c>
      <c r="C1175">
        <f t="shared" si="55"/>
        <v>1</v>
      </c>
      <c r="D1175">
        <f t="shared" si="56"/>
        <v>0</v>
      </c>
      <c r="E1175" s="14">
        <v>0</v>
      </c>
      <c r="F1175" s="14">
        <v>0</v>
      </c>
      <c r="G1175">
        <v>57</v>
      </c>
      <c r="H1175">
        <v>23.98</v>
      </c>
      <c r="I1175">
        <v>1</v>
      </c>
      <c r="J1175">
        <v>22192.437109999999</v>
      </c>
    </row>
    <row r="1176" spans="1:10">
      <c r="A1176" s="17" t="s">
        <v>13</v>
      </c>
      <c r="B1176">
        <f t="shared" si="54"/>
        <v>0</v>
      </c>
      <c r="C1176">
        <f t="shared" si="55"/>
        <v>0</v>
      </c>
      <c r="D1176">
        <f t="shared" si="56"/>
        <v>0</v>
      </c>
      <c r="E1176" s="17">
        <v>1</v>
      </c>
      <c r="F1176" s="17">
        <v>1</v>
      </c>
      <c r="G1176">
        <v>57</v>
      </c>
      <c r="H1176">
        <v>28.975000000000001</v>
      </c>
      <c r="I1176">
        <v>0</v>
      </c>
      <c r="J1176">
        <v>27218.437249999999</v>
      </c>
    </row>
    <row r="1177" spans="1:10">
      <c r="A1177" s="14" t="s">
        <v>11</v>
      </c>
      <c r="B1177">
        <f t="shared" si="54"/>
        <v>0</v>
      </c>
      <c r="C1177">
        <f t="shared" si="55"/>
        <v>1</v>
      </c>
      <c r="D1177">
        <f t="shared" si="56"/>
        <v>0</v>
      </c>
      <c r="E1177" s="14">
        <v>0</v>
      </c>
      <c r="F1177" s="14">
        <v>1</v>
      </c>
      <c r="G1177">
        <v>57</v>
      </c>
      <c r="H1177">
        <v>29.81</v>
      </c>
      <c r="I1177">
        <v>0</v>
      </c>
      <c r="J1177">
        <v>27533.912899999999</v>
      </c>
    </row>
    <row r="1178" spans="1:10">
      <c r="A1178" s="17" t="s">
        <v>12</v>
      </c>
      <c r="B1178">
        <f t="shared" si="54"/>
        <v>1</v>
      </c>
      <c r="C1178">
        <f t="shared" si="55"/>
        <v>0</v>
      </c>
      <c r="D1178">
        <f t="shared" si="56"/>
        <v>0</v>
      </c>
      <c r="E1178" s="17">
        <v>0</v>
      </c>
      <c r="F1178" s="17">
        <v>1</v>
      </c>
      <c r="G1178">
        <v>57</v>
      </c>
      <c r="H1178">
        <v>31.16</v>
      </c>
      <c r="I1178">
        <v>0</v>
      </c>
      <c r="J1178">
        <v>43578.939400000003</v>
      </c>
    </row>
    <row r="1179" spans="1:10">
      <c r="A1179" s="14" t="s">
        <v>11</v>
      </c>
      <c r="B1179">
        <f t="shared" si="54"/>
        <v>0</v>
      </c>
      <c r="C1179">
        <f t="shared" si="55"/>
        <v>1</v>
      </c>
      <c r="D1179">
        <f t="shared" si="56"/>
        <v>0</v>
      </c>
      <c r="E1179" s="14">
        <v>1</v>
      </c>
      <c r="F1179" s="14">
        <v>1</v>
      </c>
      <c r="G1179">
        <v>57</v>
      </c>
      <c r="H1179">
        <v>42.13</v>
      </c>
      <c r="I1179">
        <v>1</v>
      </c>
      <c r="J1179">
        <v>48675.517699999997</v>
      </c>
    </row>
    <row r="1180" spans="1:10">
      <c r="A1180" s="17" t="s">
        <v>8</v>
      </c>
      <c r="B1180">
        <f t="shared" si="54"/>
        <v>0</v>
      </c>
      <c r="C1180">
        <f t="shared" si="55"/>
        <v>0</v>
      </c>
      <c r="D1180">
        <f t="shared" si="56"/>
        <v>1</v>
      </c>
      <c r="E1180" s="17">
        <v>1</v>
      </c>
      <c r="F1180" s="17">
        <v>0</v>
      </c>
      <c r="G1180">
        <v>58</v>
      </c>
      <c r="H1180">
        <v>23.3</v>
      </c>
      <c r="I1180">
        <v>0</v>
      </c>
      <c r="J1180">
        <v>11345.519</v>
      </c>
    </row>
    <row r="1181" spans="1:10">
      <c r="A1181" s="14" t="s">
        <v>8</v>
      </c>
      <c r="B1181">
        <f t="shared" si="54"/>
        <v>0</v>
      </c>
      <c r="C1181">
        <f t="shared" si="55"/>
        <v>0</v>
      </c>
      <c r="D1181">
        <f t="shared" si="56"/>
        <v>1</v>
      </c>
      <c r="E1181" s="14">
        <v>1</v>
      </c>
      <c r="F1181" s="14">
        <v>0</v>
      </c>
      <c r="G1181">
        <v>58</v>
      </c>
      <c r="H1181">
        <v>35.700000000000003</v>
      </c>
      <c r="I1181">
        <v>0</v>
      </c>
      <c r="J1181">
        <v>11362.754999999999</v>
      </c>
    </row>
    <row r="1182" spans="1:10">
      <c r="A1182" s="17" t="s">
        <v>11</v>
      </c>
      <c r="B1182">
        <f t="shared" si="54"/>
        <v>0</v>
      </c>
      <c r="C1182">
        <f t="shared" si="55"/>
        <v>1</v>
      </c>
      <c r="D1182">
        <f t="shared" si="56"/>
        <v>0</v>
      </c>
      <c r="E1182" s="17">
        <v>1</v>
      </c>
      <c r="F1182" s="17">
        <v>0</v>
      </c>
      <c r="G1182">
        <v>58</v>
      </c>
      <c r="H1182">
        <v>36.08</v>
      </c>
      <c r="I1182">
        <v>0</v>
      </c>
      <c r="J1182">
        <v>11363.2832</v>
      </c>
    </row>
    <row r="1183" spans="1:10">
      <c r="A1183" s="14" t="s">
        <v>8</v>
      </c>
      <c r="B1183">
        <f t="shared" si="54"/>
        <v>0</v>
      </c>
      <c r="C1183">
        <f t="shared" si="55"/>
        <v>0</v>
      </c>
      <c r="D1183">
        <f t="shared" si="56"/>
        <v>1</v>
      </c>
      <c r="E1183" s="14">
        <v>1</v>
      </c>
      <c r="F1183" s="14">
        <v>0</v>
      </c>
      <c r="G1183">
        <v>58</v>
      </c>
      <c r="H1183">
        <v>38</v>
      </c>
      <c r="I1183">
        <v>0</v>
      </c>
      <c r="J1183">
        <v>11365.951999999999</v>
      </c>
    </row>
    <row r="1184" spans="1:10">
      <c r="A1184" s="17" t="s">
        <v>11</v>
      </c>
      <c r="B1184">
        <f t="shared" si="54"/>
        <v>0</v>
      </c>
      <c r="C1184">
        <f t="shared" si="55"/>
        <v>1</v>
      </c>
      <c r="D1184">
        <f t="shared" si="56"/>
        <v>0</v>
      </c>
      <c r="E1184" s="17">
        <v>1</v>
      </c>
      <c r="F1184" s="17">
        <v>0</v>
      </c>
      <c r="G1184">
        <v>58</v>
      </c>
      <c r="H1184">
        <v>49.06</v>
      </c>
      <c r="I1184">
        <v>0</v>
      </c>
      <c r="J1184">
        <v>11381.3254</v>
      </c>
    </row>
    <row r="1185" spans="1:10">
      <c r="A1185" s="14" t="s">
        <v>12</v>
      </c>
      <c r="B1185">
        <f t="shared" si="54"/>
        <v>1</v>
      </c>
      <c r="C1185">
        <f t="shared" si="55"/>
        <v>0</v>
      </c>
      <c r="D1185">
        <f t="shared" si="56"/>
        <v>0</v>
      </c>
      <c r="E1185" s="14">
        <v>1</v>
      </c>
      <c r="F1185" s="14">
        <v>0</v>
      </c>
      <c r="G1185">
        <v>58</v>
      </c>
      <c r="H1185">
        <v>28.594999999999999</v>
      </c>
      <c r="I1185">
        <v>0</v>
      </c>
      <c r="J1185">
        <v>11735.87905</v>
      </c>
    </row>
    <row r="1186" spans="1:10">
      <c r="A1186" s="17" t="s">
        <v>12</v>
      </c>
      <c r="B1186">
        <f t="shared" si="54"/>
        <v>1</v>
      </c>
      <c r="C1186">
        <f t="shared" si="55"/>
        <v>0</v>
      </c>
      <c r="D1186">
        <f t="shared" si="56"/>
        <v>0</v>
      </c>
      <c r="E1186" s="17">
        <v>1</v>
      </c>
      <c r="F1186" s="17">
        <v>0</v>
      </c>
      <c r="G1186">
        <v>58</v>
      </c>
      <c r="H1186">
        <v>34.39</v>
      </c>
      <c r="I1186">
        <v>0</v>
      </c>
      <c r="J1186">
        <v>11743.9341</v>
      </c>
    </row>
    <row r="1187" spans="1:10">
      <c r="A1187" s="14" t="s">
        <v>11</v>
      </c>
      <c r="B1187">
        <f t="shared" si="54"/>
        <v>0</v>
      </c>
      <c r="C1187">
        <f t="shared" si="55"/>
        <v>1</v>
      </c>
      <c r="D1187">
        <f t="shared" si="56"/>
        <v>0</v>
      </c>
      <c r="E1187" s="14">
        <v>0</v>
      </c>
      <c r="F1187" s="14">
        <v>0</v>
      </c>
      <c r="G1187">
        <v>58</v>
      </c>
      <c r="H1187">
        <v>22.77</v>
      </c>
      <c r="I1187">
        <v>0</v>
      </c>
      <c r="J1187">
        <v>11833.782300000001</v>
      </c>
    </row>
    <row r="1188" spans="1:10">
      <c r="A1188" s="17" t="s">
        <v>8</v>
      </c>
      <c r="B1188">
        <f t="shared" si="54"/>
        <v>0</v>
      </c>
      <c r="C1188">
        <f t="shared" si="55"/>
        <v>0</v>
      </c>
      <c r="D1188">
        <f t="shared" si="56"/>
        <v>1</v>
      </c>
      <c r="E1188" s="17">
        <v>0</v>
      </c>
      <c r="F1188" s="17">
        <v>0</v>
      </c>
      <c r="G1188">
        <v>58</v>
      </c>
      <c r="H1188">
        <v>25.2</v>
      </c>
      <c r="I1188">
        <v>0</v>
      </c>
      <c r="J1188">
        <v>11837.16</v>
      </c>
    </row>
    <row r="1189" spans="1:10">
      <c r="A1189" s="14" t="s">
        <v>8</v>
      </c>
      <c r="B1189">
        <f t="shared" si="54"/>
        <v>0</v>
      </c>
      <c r="C1189">
        <f t="shared" si="55"/>
        <v>0</v>
      </c>
      <c r="D1189">
        <f t="shared" si="56"/>
        <v>1</v>
      </c>
      <c r="E1189" s="14">
        <v>0</v>
      </c>
      <c r="F1189" s="14">
        <v>0</v>
      </c>
      <c r="G1189">
        <v>58</v>
      </c>
      <c r="H1189">
        <v>29</v>
      </c>
      <c r="I1189">
        <v>0</v>
      </c>
      <c r="J1189">
        <v>11842.441999999999</v>
      </c>
    </row>
    <row r="1190" spans="1:10">
      <c r="A1190" s="17" t="s">
        <v>8</v>
      </c>
      <c r="B1190">
        <f t="shared" si="54"/>
        <v>0</v>
      </c>
      <c r="C1190">
        <f t="shared" si="55"/>
        <v>0</v>
      </c>
      <c r="D1190">
        <f t="shared" si="56"/>
        <v>1</v>
      </c>
      <c r="E1190" s="17">
        <v>0</v>
      </c>
      <c r="F1190" s="17">
        <v>0</v>
      </c>
      <c r="G1190">
        <v>58</v>
      </c>
      <c r="H1190">
        <v>33.1</v>
      </c>
      <c r="I1190">
        <v>0</v>
      </c>
      <c r="J1190">
        <v>11848.141</v>
      </c>
    </row>
    <row r="1191" spans="1:10">
      <c r="A1191" s="14" t="s">
        <v>11</v>
      </c>
      <c r="B1191">
        <f t="shared" si="54"/>
        <v>0</v>
      </c>
      <c r="C1191">
        <f t="shared" si="55"/>
        <v>1</v>
      </c>
      <c r="D1191">
        <f t="shared" si="56"/>
        <v>0</v>
      </c>
      <c r="E1191" s="14">
        <v>0</v>
      </c>
      <c r="F1191" s="14">
        <v>0</v>
      </c>
      <c r="G1191">
        <v>58</v>
      </c>
      <c r="H1191">
        <v>39.049999999999997</v>
      </c>
      <c r="I1191">
        <v>0</v>
      </c>
      <c r="J1191">
        <v>11856.4115</v>
      </c>
    </row>
    <row r="1192" spans="1:10">
      <c r="A1192" s="17" t="s">
        <v>13</v>
      </c>
      <c r="B1192">
        <f t="shared" si="54"/>
        <v>0</v>
      </c>
      <c r="C1192">
        <f t="shared" si="55"/>
        <v>0</v>
      </c>
      <c r="D1192">
        <f t="shared" si="56"/>
        <v>0</v>
      </c>
      <c r="E1192" s="17">
        <v>1</v>
      </c>
      <c r="F1192" s="17">
        <v>0</v>
      </c>
      <c r="G1192">
        <v>58</v>
      </c>
      <c r="H1192">
        <v>25.175000000000001</v>
      </c>
      <c r="I1192">
        <v>0</v>
      </c>
      <c r="J1192">
        <v>11931.125249999999</v>
      </c>
    </row>
    <row r="1193" spans="1:10">
      <c r="A1193" s="14" t="s">
        <v>13</v>
      </c>
      <c r="B1193">
        <f t="shared" si="54"/>
        <v>0</v>
      </c>
      <c r="C1193">
        <f t="shared" si="55"/>
        <v>0</v>
      </c>
      <c r="D1193">
        <f t="shared" si="56"/>
        <v>0</v>
      </c>
      <c r="E1193" s="14">
        <v>1</v>
      </c>
      <c r="F1193" s="14">
        <v>0</v>
      </c>
      <c r="G1193">
        <v>58</v>
      </c>
      <c r="H1193">
        <v>30.305</v>
      </c>
      <c r="I1193">
        <v>0</v>
      </c>
      <c r="J1193">
        <v>11938.255950000001</v>
      </c>
    </row>
    <row r="1194" spans="1:10">
      <c r="A1194" s="17" t="s">
        <v>13</v>
      </c>
      <c r="B1194">
        <f t="shared" si="54"/>
        <v>0</v>
      </c>
      <c r="C1194">
        <f t="shared" si="55"/>
        <v>0</v>
      </c>
      <c r="D1194">
        <f t="shared" si="56"/>
        <v>0</v>
      </c>
      <c r="E1194" s="17">
        <v>1</v>
      </c>
      <c r="F1194" s="17">
        <v>0</v>
      </c>
      <c r="G1194">
        <v>58</v>
      </c>
      <c r="H1194">
        <v>34.865000000000002</v>
      </c>
      <c r="I1194">
        <v>0</v>
      </c>
      <c r="J1194">
        <v>11944.594349999999</v>
      </c>
    </row>
    <row r="1195" spans="1:10">
      <c r="A1195" s="14" t="s">
        <v>11</v>
      </c>
      <c r="B1195">
        <f t="shared" si="54"/>
        <v>0</v>
      </c>
      <c r="C1195">
        <f t="shared" si="55"/>
        <v>1</v>
      </c>
      <c r="D1195">
        <f t="shared" si="56"/>
        <v>0</v>
      </c>
      <c r="E1195" s="14">
        <v>1</v>
      </c>
      <c r="F1195" s="14">
        <v>0</v>
      </c>
      <c r="G1195">
        <v>58</v>
      </c>
      <c r="H1195">
        <v>32.01</v>
      </c>
      <c r="I1195">
        <v>1</v>
      </c>
      <c r="J1195">
        <v>11946.625899999999</v>
      </c>
    </row>
    <row r="1196" spans="1:10">
      <c r="A1196" s="17" t="s">
        <v>12</v>
      </c>
      <c r="B1196">
        <f t="shared" si="54"/>
        <v>1</v>
      </c>
      <c r="C1196">
        <f t="shared" si="55"/>
        <v>0</v>
      </c>
      <c r="D1196">
        <f t="shared" si="56"/>
        <v>0</v>
      </c>
      <c r="E1196" s="17">
        <v>0</v>
      </c>
      <c r="F1196" s="17">
        <v>0</v>
      </c>
      <c r="G1196">
        <v>58</v>
      </c>
      <c r="H1196">
        <v>27.17</v>
      </c>
      <c r="I1196">
        <v>0</v>
      </c>
      <c r="J1196">
        <v>12222.898300000001</v>
      </c>
    </row>
    <row r="1197" spans="1:10">
      <c r="A1197" s="14" t="s">
        <v>12</v>
      </c>
      <c r="B1197">
        <f t="shared" si="54"/>
        <v>1</v>
      </c>
      <c r="C1197">
        <f t="shared" si="55"/>
        <v>0</v>
      </c>
      <c r="D1197">
        <f t="shared" si="56"/>
        <v>0</v>
      </c>
      <c r="E1197" s="14">
        <v>0</v>
      </c>
      <c r="F1197" s="14">
        <v>0</v>
      </c>
      <c r="G1197">
        <v>58</v>
      </c>
      <c r="H1197">
        <v>28.215</v>
      </c>
      <c r="I1197">
        <v>0</v>
      </c>
      <c r="J1197">
        <v>12224.350850000001</v>
      </c>
    </row>
    <row r="1198" spans="1:10">
      <c r="A1198" s="17" t="s">
        <v>12</v>
      </c>
      <c r="B1198">
        <f t="shared" si="54"/>
        <v>1</v>
      </c>
      <c r="C1198">
        <f t="shared" si="55"/>
        <v>0</v>
      </c>
      <c r="D1198">
        <f t="shared" si="56"/>
        <v>0</v>
      </c>
      <c r="E1198" s="17">
        <v>0</v>
      </c>
      <c r="F1198" s="17">
        <v>0</v>
      </c>
      <c r="G1198">
        <v>58</v>
      </c>
      <c r="H1198">
        <v>33.44</v>
      </c>
      <c r="I1198">
        <v>0</v>
      </c>
      <c r="J1198">
        <v>12231.613600000001</v>
      </c>
    </row>
    <row r="1199" spans="1:10">
      <c r="A1199" s="14" t="s">
        <v>12</v>
      </c>
      <c r="B1199">
        <f t="shared" si="54"/>
        <v>1</v>
      </c>
      <c r="C1199">
        <f t="shared" si="55"/>
        <v>0</v>
      </c>
      <c r="D1199">
        <f t="shared" si="56"/>
        <v>0</v>
      </c>
      <c r="E1199" s="14">
        <v>0</v>
      </c>
      <c r="F1199" s="14">
        <v>0</v>
      </c>
      <c r="G1199">
        <v>58</v>
      </c>
      <c r="H1199">
        <v>36.479999999999997</v>
      </c>
      <c r="I1199">
        <v>0</v>
      </c>
      <c r="J1199">
        <v>12235.8392</v>
      </c>
    </row>
    <row r="1200" spans="1:10">
      <c r="A1200" s="17" t="s">
        <v>13</v>
      </c>
      <c r="B1200">
        <f t="shared" si="54"/>
        <v>0</v>
      </c>
      <c r="C1200">
        <f t="shared" si="55"/>
        <v>0</v>
      </c>
      <c r="D1200">
        <f t="shared" si="56"/>
        <v>0</v>
      </c>
      <c r="E1200" s="17">
        <v>0</v>
      </c>
      <c r="F1200" s="17">
        <v>0</v>
      </c>
      <c r="G1200">
        <v>58</v>
      </c>
      <c r="H1200">
        <v>32.965000000000003</v>
      </c>
      <c r="I1200">
        <v>0</v>
      </c>
      <c r="J1200">
        <v>12430.95335</v>
      </c>
    </row>
    <row r="1201" spans="1:10">
      <c r="A1201" s="14" t="s">
        <v>13</v>
      </c>
      <c r="B1201">
        <f t="shared" si="54"/>
        <v>0</v>
      </c>
      <c r="C1201">
        <f t="shared" si="55"/>
        <v>0</v>
      </c>
      <c r="D1201">
        <f t="shared" si="56"/>
        <v>0</v>
      </c>
      <c r="E1201" s="14">
        <v>0</v>
      </c>
      <c r="F1201" s="14">
        <v>0</v>
      </c>
      <c r="G1201">
        <v>58</v>
      </c>
      <c r="H1201">
        <v>32.395000000000003</v>
      </c>
      <c r="I1201">
        <v>1</v>
      </c>
      <c r="J1201">
        <v>13019.161050000001</v>
      </c>
    </row>
    <row r="1202" spans="1:10">
      <c r="A1202" s="17" t="s">
        <v>13</v>
      </c>
      <c r="B1202">
        <f t="shared" si="54"/>
        <v>0</v>
      </c>
      <c r="C1202">
        <f t="shared" si="55"/>
        <v>0</v>
      </c>
      <c r="D1202">
        <f t="shared" si="56"/>
        <v>0</v>
      </c>
      <c r="E1202" s="17">
        <v>0</v>
      </c>
      <c r="F1202" s="17">
        <v>0</v>
      </c>
      <c r="G1202">
        <v>58</v>
      </c>
      <c r="H1202">
        <v>31.824999999999999</v>
      </c>
      <c r="I1202">
        <v>2</v>
      </c>
      <c r="J1202">
        <v>13607.36875</v>
      </c>
    </row>
    <row r="1203" spans="1:10">
      <c r="A1203" s="14" t="s">
        <v>11</v>
      </c>
      <c r="B1203">
        <f t="shared" si="54"/>
        <v>0</v>
      </c>
      <c r="C1203">
        <f t="shared" si="55"/>
        <v>1</v>
      </c>
      <c r="D1203">
        <f t="shared" si="56"/>
        <v>0</v>
      </c>
      <c r="E1203" s="14">
        <v>0</v>
      </c>
      <c r="F1203" s="14">
        <v>0</v>
      </c>
      <c r="G1203">
        <v>58</v>
      </c>
      <c r="H1203">
        <v>41.91</v>
      </c>
      <c r="I1203">
        <v>0</v>
      </c>
      <c r="J1203">
        <v>24227.337240000001</v>
      </c>
    </row>
    <row r="1204" spans="1:10">
      <c r="A1204" s="17" t="s">
        <v>12</v>
      </c>
      <c r="B1204">
        <f t="shared" si="54"/>
        <v>1</v>
      </c>
      <c r="C1204">
        <f t="shared" si="55"/>
        <v>0</v>
      </c>
      <c r="D1204">
        <f t="shared" si="56"/>
        <v>0</v>
      </c>
      <c r="E1204" s="17">
        <v>1</v>
      </c>
      <c r="F1204" s="17">
        <v>1</v>
      </c>
      <c r="G1204">
        <v>58</v>
      </c>
      <c r="H1204">
        <v>36.954999999999998</v>
      </c>
      <c r="I1204">
        <v>2</v>
      </c>
      <c r="J1204">
        <v>47496.494449999998</v>
      </c>
    </row>
    <row r="1205" spans="1:10">
      <c r="A1205" s="14" t="s">
        <v>11</v>
      </c>
      <c r="B1205">
        <f t="shared" si="54"/>
        <v>0</v>
      </c>
      <c r="C1205">
        <f t="shared" si="55"/>
        <v>1</v>
      </c>
      <c r="D1205">
        <f t="shared" si="56"/>
        <v>0</v>
      </c>
      <c r="E1205" s="14">
        <v>1</v>
      </c>
      <c r="F1205" s="14">
        <v>0</v>
      </c>
      <c r="G1205">
        <v>59</v>
      </c>
      <c r="H1205">
        <v>26.4</v>
      </c>
      <c r="I1205">
        <v>0</v>
      </c>
      <c r="J1205">
        <v>11743.299000000001</v>
      </c>
    </row>
    <row r="1206" spans="1:10">
      <c r="A1206" s="17" t="s">
        <v>12</v>
      </c>
      <c r="B1206">
        <f t="shared" si="54"/>
        <v>1</v>
      </c>
      <c r="C1206">
        <f t="shared" si="55"/>
        <v>0</v>
      </c>
      <c r="D1206">
        <f t="shared" si="56"/>
        <v>0</v>
      </c>
      <c r="E1206" s="17">
        <v>1</v>
      </c>
      <c r="F1206" s="17">
        <v>0</v>
      </c>
      <c r="G1206">
        <v>59</v>
      </c>
      <c r="H1206">
        <v>25.46</v>
      </c>
      <c r="I1206">
        <v>0</v>
      </c>
      <c r="J1206">
        <v>12124.992399999999</v>
      </c>
    </row>
    <row r="1207" spans="1:10">
      <c r="A1207" s="14" t="s">
        <v>12</v>
      </c>
      <c r="B1207">
        <f t="shared" si="54"/>
        <v>1</v>
      </c>
      <c r="C1207">
        <f t="shared" si="55"/>
        <v>0</v>
      </c>
      <c r="D1207">
        <f t="shared" si="56"/>
        <v>0</v>
      </c>
      <c r="E1207" s="14">
        <v>1</v>
      </c>
      <c r="F1207" s="14">
        <v>0</v>
      </c>
      <c r="G1207">
        <v>59</v>
      </c>
      <c r="H1207">
        <v>28.785</v>
      </c>
      <c r="I1207">
        <v>0</v>
      </c>
      <c r="J1207">
        <v>12129.614149999999</v>
      </c>
    </row>
    <row r="1208" spans="1:10">
      <c r="A1208" s="17" t="s">
        <v>8</v>
      </c>
      <c r="B1208">
        <f t="shared" si="54"/>
        <v>0</v>
      </c>
      <c r="C1208">
        <f t="shared" si="55"/>
        <v>0</v>
      </c>
      <c r="D1208">
        <f t="shared" si="56"/>
        <v>1</v>
      </c>
      <c r="E1208" s="17">
        <v>0</v>
      </c>
      <c r="F1208" s="17">
        <v>0</v>
      </c>
      <c r="G1208">
        <v>59</v>
      </c>
      <c r="H1208">
        <v>27.5</v>
      </c>
      <c r="I1208">
        <v>0</v>
      </c>
      <c r="J1208">
        <v>12233.828</v>
      </c>
    </row>
    <row r="1209" spans="1:10">
      <c r="A1209" s="14" t="s">
        <v>11</v>
      </c>
      <c r="B1209">
        <f t="shared" si="54"/>
        <v>0</v>
      </c>
      <c r="C1209">
        <f t="shared" si="55"/>
        <v>1</v>
      </c>
      <c r="D1209">
        <f t="shared" si="56"/>
        <v>0</v>
      </c>
      <c r="E1209" s="14">
        <v>0</v>
      </c>
      <c r="F1209" s="14">
        <v>0</v>
      </c>
      <c r="G1209">
        <v>59</v>
      </c>
      <c r="H1209">
        <v>35.200000000000003</v>
      </c>
      <c r="I1209">
        <v>0</v>
      </c>
      <c r="J1209">
        <v>12244.531000000001</v>
      </c>
    </row>
    <row r="1210" spans="1:10">
      <c r="A1210" s="17" t="s">
        <v>13</v>
      </c>
      <c r="B1210">
        <f t="shared" si="54"/>
        <v>0</v>
      </c>
      <c r="C1210">
        <f t="shared" si="55"/>
        <v>0</v>
      </c>
      <c r="D1210">
        <f t="shared" si="56"/>
        <v>0</v>
      </c>
      <c r="E1210" s="17">
        <v>1</v>
      </c>
      <c r="F1210" s="17">
        <v>0</v>
      </c>
      <c r="G1210">
        <v>59</v>
      </c>
      <c r="H1210">
        <v>24.7</v>
      </c>
      <c r="I1210">
        <v>0</v>
      </c>
      <c r="J1210">
        <v>12323.936</v>
      </c>
    </row>
    <row r="1211" spans="1:10">
      <c r="A1211" s="14" t="s">
        <v>8</v>
      </c>
      <c r="B1211">
        <f t="shared" si="54"/>
        <v>0</v>
      </c>
      <c r="C1211">
        <f t="shared" si="55"/>
        <v>0</v>
      </c>
      <c r="D1211">
        <f t="shared" si="56"/>
        <v>1</v>
      </c>
      <c r="E1211" s="14">
        <v>1</v>
      </c>
      <c r="F1211" s="14">
        <v>0</v>
      </c>
      <c r="G1211">
        <v>59</v>
      </c>
      <c r="H1211">
        <v>27.5</v>
      </c>
      <c r="I1211">
        <v>1</v>
      </c>
      <c r="J1211">
        <v>12333.828</v>
      </c>
    </row>
    <row r="1212" spans="1:10">
      <c r="A1212" s="17" t="s">
        <v>8</v>
      </c>
      <c r="B1212">
        <f t="shared" si="54"/>
        <v>0</v>
      </c>
      <c r="C1212">
        <f t="shared" si="55"/>
        <v>0</v>
      </c>
      <c r="D1212">
        <f t="shared" si="56"/>
        <v>1</v>
      </c>
      <c r="E1212" s="17">
        <v>1</v>
      </c>
      <c r="F1212" s="17">
        <v>0</v>
      </c>
      <c r="G1212">
        <v>59</v>
      </c>
      <c r="H1212">
        <v>37.1</v>
      </c>
      <c r="I1212">
        <v>1</v>
      </c>
      <c r="J1212">
        <v>12347.172</v>
      </c>
    </row>
    <row r="1213" spans="1:10">
      <c r="A1213" s="14" t="s">
        <v>12</v>
      </c>
      <c r="B1213">
        <f t="shared" si="54"/>
        <v>1</v>
      </c>
      <c r="C1213">
        <f t="shared" si="55"/>
        <v>0</v>
      </c>
      <c r="D1213">
        <f t="shared" si="56"/>
        <v>0</v>
      </c>
      <c r="E1213" s="14">
        <v>0</v>
      </c>
      <c r="F1213" s="14">
        <v>0</v>
      </c>
      <c r="G1213">
        <v>59</v>
      </c>
      <c r="H1213">
        <v>31.35</v>
      </c>
      <c r="I1213">
        <v>0</v>
      </c>
      <c r="J1213">
        <v>12622.1795</v>
      </c>
    </row>
    <row r="1214" spans="1:10">
      <c r="A1214" s="17" t="s">
        <v>13</v>
      </c>
      <c r="B1214">
        <f t="shared" si="54"/>
        <v>0</v>
      </c>
      <c r="C1214">
        <f t="shared" si="55"/>
        <v>0</v>
      </c>
      <c r="D1214">
        <f t="shared" si="56"/>
        <v>0</v>
      </c>
      <c r="E1214" s="17">
        <v>0</v>
      </c>
      <c r="F1214" s="17">
        <v>0</v>
      </c>
      <c r="G1214">
        <v>59</v>
      </c>
      <c r="H1214">
        <v>26.504999999999999</v>
      </c>
      <c r="I1214">
        <v>0</v>
      </c>
      <c r="J1214">
        <v>12815.444949999999</v>
      </c>
    </row>
    <row r="1215" spans="1:10">
      <c r="A1215" s="14" t="s">
        <v>13</v>
      </c>
      <c r="B1215">
        <f t="shared" si="54"/>
        <v>0</v>
      </c>
      <c r="C1215">
        <f t="shared" si="55"/>
        <v>0</v>
      </c>
      <c r="D1215">
        <f t="shared" si="56"/>
        <v>0</v>
      </c>
      <c r="E1215" s="14">
        <v>1</v>
      </c>
      <c r="F1215" s="14">
        <v>0</v>
      </c>
      <c r="G1215">
        <v>59</v>
      </c>
      <c r="H1215">
        <v>25.46</v>
      </c>
      <c r="I1215">
        <v>1</v>
      </c>
      <c r="J1215">
        <v>12913.992399999999</v>
      </c>
    </row>
    <row r="1216" spans="1:10">
      <c r="A1216" s="17" t="s">
        <v>11</v>
      </c>
      <c r="B1216">
        <f t="shared" si="54"/>
        <v>0</v>
      </c>
      <c r="C1216">
        <f t="shared" si="55"/>
        <v>1</v>
      </c>
      <c r="D1216">
        <f t="shared" si="56"/>
        <v>0</v>
      </c>
      <c r="E1216" s="17">
        <v>1</v>
      </c>
      <c r="F1216" s="17">
        <v>0</v>
      </c>
      <c r="G1216">
        <v>59</v>
      </c>
      <c r="H1216">
        <v>29.7</v>
      </c>
      <c r="I1216">
        <v>2</v>
      </c>
      <c r="J1216">
        <v>12925.886</v>
      </c>
    </row>
    <row r="1217" spans="1:10">
      <c r="A1217" s="14" t="s">
        <v>11</v>
      </c>
      <c r="B1217">
        <f t="shared" si="54"/>
        <v>0</v>
      </c>
      <c r="C1217">
        <f t="shared" si="55"/>
        <v>1</v>
      </c>
      <c r="D1217">
        <f t="shared" si="56"/>
        <v>0</v>
      </c>
      <c r="E1217" s="14">
        <v>1</v>
      </c>
      <c r="F1217" s="14">
        <v>0</v>
      </c>
      <c r="G1217">
        <v>59</v>
      </c>
      <c r="H1217">
        <v>31.79</v>
      </c>
      <c r="I1217">
        <v>2</v>
      </c>
      <c r="J1217">
        <v>12928.7911</v>
      </c>
    </row>
    <row r="1218" spans="1:10">
      <c r="A1218" s="17" t="s">
        <v>11</v>
      </c>
      <c r="B1218">
        <f t="shared" si="54"/>
        <v>0</v>
      </c>
      <c r="C1218">
        <f t="shared" si="55"/>
        <v>1</v>
      </c>
      <c r="D1218">
        <f t="shared" si="56"/>
        <v>0</v>
      </c>
      <c r="E1218" s="17">
        <v>0</v>
      </c>
      <c r="F1218" s="17">
        <v>0</v>
      </c>
      <c r="G1218">
        <v>59</v>
      </c>
      <c r="H1218">
        <v>27.72</v>
      </c>
      <c r="I1218">
        <v>3</v>
      </c>
      <c r="J1218">
        <v>14001.1338</v>
      </c>
    </row>
    <row r="1219" spans="1:10">
      <c r="A1219" s="14" t="s">
        <v>11</v>
      </c>
      <c r="B1219">
        <f t="shared" si="54"/>
        <v>0</v>
      </c>
      <c r="C1219">
        <f t="shared" si="55"/>
        <v>1</v>
      </c>
      <c r="D1219">
        <f t="shared" si="56"/>
        <v>0</v>
      </c>
      <c r="E1219" s="14">
        <v>0</v>
      </c>
      <c r="F1219" s="14">
        <v>0</v>
      </c>
      <c r="G1219">
        <v>59</v>
      </c>
      <c r="H1219">
        <v>27.83</v>
      </c>
      <c r="I1219">
        <v>3</v>
      </c>
      <c r="J1219">
        <v>14001.286700000001</v>
      </c>
    </row>
    <row r="1220" spans="1:10">
      <c r="A1220" s="17" t="s">
        <v>8</v>
      </c>
      <c r="B1220">
        <f t="shared" si="54"/>
        <v>0</v>
      </c>
      <c r="C1220">
        <f t="shared" si="55"/>
        <v>0</v>
      </c>
      <c r="D1220">
        <f t="shared" si="56"/>
        <v>1</v>
      </c>
      <c r="E1220" s="17">
        <v>0</v>
      </c>
      <c r="F1220" s="17">
        <v>0</v>
      </c>
      <c r="G1220">
        <v>59</v>
      </c>
      <c r="H1220">
        <v>32.1</v>
      </c>
      <c r="I1220">
        <v>3</v>
      </c>
      <c r="J1220">
        <v>14007.222</v>
      </c>
    </row>
    <row r="1221" spans="1:10">
      <c r="A1221" s="14" t="s">
        <v>12</v>
      </c>
      <c r="B1221">
        <f t="shared" si="54"/>
        <v>1</v>
      </c>
      <c r="C1221">
        <f t="shared" si="55"/>
        <v>0</v>
      </c>
      <c r="D1221">
        <f t="shared" si="56"/>
        <v>0</v>
      </c>
      <c r="E1221" s="14">
        <v>0</v>
      </c>
      <c r="F1221" s="14">
        <v>0</v>
      </c>
      <c r="G1221">
        <v>59</v>
      </c>
      <c r="H1221">
        <v>26.695</v>
      </c>
      <c r="I1221">
        <v>3</v>
      </c>
      <c r="J1221">
        <v>14382.709049999999</v>
      </c>
    </row>
    <row r="1222" spans="1:10">
      <c r="A1222" s="17" t="s">
        <v>13</v>
      </c>
      <c r="B1222">
        <f t="shared" ref="B1222:B1285" si="57">IF(A1222="northwest",1,0)</f>
        <v>0</v>
      </c>
      <c r="C1222">
        <f t="shared" ref="C1222:C1285" si="58">IF(A1222="southeast",1,0)</f>
        <v>0</v>
      </c>
      <c r="D1222">
        <f t="shared" ref="D1222:D1285" si="59">IF(A1222="southwest",1,0)</f>
        <v>0</v>
      </c>
      <c r="E1222" s="17">
        <v>0</v>
      </c>
      <c r="F1222" s="17">
        <v>0</v>
      </c>
      <c r="G1222">
        <v>59</v>
      </c>
      <c r="H1222">
        <v>32.395000000000003</v>
      </c>
      <c r="I1222">
        <v>3</v>
      </c>
      <c r="J1222">
        <v>14590.63205</v>
      </c>
    </row>
    <row r="1223" spans="1:10">
      <c r="A1223" s="14" t="s">
        <v>8</v>
      </c>
      <c r="B1223">
        <f t="shared" si="57"/>
        <v>0</v>
      </c>
      <c r="C1223">
        <f t="shared" si="58"/>
        <v>0</v>
      </c>
      <c r="D1223">
        <f t="shared" si="59"/>
        <v>1</v>
      </c>
      <c r="E1223" s="14">
        <v>1</v>
      </c>
      <c r="F1223" s="14">
        <v>0</v>
      </c>
      <c r="G1223">
        <v>59</v>
      </c>
      <c r="H1223">
        <v>37.4</v>
      </c>
      <c r="I1223">
        <v>0</v>
      </c>
      <c r="J1223">
        <v>21797.000400000001</v>
      </c>
    </row>
    <row r="1224" spans="1:10">
      <c r="A1224" s="17" t="s">
        <v>12</v>
      </c>
      <c r="B1224">
        <f t="shared" si="57"/>
        <v>1</v>
      </c>
      <c r="C1224">
        <f t="shared" si="58"/>
        <v>0</v>
      </c>
      <c r="D1224">
        <f t="shared" si="59"/>
        <v>0</v>
      </c>
      <c r="E1224" s="17">
        <v>0</v>
      </c>
      <c r="F1224" s="17">
        <v>1</v>
      </c>
      <c r="G1224">
        <v>59</v>
      </c>
      <c r="H1224">
        <v>23.655000000000001</v>
      </c>
      <c r="I1224">
        <v>0</v>
      </c>
      <c r="J1224">
        <v>25678.778450000002</v>
      </c>
    </row>
    <row r="1225" spans="1:10">
      <c r="A1225" s="14" t="s">
        <v>11</v>
      </c>
      <c r="B1225">
        <f t="shared" si="57"/>
        <v>0</v>
      </c>
      <c r="C1225">
        <f t="shared" si="58"/>
        <v>1</v>
      </c>
      <c r="D1225">
        <f t="shared" si="59"/>
        <v>0</v>
      </c>
      <c r="E1225" s="14">
        <v>0</v>
      </c>
      <c r="F1225" s="14">
        <v>0</v>
      </c>
      <c r="G1225">
        <v>59</v>
      </c>
      <c r="H1225">
        <v>36.520000000000003</v>
      </c>
      <c r="I1225">
        <v>1</v>
      </c>
      <c r="J1225">
        <v>28287.897659999999</v>
      </c>
    </row>
    <row r="1226" spans="1:10">
      <c r="A1226" s="17" t="s">
        <v>13</v>
      </c>
      <c r="B1226">
        <f t="shared" si="57"/>
        <v>0</v>
      </c>
      <c r="C1226">
        <f t="shared" si="58"/>
        <v>0</v>
      </c>
      <c r="D1226">
        <f t="shared" si="59"/>
        <v>0</v>
      </c>
      <c r="E1226" s="17">
        <v>1</v>
      </c>
      <c r="F1226" s="17">
        <v>1</v>
      </c>
      <c r="G1226">
        <v>59</v>
      </c>
      <c r="H1226">
        <v>29.83</v>
      </c>
      <c r="I1226">
        <v>3</v>
      </c>
      <c r="J1226">
        <v>30184.936699999998</v>
      </c>
    </row>
    <row r="1227" spans="1:10">
      <c r="A1227" s="14" t="s">
        <v>8</v>
      </c>
      <c r="B1227">
        <f t="shared" si="57"/>
        <v>0</v>
      </c>
      <c r="C1227">
        <f t="shared" si="58"/>
        <v>0</v>
      </c>
      <c r="D1227">
        <f t="shared" si="59"/>
        <v>1</v>
      </c>
      <c r="E1227" s="14">
        <v>0</v>
      </c>
      <c r="F1227" s="14">
        <v>0</v>
      </c>
      <c r="G1227">
        <v>59</v>
      </c>
      <c r="H1227">
        <v>34.799999999999997</v>
      </c>
      <c r="I1227">
        <v>2</v>
      </c>
      <c r="J1227">
        <v>36910.608030000003</v>
      </c>
    </row>
    <row r="1228" spans="1:10">
      <c r="A1228" s="17" t="s">
        <v>13</v>
      </c>
      <c r="B1228">
        <f t="shared" si="57"/>
        <v>0</v>
      </c>
      <c r="C1228">
        <f t="shared" si="58"/>
        <v>0</v>
      </c>
      <c r="D1228">
        <f t="shared" si="59"/>
        <v>0</v>
      </c>
      <c r="E1228" s="17">
        <v>0</v>
      </c>
      <c r="F1228" s="17">
        <v>1</v>
      </c>
      <c r="G1228">
        <v>59</v>
      </c>
      <c r="H1228">
        <v>36.765000000000001</v>
      </c>
      <c r="I1228">
        <v>1</v>
      </c>
      <c r="J1228">
        <v>47896.79135</v>
      </c>
    </row>
    <row r="1229" spans="1:10">
      <c r="A1229" s="14" t="s">
        <v>11</v>
      </c>
      <c r="B1229">
        <f t="shared" si="57"/>
        <v>0</v>
      </c>
      <c r="C1229">
        <f t="shared" si="58"/>
        <v>1</v>
      </c>
      <c r="D1229">
        <f t="shared" si="59"/>
        <v>0</v>
      </c>
      <c r="E1229" s="14">
        <v>1</v>
      </c>
      <c r="F1229" s="14">
        <v>1</v>
      </c>
      <c r="G1229">
        <v>59</v>
      </c>
      <c r="H1229">
        <v>41.14</v>
      </c>
      <c r="I1229">
        <v>1</v>
      </c>
      <c r="J1229">
        <v>48970.247600000002</v>
      </c>
    </row>
    <row r="1230" spans="1:10">
      <c r="A1230" s="17" t="s">
        <v>11</v>
      </c>
      <c r="B1230">
        <f t="shared" si="57"/>
        <v>0</v>
      </c>
      <c r="C1230">
        <f t="shared" si="58"/>
        <v>1</v>
      </c>
      <c r="D1230">
        <f t="shared" si="59"/>
        <v>0</v>
      </c>
      <c r="E1230" s="17">
        <v>1</v>
      </c>
      <c r="F1230" s="17">
        <v>0</v>
      </c>
      <c r="G1230">
        <v>60</v>
      </c>
      <c r="H1230">
        <v>25.74</v>
      </c>
      <c r="I1230">
        <v>0</v>
      </c>
      <c r="J1230">
        <v>12142.578600000001</v>
      </c>
    </row>
    <row r="1231" spans="1:10">
      <c r="A1231" s="14" t="s">
        <v>8</v>
      </c>
      <c r="B1231">
        <f t="shared" si="57"/>
        <v>0</v>
      </c>
      <c r="C1231">
        <f t="shared" si="58"/>
        <v>0</v>
      </c>
      <c r="D1231">
        <f t="shared" si="59"/>
        <v>1</v>
      </c>
      <c r="E1231" s="14">
        <v>1</v>
      </c>
      <c r="F1231" s="14">
        <v>0</v>
      </c>
      <c r="G1231">
        <v>60</v>
      </c>
      <c r="H1231">
        <v>28.9</v>
      </c>
      <c r="I1231">
        <v>0</v>
      </c>
      <c r="J1231">
        <v>12146.971</v>
      </c>
    </row>
    <row r="1232" spans="1:10">
      <c r="A1232" s="17" t="s">
        <v>12</v>
      </c>
      <c r="B1232">
        <f t="shared" si="57"/>
        <v>1</v>
      </c>
      <c r="C1232">
        <f t="shared" si="58"/>
        <v>0</v>
      </c>
      <c r="D1232">
        <f t="shared" si="59"/>
        <v>0</v>
      </c>
      <c r="E1232" s="17">
        <v>1</v>
      </c>
      <c r="F1232" s="17">
        <v>0</v>
      </c>
      <c r="G1232">
        <v>60</v>
      </c>
      <c r="H1232">
        <v>24.32</v>
      </c>
      <c r="I1232">
        <v>0</v>
      </c>
      <c r="J1232">
        <v>12523.604799999999</v>
      </c>
    </row>
    <row r="1233" spans="1:10">
      <c r="A1233" s="14" t="s">
        <v>11</v>
      </c>
      <c r="B1233">
        <f t="shared" si="57"/>
        <v>0</v>
      </c>
      <c r="C1233">
        <f t="shared" si="58"/>
        <v>1</v>
      </c>
      <c r="D1233">
        <f t="shared" si="59"/>
        <v>0</v>
      </c>
      <c r="E1233" s="14">
        <v>0</v>
      </c>
      <c r="F1233" s="14">
        <v>0</v>
      </c>
      <c r="G1233">
        <v>60</v>
      </c>
      <c r="H1233">
        <v>24.53</v>
      </c>
      <c r="I1233">
        <v>0</v>
      </c>
      <c r="J1233">
        <v>12629.896699999999</v>
      </c>
    </row>
    <row r="1234" spans="1:10">
      <c r="A1234" s="17" t="s">
        <v>8</v>
      </c>
      <c r="B1234">
        <f t="shared" si="57"/>
        <v>0</v>
      </c>
      <c r="C1234">
        <f t="shared" si="58"/>
        <v>0</v>
      </c>
      <c r="D1234">
        <f t="shared" si="59"/>
        <v>1</v>
      </c>
      <c r="E1234" s="17">
        <v>0</v>
      </c>
      <c r="F1234" s="17">
        <v>0</v>
      </c>
      <c r="G1234">
        <v>60</v>
      </c>
      <c r="H1234">
        <v>30.5</v>
      </c>
      <c r="I1234">
        <v>0</v>
      </c>
      <c r="J1234">
        <v>12638.195</v>
      </c>
    </row>
    <row r="1235" spans="1:10">
      <c r="A1235" s="14" t="s">
        <v>8</v>
      </c>
      <c r="B1235">
        <f t="shared" si="57"/>
        <v>0</v>
      </c>
      <c r="C1235">
        <f t="shared" si="58"/>
        <v>0</v>
      </c>
      <c r="D1235">
        <f t="shared" si="59"/>
        <v>1</v>
      </c>
      <c r="E1235" s="14">
        <v>0</v>
      </c>
      <c r="F1235" s="14">
        <v>0</v>
      </c>
      <c r="G1235">
        <v>60</v>
      </c>
      <c r="H1235">
        <v>35.1</v>
      </c>
      <c r="I1235">
        <v>0</v>
      </c>
      <c r="J1235">
        <v>12644.589</v>
      </c>
    </row>
    <row r="1236" spans="1:10">
      <c r="A1236" s="17" t="s">
        <v>11</v>
      </c>
      <c r="B1236">
        <f t="shared" si="57"/>
        <v>0</v>
      </c>
      <c r="C1236">
        <f t="shared" si="58"/>
        <v>1</v>
      </c>
      <c r="D1236">
        <f t="shared" si="59"/>
        <v>0</v>
      </c>
      <c r="E1236" s="17">
        <v>0</v>
      </c>
      <c r="F1236" s="17">
        <v>0</v>
      </c>
      <c r="G1236">
        <v>60</v>
      </c>
      <c r="H1236">
        <v>38.06</v>
      </c>
      <c r="I1236">
        <v>0</v>
      </c>
      <c r="J1236">
        <v>12648.7034</v>
      </c>
    </row>
    <row r="1237" spans="1:10">
      <c r="A1237" s="14" t="s">
        <v>13</v>
      </c>
      <c r="B1237">
        <f t="shared" si="57"/>
        <v>0</v>
      </c>
      <c r="C1237">
        <f t="shared" si="58"/>
        <v>0</v>
      </c>
      <c r="D1237">
        <f t="shared" si="59"/>
        <v>0</v>
      </c>
      <c r="E1237" s="14">
        <v>1</v>
      </c>
      <c r="F1237" s="14">
        <v>0</v>
      </c>
      <c r="G1237">
        <v>60</v>
      </c>
      <c r="H1237">
        <v>29.64</v>
      </c>
      <c r="I1237">
        <v>0</v>
      </c>
      <c r="J1237">
        <v>12730.999599999999</v>
      </c>
    </row>
    <row r="1238" spans="1:10">
      <c r="A1238" s="17" t="s">
        <v>13</v>
      </c>
      <c r="B1238">
        <f t="shared" si="57"/>
        <v>0</v>
      </c>
      <c r="C1238">
        <f t="shared" si="58"/>
        <v>0</v>
      </c>
      <c r="D1238">
        <f t="shared" si="59"/>
        <v>0</v>
      </c>
      <c r="E1238" s="17">
        <v>1</v>
      </c>
      <c r="F1238" s="17">
        <v>0</v>
      </c>
      <c r="G1238">
        <v>60</v>
      </c>
      <c r="H1238">
        <v>36.954999999999998</v>
      </c>
      <c r="I1238">
        <v>0</v>
      </c>
      <c r="J1238">
        <v>12741.167450000001</v>
      </c>
    </row>
    <row r="1239" spans="1:10">
      <c r="A1239" s="14" t="s">
        <v>12</v>
      </c>
      <c r="B1239">
        <f t="shared" si="57"/>
        <v>1</v>
      </c>
      <c r="C1239">
        <f t="shared" si="58"/>
        <v>0</v>
      </c>
      <c r="D1239">
        <f t="shared" si="59"/>
        <v>0</v>
      </c>
      <c r="E1239" s="14">
        <v>0</v>
      </c>
      <c r="F1239" s="14">
        <v>0</v>
      </c>
      <c r="G1239">
        <v>60</v>
      </c>
      <c r="H1239">
        <v>24.035</v>
      </c>
      <c r="I1239">
        <v>0</v>
      </c>
      <c r="J1239">
        <v>13012.20865</v>
      </c>
    </row>
    <row r="1240" spans="1:10">
      <c r="A1240" s="17" t="s">
        <v>12</v>
      </c>
      <c r="B1240">
        <f t="shared" si="57"/>
        <v>1</v>
      </c>
      <c r="C1240">
        <f t="shared" si="58"/>
        <v>0</v>
      </c>
      <c r="D1240">
        <f t="shared" si="59"/>
        <v>0</v>
      </c>
      <c r="E1240" s="17">
        <v>1</v>
      </c>
      <c r="F1240" s="17">
        <v>0</v>
      </c>
      <c r="G1240">
        <v>60</v>
      </c>
      <c r="H1240">
        <v>24.32</v>
      </c>
      <c r="I1240">
        <v>1</v>
      </c>
      <c r="J1240">
        <v>13112.604799999999</v>
      </c>
    </row>
    <row r="1241" spans="1:10">
      <c r="A1241" s="14" t="s">
        <v>13</v>
      </c>
      <c r="B1241">
        <f t="shared" si="57"/>
        <v>0</v>
      </c>
      <c r="C1241">
        <f t="shared" si="58"/>
        <v>0</v>
      </c>
      <c r="D1241">
        <f t="shared" si="59"/>
        <v>0</v>
      </c>
      <c r="E1241" s="14">
        <v>0</v>
      </c>
      <c r="F1241" s="14">
        <v>0</v>
      </c>
      <c r="G1241">
        <v>60</v>
      </c>
      <c r="H1241">
        <v>18.335000000000001</v>
      </c>
      <c r="I1241">
        <v>0</v>
      </c>
      <c r="J1241">
        <v>13204.28565</v>
      </c>
    </row>
    <row r="1242" spans="1:10">
      <c r="A1242" s="17" t="s">
        <v>13</v>
      </c>
      <c r="B1242">
        <f t="shared" si="57"/>
        <v>0</v>
      </c>
      <c r="C1242">
        <f t="shared" si="58"/>
        <v>0</v>
      </c>
      <c r="D1242">
        <f t="shared" si="59"/>
        <v>0</v>
      </c>
      <c r="E1242" s="17">
        <v>0</v>
      </c>
      <c r="F1242" s="17">
        <v>0</v>
      </c>
      <c r="G1242">
        <v>60</v>
      </c>
      <c r="H1242">
        <v>27.55</v>
      </c>
      <c r="I1242">
        <v>0</v>
      </c>
      <c r="J1242">
        <v>13217.094499999999</v>
      </c>
    </row>
    <row r="1243" spans="1:10">
      <c r="A1243" s="14" t="s">
        <v>8</v>
      </c>
      <c r="B1243">
        <f t="shared" si="57"/>
        <v>0</v>
      </c>
      <c r="C1243">
        <f t="shared" si="58"/>
        <v>0</v>
      </c>
      <c r="D1243">
        <f t="shared" si="59"/>
        <v>1</v>
      </c>
      <c r="E1243" s="14">
        <v>0</v>
      </c>
      <c r="F1243" s="14">
        <v>0</v>
      </c>
      <c r="G1243">
        <v>60</v>
      </c>
      <c r="H1243">
        <v>28.7</v>
      </c>
      <c r="I1243">
        <v>1</v>
      </c>
      <c r="J1243">
        <v>13224.692999999999</v>
      </c>
    </row>
    <row r="1244" spans="1:10">
      <c r="A1244" s="17" t="s">
        <v>13</v>
      </c>
      <c r="B1244">
        <f t="shared" si="57"/>
        <v>0</v>
      </c>
      <c r="C1244">
        <f t="shared" si="58"/>
        <v>0</v>
      </c>
      <c r="D1244">
        <f t="shared" si="59"/>
        <v>0</v>
      </c>
      <c r="E1244" s="17">
        <v>0</v>
      </c>
      <c r="F1244" s="17">
        <v>0</v>
      </c>
      <c r="G1244">
        <v>60</v>
      </c>
      <c r="H1244">
        <v>36.005000000000003</v>
      </c>
      <c r="I1244">
        <v>0</v>
      </c>
      <c r="J1244">
        <v>13228.846949999999</v>
      </c>
    </row>
    <row r="1245" spans="1:10">
      <c r="A1245" s="14" t="s">
        <v>11</v>
      </c>
      <c r="B1245">
        <f t="shared" si="57"/>
        <v>0</v>
      </c>
      <c r="C1245">
        <f t="shared" si="58"/>
        <v>1</v>
      </c>
      <c r="D1245">
        <f t="shared" si="59"/>
        <v>0</v>
      </c>
      <c r="E1245" s="14">
        <v>1</v>
      </c>
      <c r="F1245" s="14">
        <v>0</v>
      </c>
      <c r="G1245">
        <v>60</v>
      </c>
      <c r="H1245">
        <v>33.11</v>
      </c>
      <c r="I1245">
        <v>3</v>
      </c>
      <c r="J1245">
        <v>13919.822899999999</v>
      </c>
    </row>
    <row r="1246" spans="1:10">
      <c r="A1246" s="17" t="s">
        <v>12</v>
      </c>
      <c r="B1246">
        <f t="shared" si="57"/>
        <v>1</v>
      </c>
      <c r="C1246">
        <f t="shared" si="58"/>
        <v>0</v>
      </c>
      <c r="D1246">
        <f t="shared" si="59"/>
        <v>0</v>
      </c>
      <c r="E1246" s="17">
        <v>0</v>
      </c>
      <c r="F1246" s="17">
        <v>0</v>
      </c>
      <c r="G1246">
        <v>60</v>
      </c>
      <c r="H1246">
        <v>25.84</v>
      </c>
      <c r="I1246">
        <v>0</v>
      </c>
      <c r="J1246">
        <v>28923.136920000001</v>
      </c>
    </row>
    <row r="1247" spans="1:10">
      <c r="A1247" s="14" t="s">
        <v>13</v>
      </c>
      <c r="B1247">
        <f t="shared" si="57"/>
        <v>0</v>
      </c>
      <c r="C1247">
        <f t="shared" si="58"/>
        <v>0</v>
      </c>
      <c r="D1247">
        <f t="shared" si="59"/>
        <v>0</v>
      </c>
      <c r="E1247" s="14">
        <v>1</v>
      </c>
      <c r="F1247" s="14">
        <v>0</v>
      </c>
      <c r="G1247">
        <v>60</v>
      </c>
      <c r="H1247">
        <v>28.594999999999999</v>
      </c>
      <c r="I1247">
        <v>0</v>
      </c>
      <c r="J1247">
        <v>30259.995559999999</v>
      </c>
    </row>
    <row r="1248" spans="1:10">
      <c r="A1248" s="17" t="s">
        <v>11</v>
      </c>
      <c r="B1248">
        <f t="shared" si="57"/>
        <v>0</v>
      </c>
      <c r="C1248">
        <f t="shared" si="58"/>
        <v>1</v>
      </c>
      <c r="D1248">
        <f t="shared" si="59"/>
        <v>0</v>
      </c>
      <c r="E1248" s="17">
        <v>0</v>
      </c>
      <c r="F1248" s="17">
        <v>1</v>
      </c>
      <c r="G1248">
        <v>60</v>
      </c>
      <c r="H1248">
        <v>32.450000000000003</v>
      </c>
      <c r="I1248">
        <v>0</v>
      </c>
      <c r="J1248">
        <v>45008.955499999996</v>
      </c>
    </row>
    <row r="1249" spans="1:10">
      <c r="A1249" s="14" t="s">
        <v>12</v>
      </c>
      <c r="B1249">
        <f t="shared" si="57"/>
        <v>1</v>
      </c>
      <c r="C1249">
        <f t="shared" si="58"/>
        <v>0</v>
      </c>
      <c r="D1249">
        <f t="shared" si="59"/>
        <v>0</v>
      </c>
      <c r="E1249" s="14">
        <v>1</v>
      </c>
      <c r="F1249" s="14">
        <v>1</v>
      </c>
      <c r="G1249">
        <v>60</v>
      </c>
      <c r="H1249">
        <v>31.35</v>
      </c>
      <c r="I1249">
        <v>3</v>
      </c>
      <c r="J1249">
        <v>46130.5265</v>
      </c>
    </row>
    <row r="1250" spans="1:10">
      <c r="A1250" s="17" t="s">
        <v>8</v>
      </c>
      <c r="B1250">
        <f t="shared" si="57"/>
        <v>0</v>
      </c>
      <c r="C1250">
        <f t="shared" si="58"/>
        <v>0</v>
      </c>
      <c r="D1250">
        <f t="shared" si="59"/>
        <v>1</v>
      </c>
      <c r="E1250" s="17">
        <v>1</v>
      </c>
      <c r="F1250" s="17">
        <v>1</v>
      </c>
      <c r="G1250">
        <v>60</v>
      </c>
      <c r="H1250">
        <v>39.9</v>
      </c>
      <c r="I1250">
        <v>0</v>
      </c>
      <c r="J1250">
        <v>48173.360999999997</v>
      </c>
    </row>
    <row r="1251" spans="1:10">
      <c r="A1251" s="14" t="s">
        <v>11</v>
      </c>
      <c r="B1251">
        <f t="shared" si="57"/>
        <v>0</v>
      </c>
      <c r="C1251">
        <f t="shared" si="58"/>
        <v>1</v>
      </c>
      <c r="D1251">
        <f t="shared" si="59"/>
        <v>0</v>
      </c>
      <c r="E1251" s="14">
        <v>1</v>
      </c>
      <c r="F1251" s="14">
        <v>1</v>
      </c>
      <c r="G1251">
        <v>60</v>
      </c>
      <c r="H1251">
        <v>40.92</v>
      </c>
      <c r="I1251">
        <v>0</v>
      </c>
      <c r="J1251">
        <v>48673.558799999999</v>
      </c>
    </row>
    <row r="1252" spans="1:10">
      <c r="A1252" s="17" t="s">
        <v>8</v>
      </c>
      <c r="B1252">
        <f t="shared" si="57"/>
        <v>0</v>
      </c>
      <c r="C1252">
        <f t="shared" si="58"/>
        <v>0</v>
      </c>
      <c r="D1252">
        <f t="shared" si="59"/>
        <v>1</v>
      </c>
      <c r="E1252" s="17">
        <v>1</v>
      </c>
      <c r="F1252" s="17">
        <v>1</v>
      </c>
      <c r="G1252">
        <v>60</v>
      </c>
      <c r="H1252">
        <v>32.799999999999997</v>
      </c>
      <c r="I1252">
        <v>0</v>
      </c>
      <c r="J1252">
        <v>52590.829389999999</v>
      </c>
    </row>
    <row r="1253" spans="1:10">
      <c r="A1253" s="14" t="s">
        <v>11</v>
      </c>
      <c r="B1253">
        <f t="shared" si="57"/>
        <v>0</v>
      </c>
      <c r="C1253">
        <f t="shared" si="58"/>
        <v>1</v>
      </c>
      <c r="D1253">
        <f t="shared" si="59"/>
        <v>0</v>
      </c>
      <c r="E1253" s="14">
        <v>1</v>
      </c>
      <c r="F1253" s="14">
        <v>0</v>
      </c>
      <c r="G1253">
        <v>61</v>
      </c>
      <c r="H1253">
        <v>31.57</v>
      </c>
      <c r="I1253">
        <v>0</v>
      </c>
      <c r="J1253">
        <v>12557.605299999999</v>
      </c>
    </row>
    <row r="1254" spans="1:10">
      <c r="A1254" s="17" t="s">
        <v>8</v>
      </c>
      <c r="B1254">
        <f t="shared" si="57"/>
        <v>0</v>
      </c>
      <c r="C1254">
        <f t="shared" si="58"/>
        <v>0</v>
      </c>
      <c r="D1254">
        <f t="shared" si="59"/>
        <v>1</v>
      </c>
      <c r="E1254" s="17">
        <v>1</v>
      </c>
      <c r="F1254" s="17">
        <v>0</v>
      </c>
      <c r="G1254">
        <v>61</v>
      </c>
      <c r="H1254">
        <v>43.4</v>
      </c>
      <c r="I1254">
        <v>0</v>
      </c>
      <c r="J1254">
        <v>12574.049000000001</v>
      </c>
    </row>
    <row r="1255" spans="1:10">
      <c r="A1255" s="14" t="s">
        <v>12</v>
      </c>
      <c r="B1255">
        <f t="shared" si="57"/>
        <v>1</v>
      </c>
      <c r="C1255">
        <f t="shared" si="58"/>
        <v>0</v>
      </c>
      <c r="D1255">
        <f t="shared" si="59"/>
        <v>0</v>
      </c>
      <c r="E1255" s="14">
        <v>1</v>
      </c>
      <c r="F1255" s="14">
        <v>0</v>
      </c>
      <c r="G1255">
        <v>61</v>
      </c>
      <c r="H1255">
        <v>38.380000000000003</v>
      </c>
      <c r="I1255">
        <v>0</v>
      </c>
      <c r="J1255">
        <v>12950.0712</v>
      </c>
    </row>
    <row r="1256" spans="1:10">
      <c r="A1256" s="17" t="s">
        <v>8</v>
      </c>
      <c r="B1256">
        <f t="shared" si="57"/>
        <v>0</v>
      </c>
      <c r="C1256">
        <f t="shared" si="58"/>
        <v>0</v>
      </c>
      <c r="D1256">
        <f t="shared" si="59"/>
        <v>1</v>
      </c>
      <c r="E1256" s="17">
        <v>0</v>
      </c>
      <c r="F1256" s="17">
        <v>0</v>
      </c>
      <c r="G1256">
        <v>61</v>
      </c>
      <c r="H1256">
        <v>28.2</v>
      </c>
      <c r="I1256">
        <v>0</v>
      </c>
      <c r="J1256">
        <v>13041.921</v>
      </c>
    </row>
    <row r="1257" spans="1:10">
      <c r="A1257" s="14" t="s">
        <v>8</v>
      </c>
      <c r="B1257">
        <f t="shared" si="57"/>
        <v>0</v>
      </c>
      <c r="C1257">
        <f t="shared" si="58"/>
        <v>0</v>
      </c>
      <c r="D1257">
        <f t="shared" si="59"/>
        <v>1</v>
      </c>
      <c r="E1257" s="14">
        <v>0</v>
      </c>
      <c r="F1257" s="14">
        <v>0</v>
      </c>
      <c r="G1257">
        <v>61</v>
      </c>
      <c r="H1257">
        <v>44</v>
      </c>
      <c r="I1257">
        <v>0</v>
      </c>
      <c r="J1257">
        <v>13063.883</v>
      </c>
    </row>
    <row r="1258" spans="1:10">
      <c r="A1258" s="17" t="s">
        <v>13</v>
      </c>
      <c r="B1258">
        <f t="shared" si="57"/>
        <v>0</v>
      </c>
      <c r="C1258">
        <f t="shared" si="58"/>
        <v>0</v>
      </c>
      <c r="D1258">
        <f t="shared" si="59"/>
        <v>0</v>
      </c>
      <c r="E1258" s="17">
        <v>1</v>
      </c>
      <c r="F1258" s="17">
        <v>0</v>
      </c>
      <c r="G1258">
        <v>61</v>
      </c>
      <c r="H1258">
        <v>23.655000000000001</v>
      </c>
      <c r="I1258">
        <v>0</v>
      </c>
      <c r="J1258">
        <v>13129.603450000001</v>
      </c>
    </row>
    <row r="1259" spans="1:10">
      <c r="A1259" s="14" t="s">
        <v>13</v>
      </c>
      <c r="B1259">
        <f t="shared" si="57"/>
        <v>0</v>
      </c>
      <c r="C1259">
        <f t="shared" si="58"/>
        <v>0</v>
      </c>
      <c r="D1259">
        <f t="shared" si="59"/>
        <v>0</v>
      </c>
      <c r="E1259" s="14">
        <v>1</v>
      </c>
      <c r="F1259" s="14">
        <v>0</v>
      </c>
      <c r="G1259">
        <v>61</v>
      </c>
      <c r="H1259">
        <v>33.534999999999997</v>
      </c>
      <c r="I1259">
        <v>0</v>
      </c>
      <c r="J1259">
        <v>13143.336649999999</v>
      </c>
    </row>
    <row r="1260" spans="1:10">
      <c r="A1260" s="17" t="s">
        <v>13</v>
      </c>
      <c r="B1260">
        <f t="shared" si="57"/>
        <v>0</v>
      </c>
      <c r="C1260">
        <f t="shared" si="58"/>
        <v>0</v>
      </c>
      <c r="D1260">
        <f t="shared" si="59"/>
        <v>0</v>
      </c>
      <c r="E1260" s="17">
        <v>1</v>
      </c>
      <c r="F1260" s="17">
        <v>0</v>
      </c>
      <c r="G1260">
        <v>61</v>
      </c>
      <c r="H1260">
        <v>33.914999999999999</v>
      </c>
      <c r="I1260">
        <v>0</v>
      </c>
      <c r="J1260">
        <v>13143.86485</v>
      </c>
    </row>
    <row r="1261" spans="1:10">
      <c r="A1261" s="14" t="s">
        <v>12</v>
      </c>
      <c r="B1261">
        <f t="shared" si="57"/>
        <v>1</v>
      </c>
      <c r="C1261">
        <f t="shared" si="58"/>
        <v>0</v>
      </c>
      <c r="D1261">
        <f t="shared" si="59"/>
        <v>0</v>
      </c>
      <c r="E1261" s="14">
        <v>0</v>
      </c>
      <c r="F1261" s="14">
        <v>0</v>
      </c>
      <c r="G1261">
        <v>61</v>
      </c>
      <c r="H1261">
        <v>21.09</v>
      </c>
      <c r="I1261">
        <v>0</v>
      </c>
      <c r="J1261">
        <v>13415.0381</v>
      </c>
    </row>
    <row r="1262" spans="1:10">
      <c r="A1262" s="17" t="s">
        <v>12</v>
      </c>
      <c r="B1262">
        <f t="shared" si="57"/>
        <v>1</v>
      </c>
      <c r="C1262">
        <f t="shared" si="58"/>
        <v>0</v>
      </c>
      <c r="D1262">
        <f t="shared" si="59"/>
        <v>0</v>
      </c>
      <c r="E1262" s="17">
        <v>0</v>
      </c>
      <c r="F1262" s="17">
        <v>0</v>
      </c>
      <c r="G1262">
        <v>61</v>
      </c>
      <c r="H1262">
        <v>31.16</v>
      </c>
      <c r="I1262">
        <v>0</v>
      </c>
      <c r="J1262">
        <v>13429.035400000001</v>
      </c>
    </row>
    <row r="1263" spans="1:10">
      <c r="A1263" s="14" t="s">
        <v>13</v>
      </c>
      <c r="B1263">
        <f t="shared" si="57"/>
        <v>0</v>
      </c>
      <c r="C1263">
        <f t="shared" si="58"/>
        <v>0</v>
      </c>
      <c r="D1263">
        <f t="shared" si="59"/>
        <v>0</v>
      </c>
      <c r="E1263" s="14">
        <v>0</v>
      </c>
      <c r="F1263" s="14">
        <v>0</v>
      </c>
      <c r="G1263">
        <v>61</v>
      </c>
      <c r="H1263">
        <v>22.04</v>
      </c>
      <c r="I1263">
        <v>0</v>
      </c>
      <c r="J1263">
        <v>13616.3586</v>
      </c>
    </row>
    <row r="1264" spans="1:10">
      <c r="A1264" s="17" t="s">
        <v>13</v>
      </c>
      <c r="B1264">
        <f t="shared" si="57"/>
        <v>0</v>
      </c>
      <c r="C1264">
        <f t="shared" si="58"/>
        <v>0</v>
      </c>
      <c r="D1264">
        <f t="shared" si="59"/>
        <v>0</v>
      </c>
      <c r="E1264" s="17">
        <v>0</v>
      </c>
      <c r="F1264" s="17">
        <v>0</v>
      </c>
      <c r="G1264">
        <v>61</v>
      </c>
      <c r="H1264">
        <v>35.909999999999997</v>
      </c>
      <c r="I1264">
        <v>0</v>
      </c>
      <c r="J1264">
        <v>13635.6379</v>
      </c>
    </row>
    <row r="1265" spans="1:10">
      <c r="A1265" s="14" t="s">
        <v>12</v>
      </c>
      <c r="B1265">
        <f t="shared" si="57"/>
        <v>1</v>
      </c>
      <c r="C1265">
        <f t="shared" si="58"/>
        <v>0</v>
      </c>
      <c r="D1265">
        <f t="shared" si="59"/>
        <v>0</v>
      </c>
      <c r="E1265" s="14">
        <v>1</v>
      </c>
      <c r="F1265" s="14">
        <v>0</v>
      </c>
      <c r="G1265">
        <v>61</v>
      </c>
      <c r="H1265">
        <v>32.299999999999997</v>
      </c>
      <c r="I1265">
        <v>2</v>
      </c>
      <c r="J1265">
        <v>14119.62</v>
      </c>
    </row>
    <row r="1266" spans="1:10">
      <c r="A1266" s="17" t="s">
        <v>8</v>
      </c>
      <c r="B1266">
        <f t="shared" si="57"/>
        <v>0</v>
      </c>
      <c r="C1266">
        <f t="shared" si="58"/>
        <v>0</v>
      </c>
      <c r="D1266">
        <f t="shared" si="59"/>
        <v>1</v>
      </c>
      <c r="E1266" s="17">
        <v>0</v>
      </c>
      <c r="F1266" s="17">
        <v>0</v>
      </c>
      <c r="G1266">
        <v>61</v>
      </c>
      <c r="H1266">
        <v>39.1</v>
      </c>
      <c r="I1266">
        <v>2</v>
      </c>
      <c r="J1266">
        <v>14235.072</v>
      </c>
    </row>
    <row r="1267" spans="1:10">
      <c r="A1267" s="14" t="s">
        <v>11</v>
      </c>
      <c r="B1267">
        <f t="shared" si="57"/>
        <v>0</v>
      </c>
      <c r="C1267">
        <f t="shared" si="58"/>
        <v>1</v>
      </c>
      <c r="D1267">
        <f t="shared" si="59"/>
        <v>0</v>
      </c>
      <c r="E1267" s="14">
        <v>0</v>
      </c>
      <c r="F1267" s="14">
        <v>0</v>
      </c>
      <c r="G1267">
        <v>61</v>
      </c>
      <c r="H1267">
        <v>25.08</v>
      </c>
      <c r="I1267">
        <v>0</v>
      </c>
      <c r="J1267">
        <v>24513.091260000001</v>
      </c>
    </row>
    <row r="1268" spans="1:10">
      <c r="A1268" s="17" t="s">
        <v>8</v>
      </c>
      <c r="B1268">
        <f t="shared" si="57"/>
        <v>0</v>
      </c>
      <c r="C1268">
        <f t="shared" si="58"/>
        <v>0</v>
      </c>
      <c r="D1268">
        <f t="shared" si="59"/>
        <v>1</v>
      </c>
      <c r="E1268" s="17">
        <v>1</v>
      </c>
      <c r="F1268" s="17">
        <v>0</v>
      </c>
      <c r="G1268">
        <v>61</v>
      </c>
      <c r="H1268">
        <v>36.1</v>
      </c>
      <c r="I1268">
        <v>3</v>
      </c>
      <c r="J1268">
        <v>27941.28758</v>
      </c>
    </row>
    <row r="1269" spans="1:10">
      <c r="A1269" s="14" t="s">
        <v>12</v>
      </c>
      <c r="B1269">
        <f t="shared" si="57"/>
        <v>1</v>
      </c>
      <c r="C1269">
        <f t="shared" si="58"/>
        <v>0</v>
      </c>
      <c r="D1269">
        <f t="shared" si="59"/>
        <v>0</v>
      </c>
      <c r="E1269" s="14">
        <v>1</v>
      </c>
      <c r="F1269" s="14">
        <v>1</v>
      </c>
      <c r="G1269">
        <v>61</v>
      </c>
      <c r="H1269">
        <v>28.31</v>
      </c>
      <c r="I1269">
        <v>1</v>
      </c>
      <c r="J1269">
        <v>28868.6639</v>
      </c>
    </row>
    <row r="1270" spans="1:10">
      <c r="A1270" s="17" t="s">
        <v>12</v>
      </c>
      <c r="B1270">
        <f t="shared" si="57"/>
        <v>1</v>
      </c>
      <c r="C1270">
        <f t="shared" si="58"/>
        <v>0</v>
      </c>
      <c r="D1270">
        <f t="shared" si="59"/>
        <v>0</v>
      </c>
      <c r="E1270" s="17">
        <v>0</v>
      </c>
      <c r="F1270" s="17">
        <v>1</v>
      </c>
      <c r="G1270">
        <v>61</v>
      </c>
      <c r="H1270">
        <v>29.07</v>
      </c>
      <c r="I1270">
        <v>0</v>
      </c>
      <c r="J1270">
        <v>29141.3603</v>
      </c>
    </row>
    <row r="1271" spans="1:10">
      <c r="A1271" s="14" t="s">
        <v>11</v>
      </c>
      <c r="B1271">
        <f t="shared" si="57"/>
        <v>0</v>
      </c>
      <c r="C1271">
        <f t="shared" si="58"/>
        <v>1</v>
      </c>
      <c r="D1271">
        <f t="shared" si="59"/>
        <v>0</v>
      </c>
      <c r="E1271" s="14">
        <v>0</v>
      </c>
      <c r="F1271" s="14">
        <v>1</v>
      </c>
      <c r="G1271">
        <v>61</v>
      </c>
      <c r="H1271">
        <v>29.92</v>
      </c>
      <c r="I1271">
        <v>3</v>
      </c>
      <c r="J1271">
        <v>30942.191800000001</v>
      </c>
    </row>
    <row r="1272" spans="1:10">
      <c r="A1272" s="17" t="s">
        <v>11</v>
      </c>
      <c r="B1272">
        <f t="shared" si="57"/>
        <v>0</v>
      </c>
      <c r="C1272">
        <f t="shared" si="58"/>
        <v>1</v>
      </c>
      <c r="D1272">
        <f t="shared" si="59"/>
        <v>0</v>
      </c>
      <c r="E1272" s="17">
        <v>0</v>
      </c>
      <c r="F1272" s="17">
        <v>0</v>
      </c>
      <c r="G1272">
        <v>61</v>
      </c>
      <c r="H1272">
        <v>33.33</v>
      </c>
      <c r="I1272">
        <v>4</v>
      </c>
      <c r="J1272">
        <v>36580.282160000002</v>
      </c>
    </row>
    <row r="1273" spans="1:10">
      <c r="A1273" s="14" t="s">
        <v>11</v>
      </c>
      <c r="B1273">
        <f t="shared" si="57"/>
        <v>0</v>
      </c>
      <c r="C1273">
        <f t="shared" si="58"/>
        <v>1</v>
      </c>
      <c r="D1273">
        <f t="shared" si="59"/>
        <v>0</v>
      </c>
      <c r="E1273" s="14">
        <v>1</v>
      </c>
      <c r="F1273" s="14">
        <v>1</v>
      </c>
      <c r="G1273">
        <v>61</v>
      </c>
      <c r="H1273">
        <v>35.86</v>
      </c>
      <c r="I1273">
        <v>0</v>
      </c>
      <c r="J1273">
        <v>46599.108399999997</v>
      </c>
    </row>
    <row r="1274" spans="1:10">
      <c r="A1274" s="17" t="s">
        <v>8</v>
      </c>
      <c r="B1274">
        <f t="shared" si="57"/>
        <v>0</v>
      </c>
      <c r="C1274">
        <f t="shared" si="58"/>
        <v>0</v>
      </c>
      <c r="D1274">
        <f t="shared" si="59"/>
        <v>1</v>
      </c>
      <c r="E1274" s="17">
        <v>1</v>
      </c>
      <c r="F1274" s="17">
        <v>1</v>
      </c>
      <c r="G1274">
        <v>61</v>
      </c>
      <c r="H1274">
        <v>36.299999999999997</v>
      </c>
      <c r="I1274">
        <v>1</v>
      </c>
      <c r="J1274">
        <v>47403.88</v>
      </c>
    </row>
    <row r="1275" spans="1:10">
      <c r="A1275" s="14" t="s">
        <v>13</v>
      </c>
      <c r="B1275">
        <f t="shared" si="57"/>
        <v>0</v>
      </c>
      <c r="C1275">
        <f t="shared" si="58"/>
        <v>0</v>
      </c>
      <c r="D1275">
        <f t="shared" si="59"/>
        <v>0</v>
      </c>
      <c r="E1275" s="14">
        <v>0</v>
      </c>
      <c r="F1275" s="14">
        <v>1</v>
      </c>
      <c r="G1275">
        <v>61</v>
      </c>
      <c r="H1275">
        <v>36.384999999999998</v>
      </c>
      <c r="I1275">
        <v>1</v>
      </c>
      <c r="J1275">
        <v>48517.563150000002</v>
      </c>
    </row>
    <row r="1276" spans="1:10">
      <c r="A1276" s="17" t="s">
        <v>8</v>
      </c>
      <c r="B1276">
        <f t="shared" si="57"/>
        <v>0</v>
      </c>
      <c r="C1276">
        <f t="shared" si="58"/>
        <v>0</v>
      </c>
      <c r="D1276">
        <f t="shared" si="59"/>
        <v>1</v>
      </c>
      <c r="E1276" s="17">
        <v>1</v>
      </c>
      <c r="F1276" s="17">
        <v>0</v>
      </c>
      <c r="G1276">
        <v>62</v>
      </c>
      <c r="H1276">
        <v>21.4</v>
      </c>
      <c r="I1276">
        <v>0</v>
      </c>
      <c r="J1276">
        <v>12957.118</v>
      </c>
    </row>
    <row r="1277" spans="1:10">
      <c r="A1277" s="14" t="s">
        <v>8</v>
      </c>
      <c r="B1277">
        <f t="shared" si="57"/>
        <v>0</v>
      </c>
      <c r="C1277">
        <f t="shared" si="58"/>
        <v>0</v>
      </c>
      <c r="D1277">
        <f t="shared" si="59"/>
        <v>1</v>
      </c>
      <c r="E1277" s="14">
        <v>1</v>
      </c>
      <c r="F1277" s="14">
        <v>0</v>
      </c>
      <c r="G1277">
        <v>62</v>
      </c>
      <c r="H1277">
        <v>37.4</v>
      </c>
      <c r="I1277">
        <v>0</v>
      </c>
      <c r="J1277">
        <v>12979.358</v>
      </c>
    </row>
    <row r="1278" spans="1:10">
      <c r="A1278" s="17" t="s">
        <v>11</v>
      </c>
      <c r="B1278">
        <f t="shared" si="57"/>
        <v>0</v>
      </c>
      <c r="C1278">
        <f t="shared" si="58"/>
        <v>1</v>
      </c>
      <c r="D1278">
        <f t="shared" si="59"/>
        <v>0</v>
      </c>
      <c r="E1278" s="17">
        <v>1</v>
      </c>
      <c r="F1278" s="17">
        <v>0</v>
      </c>
      <c r="G1278">
        <v>62</v>
      </c>
      <c r="H1278">
        <v>38.83</v>
      </c>
      <c r="I1278">
        <v>0</v>
      </c>
      <c r="J1278">
        <v>12981.3457</v>
      </c>
    </row>
    <row r="1279" spans="1:10">
      <c r="A1279" s="14" t="s">
        <v>11</v>
      </c>
      <c r="B1279">
        <f t="shared" si="57"/>
        <v>0</v>
      </c>
      <c r="C1279">
        <f t="shared" si="58"/>
        <v>1</v>
      </c>
      <c r="D1279">
        <f t="shared" si="59"/>
        <v>0</v>
      </c>
      <c r="E1279" s="14">
        <v>1</v>
      </c>
      <c r="F1279" s="14">
        <v>0</v>
      </c>
      <c r="G1279">
        <v>62</v>
      </c>
      <c r="H1279">
        <v>39.93</v>
      </c>
      <c r="I1279">
        <v>0</v>
      </c>
      <c r="J1279">
        <v>12982.8747</v>
      </c>
    </row>
    <row r="1280" spans="1:10">
      <c r="A1280" s="17" t="s">
        <v>12</v>
      </c>
      <c r="B1280">
        <f t="shared" si="57"/>
        <v>1</v>
      </c>
      <c r="C1280">
        <f t="shared" si="58"/>
        <v>0</v>
      </c>
      <c r="D1280">
        <f t="shared" si="59"/>
        <v>0</v>
      </c>
      <c r="E1280" s="17">
        <v>1</v>
      </c>
      <c r="F1280" s="17">
        <v>0</v>
      </c>
      <c r="G1280">
        <v>62</v>
      </c>
      <c r="H1280">
        <v>30.02</v>
      </c>
      <c r="I1280">
        <v>0</v>
      </c>
      <c r="J1280">
        <v>13352.0998</v>
      </c>
    </row>
    <row r="1281" spans="1:10">
      <c r="A1281" s="14" t="s">
        <v>8</v>
      </c>
      <c r="B1281">
        <f t="shared" si="57"/>
        <v>0</v>
      </c>
      <c r="C1281">
        <f t="shared" si="58"/>
        <v>0</v>
      </c>
      <c r="D1281">
        <f t="shared" si="59"/>
        <v>1</v>
      </c>
      <c r="E1281" s="14">
        <v>0</v>
      </c>
      <c r="F1281" s="14">
        <v>0</v>
      </c>
      <c r="G1281">
        <v>62</v>
      </c>
      <c r="H1281">
        <v>25</v>
      </c>
      <c r="I1281">
        <v>0</v>
      </c>
      <c r="J1281">
        <v>13451.121999999999</v>
      </c>
    </row>
    <row r="1282" spans="1:10">
      <c r="A1282" s="17" t="s">
        <v>11</v>
      </c>
      <c r="B1282">
        <f t="shared" si="57"/>
        <v>0</v>
      </c>
      <c r="C1282">
        <f t="shared" si="58"/>
        <v>1</v>
      </c>
      <c r="D1282">
        <f t="shared" si="59"/>
        <v>0</v>
      </c>
      <c r="E1282" s="17">
        <v>0</v>
      </c>
      <c r="F1282" s="17">
        <v>0</v>
      </c>
      <c r="G1282">
        <v>62</v>
      </c>
      <c r="H1282">
        <v>29.92</v>
      </c>
      <c r="I1282">
        <v>0</v>
      </c>
      <c r="J1282">
        <v>13457.960800000001</v>
      </c>
    </row>
    <row r="1283" spans="1:10">
      <c r="A1283" s="14" t="s">
        <v>8</v>
      </c>
      <c r="B1283">
        <f t="shared" si="57"/>
        <v>0</v>
      </c>
      <c r="C1283">
        <f t="shared" si="58"/>
        <v>0</v>
      </c>
      <c r="D1283">
        <f t="shared" si="59"/>
        <v>1</v>
      </c>
      <c r="E1283" s="14">
        <v>0</v>
      </c>
      <c r="F1283" s="14">
        <v>0</v>
      </c>
      <c r="G1283">
        <v>62</v>
      </c>
      <c r="H1283">
        <v>33.200000000000003</v>
      </c>
      <c r="I1283">
        <v>0</v>
      </c>
      <c r="J1283">
        <v>13462.52</v>
      </c>
    </row>
    <row r="1284" spans="1:10">
      <c r="A1284" s="17" t="s">
        <v>11</v>
      </c>
      <c r="B1284">
        <f t="shared" si="57"/>
        <v>0</v>
      </c>
      <c r="C1284">
        <f t="shared" si="58"/>
        <v>1</v>
      </c>
      <c r="D1284">
        <f t="shared" si="59"/>
        <v>0</v>
      </c>
      <c r="E1284" s="17">
        <v>0</v>
      </c>
      <c r="F1284" s="17">
        <v>0</v>
      </c>
      <c r="G1284">
        <v>62</v>
      </c>
      <c r="H1284">
        <v>39.159999999999997</v>
      </c>
      <c r="I1284">
        <v>0</v>
      </c>
      <c r="J1284">
        <v>13470.804400000001</v>
      </c>
    </row>
    <row r="1285" spans="1:10">
      <c r="A1285" s="14" t="s">
        <v>8</v>
      </c>
      <c r="B1285">
        <f t="shared" si="57"/>
        <v>0</v>
      </c>
      <c r="C1285">
        <f t="shared" si="58"/>
        <v>0</v>
      </c>
      <c r="D1285">
        <f t="shared" si="59"/>
        <v>1</v>
      </c>
      <c r="E1285" s="14">
        <v>0</v>
      </c>
      <c r="F1285" s="14">
        <v>0</v>
      </c>
      <c r="G1285">
        <v>62</v>
      </c>
      <c r="H1285">
        <v>39.200000000000003</v>
      </c>
      <c r="I1285">
        <v>0</v>
      </c>
      <c r="J1285">
        <v>13470.86</v>
      </c>
    </row>
    <row r="1286" spans="1:10">
      <c r="A1286" s="17" t="s">
        <v>13</v>
      </c>
      <c r="B1286">
        <f t="shared" ref="B1286:B1343" si="60">IF(A1286="northwest",1,0)</f>
        <v>0</v>
      </c>
      <c r="C1286">
        <f t="shared" ref="C1286:C1343" si="61">IF(A1286="southeast",1,0)</f>
        <v>0</v>
      </c>
      <c r="D1286">
        <f t="shared" ref="D1286:D1343" si="62">IF(A1286="southwest",1,0)</f>
        <v>0</v>
      </c>
      <c r="E1286" s="17">
        <v>1</v>
      </c>
      <c r="F1286" s="17">
        <v>0</v>
      </c>
      <c r="G1286">
        <v>62</v>
      </c>
      <c r="H1286">
        <v>32.11</v>
      </c>
      <c r="I1286">
        <v>0</v>
      </c>
      <c r="J1286">
        <v>13555.0049</v>
      </c>
    </row>
    <row r="1287" spans="1:10">
      <c r="A1287" s="14" t="s">
        <v>12</v>
      </c>
      <c r="B1287">
        <f t="shared" si="60"/>
        <v>1</v>
      </c>
      <c r="C1287">
        <f t="shared" si="61"/>
        <v>0</v>
      </c>
      <c r="D1287">
        <f t="shared" si="62"/>
        <v>0</v>
      </c>
      <c r="E1287" s="14">
        <v>0</v>
      </c>
      <c r="F1287" s="14">
        <v>0</v>
      </c>
      <c r="G1287">
        <v>62</v>
      </c>
      <c r="H1287">
        <v>32.68</v>
      </c>
      <c r="I1287">
        <v>0</v>
      </c>
      <c r="J1287">
        <v>13844.797200000001</v>
      </c>
    </row>
    <row r="1288" spans="1:10">
      <c r="A1288" s="17" t="s">
        <v>12</v>
      </c>
      <c r="B1288">
        <f t="shared" si="60"/>
        <v>1</v>
      </c>
      <c r="C1288">
        <f t="shared" si="61"/>
        <v>0</v>
      </c>
      <c r="D1288">
        <f t="shared" si="62"/>
        <v>0</v>
      </c>
      <c r="E1288" s="17">
        <v>1</v>
      </c>
      <c r="F1288" s="17">
        <v>0</v>
      </c>
      <c r="G1288">
        <v>62</v>
      </c>
      <c r="H1288">
        <v>27.55</v>
      </c>
      <c r="I1288">
        <v>1</v>
      </c>
      <c r="J1288">
        <v>13937.666499999999</v>
      </c>
    </row>
    <row r="1289" spans="1:10">
      <c r="A1289" s="14" t="s">
        <v>13</v>
      </c>
      <c r="B1289">
        <f t="shared" si="60"/>
        <v>0</v>
      </c>
      <c r="C1289">
        <f t="shared" si="61"/>
        <v>0</v>
      </c>
      <c r="D1289">
        <f t="shared" si="62"/>
        <v>0</v>
      </c>
      <c r="E1289" s="14">
        <v>0</v>
      </c>
      <c r="F1289" s="14">
        <v>0</v>
      </c>
      <c r="G1289">
        <v>62</v>
      </c>
      <c r="H1289">
        <v>31.73</v>
      </c>
      <c r="I1289">
        <v>0</v>
      </c>
      <c r="J1289">
        <v>14043.476699999999</v>
      </c>
    </row>
    <row r="1290" spans="1:10">
      <c r="A1290" s="17" t="s">
        <v>12</v>
      </c>
      <c r="B1290">
        <f t="shared" si="60"/>
        <v>1</v>
      </c>
      <c r="C1290">
        <f t="shared" si="61"/>
        <v>0</v>
      </c>
      <c r="D1290">
        <f t="shared" si="62"/>
        <v>0</v>
      </c>
      <c r="E1290" s="17">
        <v>0</v>
      </c>
      <c r="F1290" s="17">
        <v>0</v>
      </c>
      <c r="G1290">
        <v>62</v>
      </c>
      <c r="H1290">
        <v>30.495000000000001</v>
      </c>
      <c r="I1290">
        <v>2</v>
      </c>
      <c r="J1290">
        <v>15019.760050000001</v>
      </c>
    </row>
    <row r="1291" spans="1:10">
      <c r="A1291" s="14" t="s">
        <v>13</v>
      </c>
      <c r="B1291">
        <f t="shared" si="60"/>
        <v>0</v>
      </c>
      <c r="C1291">
        <f t="shared" si="61"/>
        <v>0</v>
      </c>
      <c r="D1291">
        <f t="shared" si="62"/>
        <v>0</v>
      </c>
      <c r="E1291" s="14">
        <v>0</v>
      </c>
      <c r="F1291" s="14">
        <v>0</v>
      </c>
      <c r="G1291">
        <v>62</v>
      </c>
      <c r="H1291">
        <v>38.094999999999999</v>
      </c>
      <c r="I1291">
        <v>2</v>
      </c>
      <c r="J1291">
        <v>15230.324049999999</v>
      </c>
    </row>
    <row r="1292" spans="1:10">
      <c r="A1292" s="17" t="s">
        <v>12</v>
      </c>
      <c r="B1292">
        <f t="shared" si="60"/>
        <v>1</v>
      </c>
      <c r="C1292">
        <f t="shared" si="61"/>
        <v>0</v>
      </c>
      <c r="D1292">
        <f t="shared" si="62"/>
        <v>0</v>
      </c>
      <c r="E1292" s="17">
        <v>0</v>
      </c>
      <c r="F1292" s="17">
        <v>0</v>
      </c>
      <c r="G1292">
        <v>62</v>
      </c>
      <c r="H1292">
        <v>32.965000000000003</v>
      </c>
      <c r="I1292">
        <v>3</v>
      </c>
      <c r="J1292">
        <v>15612.19335</v>
      </c>
    </row>
    <row r="1293" spans="1:10">
      <c r="A1293" s="14" t="s">
        <v>11</v>
      </c>
      <c r="B1293">
        <f t="shared" si="60"/>
        <v>0</v>
      </c>
      <c r="C1293">
        <f t="shared" si="61"/>
        <v>1</v>
      </c>
      <c r="D1293">
        <f t="shared" si="62"/>
        <v>0</v>
      </c>
      <c r="E1293" s="14">
        <v>1</v>
      </c>
      <c r="F1293" s="14">
        <v>0</v>
      </c>
      <c r="G1293">
        <v>62</v>
      </c>
      <c r="H1293">
        <v>31.46</v>
      </c>
      <c r="I1293">
        <v>1</v>
      </c>
      <c r="J1293">
        <v>27000.98473</v>
      </c>
    </row>
    <row r="1294" spans="1:10">
      <c r="A1294" s="17" t="s">
        <v>11</v>
      </c>
      <c r="B1294">
        <f t="shared" si="60"/>
        <v>0</v>
      </c>
      <c r="C1294">
        <f t="shared" si="61"/>
        <v>1</v>
      </c>
      <c r="D1294">
        <f t="shared" si="62"/>
        <v>0</v>
      </c>
      <c r="E1294" s="17">
        <v>0</v>
      </c>
      <c r="F1294" s="17">
        <v>1</v>
      </c>
      <c r="G1294">
        <v>62</v>
      </c>
      <c r="H1294">
        <v>26.29</v>
      </c>
      <c r="I1294">
        <v>0</v>
      </c>
      <c r="J1294">
        <v>27808.7251</v>
      </c>
    </row>
    <row r="1295" spans="1:10">
      <c r="A1295" s="14" t="s">
        <v>13</v>
      </c>
      <c r="B1295">
        <f t="shared" si="60"/>
        <v>0</v>
      </c>
      <c r="C1295">
        <f t="shared" si="61"/>
        <v>0</v>
      </c>
      <c r="D1295">
        <f t="shared" si="62"/>
        <v>0</v>
      </c>
      <c r="E1295" s="14">
        <v>1</v>
      </c>
      <c r="F1295" s="14">
        <v>1</v>
      </c>
      <c r="G1295">
        <v>62</v>
      </c>
      <c r="H1295">
        <v>26.695</v>
      </c>
      <c r="I1295">
        <v>0</v>
      </c>
      <c r="J1295">
        <v>28101.333050000001</v>
      </c>
    </row>
    <row r="1296" spans="1:10">
      <c r="A1296" s="17" t="s">
        <v>13</v>
      </c>
      <c r="B1296">
        <f t="shared" si="60"/>
        <v>0</v>
      </c>
      <c r="C1296">
        <f t="shared" si="61"/>
        <v>0</v>
      </c>
      <c r="D1296">
        <f t="shared" si="62"/>
        <v>0</v>
      </c>
      <c r="E1296" s="17">
        <v>0</v>
      </c>
      <c r="F1296" s="17">
        <v>0</v>
      </c>
      <c r="G1296">
        <v>62</v>
      </c>
      <c r="H1296">
        <v>36.86</v>
      </c>
      <c r="I1296">
        <v>1</v>
      </c>
      <c r="J1296">
        <v>31620.001059999999</v>
      </c>
    </row>
    <row r="1297" spans="1:10">
      <c r="A1297" s="14" t="s">
        <v>13</v>
      </c>
      <c r="B1297">
        <f t="shared" si="60"/>
        <v>0</v>
      </c>
      <c r="C1297">
        <f t="shared" si="61"/>
        <v>0</v>
      </c>
      <c r="D1297">
        <f t="shared" si="62"/>
        <v>0</v>
      </c>
      <c r="E1297" s="14">
        <v>1</v>
      </c>
      <c r="F1297" s="14">
        <v>1</v>
      </c>
      <c r="G1297">
        <v>62</v>
      </c>
      <c r="H1297">
        <v>32.015000000000001</v>
      </c>
      <c r="I1297">
        <v>0</v>
      </c>
      <c r="J1297">
        <v>45710.207849999999</v>
      </c>
    </row>
    <row r="1298" spans="1:10">
      <c r="A1298" s="17" t="s">
        <v>12</v>
      </c>
      <c r="B1298">
        <f t="shared" si="60"/>
        <v>1</v>
      </c>
      <c r="C1298">
        <f t="shared" si="61"/>
        <v>0</v>
      </c>
      <c r="D1298">
        <f t="shared" si="62"/>
        <v>0</v>
      </c>
      <c r="E1298" s="17">
        <v>1</v>
      </c>
      <c r="F1298" s="17">
        <v>1</v>
      </c>
      <c r="G1298">
        <v>62</v>
      </c>
      <c r="H1298">
        <v>30.875</v>
      </c>
      <c r="I1298">
        <v>3</v>
      </c>
      <c r="J1298">
        <v>46718.163249999998</v>
      </c>
    </row>
    <row r="1299" spans="1:10">
      <c r="A1299" s="14" t="s">
        <v>8</v>
      </c>
      <c r="B1299">
        <f t="shared" si="60"/>
        <v>0</v>
      </c>
      <c r="C1299">
        <f t="shared" si="61"/>
        <v>0</v>
      </c>
      <c r="D1299">
        <f t="shared" si="62"/>
        <v>1</v>
      </c>
      <c r="E1299" s="14">
        <v>1</v>
      </c>
      <c r="F1299" s="14">
        <v>0</v>
      </c>
      <c r="G1299">
        <v>63</v>
      </c>
      <c r="H1299">
        <v>30.8</v>
      </c>
      <c r="I1299">
        <v>0</v>
      </c>
      <c r="J1299">
        <v>13390.558999999999</v>
      </c>
    </row>
    <row r="1300" spans="1:10">
      <c r="A1300" s="17" t="s">
        <v>8</v>
      </c>
      <c r="B1300">
        <f t="shared" si="60"/>
        <v>0</v>
      </c>
      <c r="C1300">
        <f t="shared" si="61"/>
        <v>0</v>
      </c>
      <c r="D1300">
        <f t="shared" si="62"/>
        <v>1</v>
      </c>
      <c r="E1300" s="17">
        <v>1</v>
      </c>
      <c r="F1300" s="17">
        <v>0</v>
      </c>
      <c r="G1300">
        <v>63</v>
      </c>
      <c r="H1300">
        <v>33.1</v>
      </c>
      <c r="I1300">
        <v>0</v>
      </c>
      <c r="J1300">
        <v>13393.755999999999</v>
      </c>
    </row>
    <row r="1301" spans="1:10">
      <c r="A1301" s="14" t="s">
        <v>11</v>
      </c>
      <c r="B1301">
        <f t="shared" si="60"/>
        <v>0</v>
      </c>
      <c r="C1301">
        <f t="shared" si="61"/>
        <v>1</v>
      </c>
      <c r="D1301">
        <f t="shared" si="62"/>
        <v>0</v>
      </c>
      <c r="E1301" s="14">
        <v>1</v>
      </c>
      <c r="F1301" s="14">
        <v>0</v>
      </c>
      <c r="G1301">
        <v>63</v>
      </c>
      <c r="H1301">
        <v>41.47</v>
      </c>
      <c r="I1301">
        <v>0</v>
      </c>
      <c r="J1301">
        <v>13405.390299999999</v>
      </c>
    </row>
    <row r="1302" spans="1:10">
      <c r="A1302" s="17" t="s">
        <v>12</v>
      </c>
      <c r="B1302">
        <f t="shared" si="60"/>
        <v>1</v>
      </c>
      <c r="C1302">
        <f t="shared" si="61"/>
        <v>0</v>
      </c>
      <c r="D1302">
        <f t="shared" si="62"/>
        <v>0</v>
      </c>
      <c r="E1302" s="17">
        <v>1</v>
      </c>
      <c r="F1302" s="17">
        <v>0</v>
      </c>
      <c r="G1302">
        <v>63</v>
      </c>
      <c r="H1302">
        <v>28.31</v>
      </c>
      <c r="I1302">
        <v>0</v>
      </c>
      <c r="J1302">
        <v>13770.097900000001</v>
      </c>
    </row>
    <row r="1303" spans="1:10">
      <c r="A1303" s="14" t="s">
        <v>8</v>
      </c>
      <c r="B1303">
        <f t="shared" si="60"/>
        <v>0</v>
      </c>
      <c r="C1303">
        <f t="shared" si="61"/>
        <v>0</v>
      </c>
      <c r="D1303">
        <f t="shared" si="62"/>
        <v>1</v>
      </c>
      <c r="E1303" s="14">
        <v>0</v>
      </c>
      <c r="F1303" s="14">
        <v>0</v>
      </c>
      <c r="G1303">
        <v>63</v>
      </c>
      <c r="H1303">
        <v>31.8</v>
      </c>
      <c r="I1303">
        <v>0</v>
      </c>
      <c r="J1303">
        <v>13880.949000000001</v>
      </c>
    </row>
    <row r="1304" spans="1:10">
      <c r="A1304" s="17" t="s">
        <v>11</v>
      </c>
      <c r="B1304">
        <f t="shared" si="60"/>
        <v>0</v>
      </c>
      <c r="C1304">
        <f t="shared" si="61"/>
        <v>1</v>
      </c>
      <c r="D1304">
        <f t="shared" si="62"/>
        <v>0</v>
      </c>
      <c r="E1304" s="17">
        <v>0</v>
      </c>
      <c r="F1304" s="17">
        <v>0</v>
      </c>
      <c r="G1304">
        <v>63</v>
      </c>
      <c r="H1304">
        <v>36.299999999999997</v>
      </c>
      <c r="I1304">
        <v>0</v>
      </c>
      <c r="J1304">
        <v>13887.204</v>
      </c>
    </row>
    <row r="1305" spans="1:10">
      <c r="A1305" s="14" t="s">
        <v>11</v>
      </c>
      <c r="B1305">
        <f t="shared" si="60"/>
        <v>0</v>
      </c>
      <c r="C1305">
        <f t="shared" si="61"/>
        <v>1</v>
      </c>
      <c r="D1305">
        <f t="shared" si="62"/>
        <v>0</v>
      </c>
      <c r="E1305" s="14">
        <v>0</v>
      </c>
      <c r="F1305" s="14">
        <v>0</v>
      </c>
      <c r="G1305">
        <v>63</v>
      </c>
      <c r="H1305">
        <v>36.85</v>
      </c>
      <c r="I1305">
        <v>0</v>
      </c>
      <c r="J1305">
        <v>13887.968500000001</v>
      </c>
    </row>
    <row r="1306" spans="1:10">
      <c r="A1306" s="17" t="s">
        <v>13</v>
      </c>
      <c r="B1306">
        <f t="shared" si="60"/>
        <v>0</v>
      </c>
      <c r="C1306">
        <f t="shared" si="61"/>
        <v>0</v>
      </c>
      <c r="D1306">
        <f t="shared" si="62"/>
        <v>0</v>
      </c>
      <c r="E1306" s="17">
        <v>1</v>
      </c>
      <c r="F1306" s="17">
        <v>0</v>
      </c>
      <c r="G1306">
        <v>63</v>
      </c>
      <c r="H1306">
        <v>31.445</v>
      </c>
      <c r="I1306">
        <v>0</v>
      </c>
      <c r="J1306">
        <v>13974.455550000001</v>
      </c>
    </row>
    <row r="1307" spans="1:10">
      <c r="A1307" s="14" t="s">
        <v>13</v>
      </c>
      <c r="B1307">
        <f t="shared" si="60"/>
        <v>0</v>
      </c>
      <c r="C1307">
        <f t="shared" si="61"/>
        <v>0</v>
      </c>
      <c r="D1307">
        <f t="shared" si="62"/>
        <v>0</v>
      </c>
      <c r="E1307" s="14">
        <v>1</v>
      </c>
      <c r="F1307" s="14">
        <v>0</v>
      </c>
      <c r="G1307">
        <v>63</v>
      </c>
      <c r="H1307">
        <v>36.765000000000001</v>
      </c>
      <c r="I1307">
        <v>0</v>
      </c>
      <c r="J1307">
        <v>13981.850350000001</v>
      </c>
    </row>
    <row r="1308" spans="1:10">
      <c r="A1308" s="17" t="s">
        <v>12</v>
      </c>
      <c r="B1308">
        <f t="shared" si="60"/>
        <v>1</v>
      </c>
      <c r="C1308">
        <f t="shared" si="61"/>
        <v>0</v>
      </c>
      <c r="D1308">
        <f t="shared" si="62"/>
        <v>0</v>
      </c>
      <c r="E1308" s="17">
        <v>0</v>
      </c>
      <c r="F1308" s="17">
        <v>0</v>
      </c>
      <c r="G1308">
        <v>63</v>
      </c>
      <c r="H1308">
        <v>25.08</v>
      </c>
      <c r="I1308">
        <v>0</v>
      </c>
      <c r="J1308">
        <v>14254.608200000001</v>
      </c>
    </row>
    <row r="1309" spans="1:10">
      <c r="A1309" s="14" t="s">
        <v>12</v>
      </c>
      <c r="B1309">
        <f t="shared" si="60"/>
        <v>1</v>
      </c>
      <c r="C1309">
        <f t="shared" si="61"/>
        <v>0</v>
      </c>
      <c r="D1309">
        <f t="shared" si="62"/>
        <v>0</v>
      </c>
      <c r="E1309" s="14">
        <v>0</v>
      </c>
      <c r="F1309" s="14">
        <v>0</v>
      </c>
      <c r="G1309">
        <v>63</v>
      </c>
      <c r="H1309">
        <v>26.22</v>
      </c>
      <c r="I1309">
        <v>0</v>
      </c>
      <c r="J1309">
        <v>14256.192800000001</v>
      </c>
    </row>
    <row r="1310" spans="1:10">
      <c r="A1310" s="17" t="s">
        <v>12</v>
      </c>
      <c r="B1310">
        <f t="shared" si="60"/>
        <v>1</v>
      </c>
      <c r="C1310">
        <f t="shared" si="61"/>
        <v>0</v>
      </c>
      <c r="D1310">
        <f t="shared" si="62"/>
        <v>0</v>
      </c>
      <c r="E1310" s="17">
        <v>1</v>
      </c>
      <c r="F1310" s="17">
        <v>0</v>
      </c>
      <c r="G1310">
        <v>63</v>
      </c>
      <c r="H1310">
        <v>21.66</v>
      </c>
      <c r="I1310">
        <v>1</v>
      </c>
      <c r="J1310">
        <v>14349.8544</v>
      </c>
    </row>
    <row r="1311" spans="1:10">
      <c r="A1311" s="14" t="s">
        <v>13</v>
      </c>
      <c r="B1311">
        <f t="shared" si="60"/>
        <v>0</v>
      </c>
      <c r="C1311">
        <f t="shared" si="61"/>
        <v>0</v>
      </c>
      <c r="D1311">
        <f t="shared" si="62"/>
        <v>0</v>
      </c>
      <c r="E1311" s="14">
        <v>0</v>
      </c>
      <c r="F1311" s="14">
        <v>0</v>
      </c>
      <c r="G1311">
        <v>63</v>
      </c>
      <c r="H1311">
        <v>21.66</v>
      </c>
      <c r="I1311">
        <v>0</v>
      </c>
      <c r="J1311">
        <v>14449.8544</v>
      </c>
    </row>
    <row r="1312" spans="1:10">
      <c r="A1312" s="17" t="s">
        <v>13</v>
      </c>
      <c r="B1312">
        <f t="shared" si="60"/>
        <v>0</v>
      </c>
      <c r="C1312">
        <f t="shared" si="61"/>
        <v>0</v>
      </c>
      <c r="D1312">
        <f t="shared" si="62"/>
        <v>0</v>
      </c>
      <c r="E1312" s="17">
        <v>0</v>
      </c>
      <c r="F1312" s="17">
        <v>0</v>
      </c>
      <c r="G1312">
        <v>63</v>
      </c>
      <c r="H1312">
        <v>23.085000000000001</v>
      </c>
      <c r="I1312">
        <v>0</v>
      </c>
      <c r="J1312">
        <v>14451.835150000001</v>
      </c>
    </row>
    <row r="1313" spans="1:10">
      <c r="A1313" s="14" t="s">
        <v>11</v>
      </c>
      <c r="B1313">
        <f t="shared" si="60"/>
        <v>0</v>
      </c>
      <c r="C1313">
        <f t="shared" si="61"/>
        <v>1</v>
      </c>
      <c r="D1313">
        <f t="shared" si="62"/>
        <v>0</v>
      </c>
      <c r="E1313" s="14">
        <v>0</v>
      </c>
      <c r="F1313" s="14">
        <v>0</v>
      </c>
      <c r="G1313">
        <v>63</v>
      </c>
      <c r="H1313">
        <v>35.200000000000003</v>
      </c>
      <c r="I1313">
        <v>1</v>
      </c>
      <c r="J1313">
        <v>14474.674999999999</v>
      </c>
    </row>
    <row r="1314" spans="1:10">
      <c r="A1314" s="17" t="s">
        <v>11</v>
      </c>
      <c r="B1314">
        <f t="shared" si="60"/>
        <v>0</v>
      </c>
      <c r="C1314">
        <f t="shared" si="61"/>
        <v>1</v>
      </c>
      <c r="D1314">
        <f t="shared" si="62"/>
        <v>0</v>
      </c>
      <c r="E1314" s="17">
        <v>1</v>
      </c>
      <c r="F1314" s="17">
        <v>0</v>
      </c>
      <c r="G1314">
        <v>63</v>
      </c>
      <c r="H1314">
        <v>33.659999999999997</v>
      </c>
      <c r="I1314">
        <v>3</v>
      </c>
      <c r="J1314">
        <v>15161.5344</v>
      </c>
    </row>
    <row r="1315" spans="1:10">
      <c r="A1315" s="14" t="s">
        <v>8</v>
      </c>
      <c r="B1315">
        <f t="shared" si="60"/>
        <v>0</v>
      </c>
      <c r="C1315">
        <f t="shared" si="61"/>
        <v>0</v>
      </c>
      <c r="D1315">
        <f t="shared" si="62"/>
        <v>1</v>
      </c>
      <c r="E1315" s="14">
        <v>1</v>
      </c>
      <c r="F1315" s="14">
        <v>0</v>
      </c>
      <c r="G1315">
        <v>63</v>
      </c>
      <c r="H1315">
        <v>39.799999999999997</v>
      </c>
      <c r="I1315">
        <v>3</v>
      </c>
      <c r="J1315">
        <v>15170.069</v>
      </c>
    </row>
    <row r="1316" spans="1:10">
      <c r="A1316" s="17" t="s">
        <v>12</v>
      </c>
      <c r="B1316">
        <f t="shared" si="60"/>
        <v>1</v>
      </c>
      <c r="C1316">
        <f t="shared" si="61"/>
        <v>0</v>
      </c>
      <c r="D1316">
        <f t="shared" si="62"/>
        <v>0</v>
      </c>
      <c r="E1316" s="17">
        <v>1</v>
      </c>
      <c r="F1316" s="17">
        <v>0</v>
      </c>
      <c r="G1316">
        <v>63</v>
      </c>
      <c r="H1316">
        <v>41.325000000000003</v>
      </c>
      <c r="I1316">
        <v>3</v>
      </c>
      <c r="J1316">
        <v>15555.188749999999</v>
      </c>
    </row>
    <row r="1317" spans="1:10">
      <c r="A1317" s="14" t="s">
        <v>12</v>
      </c>
      <c r="B1317">
        <f t="shared" si="60"/>
        <v>1</v>
      </c>
      <c r="C1317">
        <f t="shared" si="61"/>
        <v>0</v>
      </c>
      <c r="D1317">
        <f t="shared" si="62"/>
        <v>0</v>
      </c>
      <c r="E1317" s="14">
        <v>0</v>
      </c>
      <c r="F1317" s="14">
        <v>1</v>
      </c>
      <c r="G1317">
        <v>63</v>
      </c>
      <c r="H1317">
        <v>26.98</v>
      </c>
      <c r="I1317">
        <v>0</v>
      </c>
      <c r="J1317">
        <v>28950.4692</v>
      </c>
    </row>
    <row r="1318" spans="1:10">
      <c r="A1318" s="17" t="s">
        <v>13</v>
      </c>
      <c r="B1318">
        <f t="shared" si="60"/>
        <v>0</v>
      </c>
      <c r="C1318">
        <f t="shared" si="61"/>
        <v>0</v>
      </c>
      <c r="D1318">
        <f t="shared" si="62"/>
        <v>0</v>
      </c>
      <c r="E1318" s="17">
        <v>0</v>
      </c>
      <c r="F1318" s="17">
        <v>1</v>
      </c>
      <c r="G1318">
        <v>63</v>
      </c>
      <c r="H1318">
        <v>27.74</v>
      </c>
      <c r="I1318">
        <v>0</v>
      </c>
      <c r="J1318">
        <v>29523.1656</v>
      </c>
    </row>
    <row r="1319" spans="1:10">
      <c r="A1319" s="14" t="s">
        <v>11</v>
      </c>
      <c r="B1319">
        <f t="shared" si="60"/>
        <v>0</v>
      </c>
      <c r="C1319">
        <f t="shared" si="61"/>
        <v>1</v>
      </c>
      <c r="D1319">
        <f t="shared" si="62"/>
        <v>0</v>
      </c>
      <c r="E1319" s="14">
        <v>1</v>
      </c>
      <c r="F1319" s="14">
        <v>1</v>
      </c>
      <c r="G1319">
        <v>63</v>
      </c>
      <c r="H1319">
        <v>35.090000000000003</v>
      </c>
      <c r="I1319">
        <v>0</v>
      </c>
      <c r="J1319">
        <v>47055.532099999997</v>
      </c>
    </row>
    <row r="1320" spans="1:10">
      <c r="A1320" s="17" t="s">
        <v>8</v>
      </c>
      <c r="B1320">
        <f t="shared" si="60"/>
        <v>0</v>
      </c>
      <c r="C1320">
        <f t="shared" si="61"/>
        <v>0</v>
      </c>
      <c r="D1320">
        <f t="shared" si="62"/>
        <v>1</v>
      </c>
      <c r="E1320" s="17">
        <v>0</v>
      </c>
      <c r="F1320" s="17">
        <v>1</v>
      </c>
      <c r="G1320">
        <v>63</v>
      </c>
      <c r="H1320">
        <v>32.200000000000003</v>
      </c>
      <c r="I1320">
        <v>2</v>
      </c>
      <c r="J1320">
        <v>47305.305</v>
      </c>
    </row>
    <row r="1321" spans="1:10">
      <c r="A1321" s="14" t="s">
        <v>8</v>
      </c>
      <c r="B1321">
        <f t="shared" si="60"/>
        <v>0</v>
      </c>
      <c r="C1321">
        <f t="shared" si="61"/>
        <v>0</v>
      </c>
      <c r="D1321">
        <f t="shared" si="62"/>
        <v>1</v>
      </c>
      <c r="E1321" s="14">
        <v>0</v>
      </c>
      <c r="F1321" s="14">
        <v>1</v>
      </c>
      <c r="G1321">
        <v>63</v>
      </c>
      <c r="H1321">
        <v>37.700000000000003</v>
      </c>
      <c r="I1321">
        <v>0</v>
      </c>
      <c r="J1321">
        <v>48824.45</v>
      </c>
    </row>
    <row r="1322" spans="1:10">
      <c r="A1322" s="17" t="s">
        <v>8</v>
      </c>
      <c r="B1322">
        <f t="shared" si="60"/>
        <v>0</v>
      </c>
      <c r="C1322">
        <f t="shared" si="61"/>
        <v>0</v>
      </c>
      <c r="D1322">
        <f t="shared" si="62"/>
        <v>1</v>
      </c>
      <c r="E1322" s="17">
        <v>1</v>
      </c>
      <c r="F1322" s="17">
        <v>0</v>
      </c>
      <c r="G1322">
        <v>64</v>
      </c>
      <c r="H1322">
        <v>34.5</v>
      </c>
      <c r="I1322">
        <v>0</v>
      </c>
      <c r="J1322">
        <v>13822.803</v>
      </c>
    </row>
    <row r="1323" spans="1:10">
      <c r="A1323" s="14" t="s">
        <v>11</v>
      </c>
      <c r="B1323">
        <f t="shared" si="60"/>
        <v>0</v>
      </c>
      <c r="C1323">
        <f t="shared" si="61"/>
        <v>1</v>
      </c>
      <c r="D1323">
        <f t="shared" si="62"/>
        <v>0</v>
      </c>
      <c r="E1323" s="14">
        <v>1</v>
      </c>
      <c r="F1323" s="14">
        <v>0</v>
      </c>
      <c r="G1323">
        <v>64</v>
      </c>
      <c r="H1323">
        <v>40.479999999999997</v>
      </c>
      <c r="I1323">
        <v>0</v>
      </c>
      <c r="J1323">
        <v>13831.1152</v>
      </c>
    </row>
    <row r="1324" spans="1:10">
      <c r="A1324" s="17" t="s">
        <v>12</v>
      </c>
      <c r="B1324">
        <f t="shared" si="60"/>
        <v>1</v>
      </c>
      <c r="C1324">
        <f t="shared" si="61"/>
        <v>0</v>
      </c>
      <c r="D1324">
        <f t="shared" si="62"/>
        <v>0</v>
      </c>
      <c r="E1324" s="17">
        <v>1</v>
      </c>
      <c r="F1324" s="17">
        <v>0</v>
      </c>
      <c r="G1324">
        <v>64</v>
      </c>
      <c r="H1324">
        <v>37.905000000000001</v>
      </c>
      <c r="I1324">
        <v>0</v>
      </c>
      <c r="J1324">
        <v>14210.53595</v>
      </c>
    </row>
    <row r="1325" spans="1:10">
      <c r="A1325" s="14" t="s">
        <v>11</v>
      </c>
      <c r="B1325">
        <f t="shared" si="60"/>
        <v>0</v>
      </c>
      <c r="C1325">
        <f t="shared" si="61"/>
        <v>1</v>
      </c>
      <c r="D1325">
        <f t="shared" si="62"/>
        <v>0</v>
      </c>
      <c r="E1325" s="14">
        <v>0</v>
      </c>
      <c r="F1325" s="14">
        <v>0</v>
      </c>
      <c r="G1325">
        <v>64</v>
      </c>
      <c r="H1325">
        <v>35.97</v>
      </c>
      <c r="I1325">
        <v>0</v>
      </c>
      <c r="J1325">
        <v>14313.846299999999</v>
      </c>
    </row>
    <row r="1326" spans="1:10">
      <c r="A1326" s="17" t="s">
        <v>8</v>
      </c>
      <c r="B1326">
        <f t="shared" si="60"/>
        <v>0</v>
      </c>
      <c r="C1326">
        <f t="shared" si="61"/>
        <v>0</v>
      </c>
      <c r="D1326">
        <f t="shared" si="62"/>
        <v>1</v>
      </c>
      <c r="E1326" s="17">
        <v>0</v>
      </c>
      <c r="F1326" s="17">
        <v>0</v>
      </c>
      <c r="G1326">
        <v>64</v>
      </c>
      <c r="H1326">
        <v>39.700000000000003</v>
      </c>
      <c r="I1326">
        <v>0</v>
      </c>
      <c r="J1326">
        <v>14319.031000000001</v>
      </c>
    </row>
    <row r="1327" spans="1:10">
      <c r="A1327" s="14" t="s">
        <v>13</v>
      </c>
      <c r="B1327">
        <f t="shared" si="60"/>
        <v>0</v>
      </c>
      <c r="C1327">
        <f t="shared" si="61"/>
        <v>0</v>
      </c>
      <c r="D1327">
        <f t="shared" si="62"/>
        <v>0</v>
      </c>
      <c r="E1327" s="14">
        <v>1</v>
      </c>
      <c r="F1327" s="14">
        <v>0</v>
      </c>
      <c r="G1327">
        <v>64</v>
      </c>
      <c r="H1327">
        <v>26.41</v>
      </c>
      <c r="I1327">
        <v>0</v>
      </c>
      <c r="J1327">
        <v>14394.5579</v>
      </c>
    </row>
    <row r="1328" spans="1:10">
      <c r="A1328" s="17" t="s">
        <v>13</v>
      </c>
      <c r="B1328">
        <f t="shared" si="60"/>
        <v>0</v>
      </c>
      <c r="C1328">
        <f t="shared" si="61"/>
        <v>0</v>
      </c>
      <c r="D1328">
        <f t="shared" si="62"/>
        <v>0</v>
      </c>
      <c r="E1328" s="17">
        <v>1</v>
      </c>
      <c r="F1328" s="17">
        <v>0</v>
      </c>
      <c r="G1328">
        <v>64</v>
      </c>
      <c r="H1328">
        <v>38.19</v>
      </c>
      <c r="I1328">
        <v>0</v>
      </c>
      <c r="J1328">
        <v>14410.9321</v>
      </c>
    </row>
    <row r="1329" spans="1:10">
      <c r="A1329" s="14" t="s">
        <v>11</v>
      </c>
      <c r="B1329">
        <f t="shared" si="60"/>
        <v>0</v>
      </c>
      <c r="C1329">
        <f t="shared" si="61"/>
        <v>1</v>
      </c>
      <c r="D1329">
        <f t="shared" si="62"/>
        <v>0</v>
      </c>
      <c r="E1329" s="14">
        <v>1</v>
      </c>
      <c r="F1329" s="14">
        <v>0</v>
      </c>
      <c r="G1329">
        <v>64</v>
      </c>
      <c r="H1329">
        <v>39.159999999999997</v>
      </c>
      <c r="I1329">
        <v>1</v>
      </c>
      <c r="J1329">
        <v>14418.2804</v>
      </c>
    </row>
    <row r="1330" spans="1:10">
      <c r="A1330" s="17" t="s">
        <v>12</v>
      </c>
      <c r="B1330">
        <f t="shared" si="60"/>
        <v>1</v>
      </c>
      <c r="C1330">
        <f t="shared" si="61"/>
        <v>0</v>
      </c>
      <c r="D1330">
        <f t="shared" si="62"/>
        <v>0</v>
      </c>
      <c r="E1330" s="17">
        <v>0</v>
      </c>
      <c r="F1330" s="17">
        <v>0</v>
      </c>
      <c r="G1330">
        <v>64</v>
      </c>
      <c r="H1330">
        <v>32.965000000000003</v>
      </c>
      <c r="I1330">
        <v>0</v>
      </c>
      <c r="J1330">
        <v>14692.66935</v>
      </c>
    </row>
    <row r="1331" spans="1:10">
      <c r="A1331" s="14" t="s">
        <v>13</v>
      </c>
      <c r="B1331">
        <f t="shared" si="60"/>
        <v>0</v>
      </c>
      <c r="C1331">
        <f t="shared" si="61"/>
        <v>0</v>
      </c>
      <c r="D1331">
        <f t="shared" si="62"/>
        <v>0</v>
      </c>
      <c r="E1331" s="14">
        <v>0</v>
      </c>
      <c r="F1331" s="14">
        <v>0</v>
      </c>
      <c r="G1331">
        <v>64</v>
      </c>
      <c r="H1331">
        <v>39.33</v>
      </c>
      <c r="I1331">
        <v>0</v>
      </c>
      <c r="J1331">
        <v>14901.5167</v>
      </c>
    </row>
    <row r="1332" spans="1:10">
      <c r="A1332" s="17" t="s">
        <v>8</v>
      </c>
      <c r="B1332">
        <f t="shared" si="60"/>
        <v>0</v>
      </c>
      <c r="C1332">
        <f t="shared" si="61"/>
        <v>0</v>
      </c>
      <c r="D1332">
        <f t="shared" si="62"/>
        <v>1</v>
      </c>
      <c r="E1332" s="17">
        <v>1</v>
      </c>
      <c r="F1332" s="17">
        <v>0</v>
      </c>
      <c r="G1332">
        <v>64</v>
      </c>
      <c r="H1332">
        <v>25.6</v>
      </c>
      <c r="I1332">
        <v>2</v>
      </c>
      <c r="J1332">
        <v>14988.432000000001</v>
      </c>
    </row>
    <row r="1333" spans="1:10">
      <c r="A1333" s="14" t="s">
        <v>13</v>
      </c>
      <c r="B1333">
        <f t="shared" si="60"/>
        <v>0</v>
      </c>
      <c r="C1333">
        <f t="shared" si="61"/>
        <v>0</v>
      </c>
      <c r="D1333">
        <f t="shared" si="62"/>
        <v>0</v>
      </c>
      <c r="E1333" s="14">
        <v>0</v>
      </c>
      <c r="F1333" s="14">
        <v>0</v>
      </c>
      <c r="G1333">
        <v>64</v>
      </c>
      <c r="H1333">
        <v>31.824999999999999</v>
      </c>
      <c r="I1333">
        <v>2</v>
      </c>
      <c r="J1333">
        <v>16069.08475</v>
      </c>
    </row>
    <row r="1334" spans="1:10">
      <c r="A1334" s="17" t="s">
        <v>11</v>
      </c>
      <c r="B1334">
        <f t="shared" si="60"/>
        <v>0</v>
      </c>
      <c r="C1334">
        <f t="shared" si="61"/>
        <v>1</v>
      </c>
      <c r="D1334">
        <f t="shared" si="62"/>
        <v>0</v>
      </c>
      <c r="E1334" s="17">
        <v>0</v>
      </c>
      <c r="F1334" s="17">
        <v>0</v>
      </c>
      <c r="G1334">
        <v>64</v>
      </c>
      <c r="H1334">
        <v>39.049999999999997</v>
      </c>
      <c r="I1334">
        <v>3</v>
      </c>
      <c r="J1334">
        <v>16085.127500000001</v>
      </c>
    </row>
    <row r="1335" spans="1:10">
      <c r="A1335" s="14" t="s">
        <v>12</v>
      </c>
      <c r="B1335">
        <f t="shared" si="60"/>
        <v>1</v>
      </c>
      <c r="C1335">
        <f t="shared" si="61"/>
        <v>0</v>
      </c>
      <c r="D1335">
        <f t="shared" si="62"/>
        <v>0</v>
      </c>
      <c r="E1335" s="14">
        <v>0</v>
      </c>
      <c r="F1335" s="14">
        <v>0</v>
      </c>
      <c r="G1335">
        <v>64</v>
      </c>
      <c r="H1335">
        <v>30.114999999999998</v>
      </c>
      <c r="I1335">
        <v>3</v>
      </c>
      <c r="J1335">
        <v>16455.707849999999</v>
      </c>
    </row>
    <row r="1336" spans="1:10">
      <c r="A1336" s="17" t="s">
        <v>11</v>
      </c>
      <c r="B1336">
        <f t="shared" si="60"/>
        <v>0</v>
      </c>
      <c r="C1336">
        <f t="shared" si="61"/>
        <v>1</v>
      </c>
      <c r="D1336">
        <f t="shared" si="62"/>
        <v>0</v>
      </c>
      <c r="E1336" s="17">
        <v>1</v>
      </c>
      <c r="F1336" s="17">
        <v>1</v>
      </c>
      <c r="G1336">
        <v>64</v>
      </c>
      <c r="H1336">
        <v>23.76</v>
      </c>
      <c r="I1336">
        <v>0</v>
      </c>
      <c r="J1336">
        <v>26926.5144</v>
      </c>
    </row>
    <row r="1337" spans="1:10">
      <c r="A1337" s="14" t="s">
        <v>11</v>
      </c>
      <c r="B1337">
        <f t="shared" si="60"/>
        <v>0</v>
      </c>
      <c r="C1337">
        <f t="shared" si="61"/>
        <v>1</v>
      </c>
      <c r="D1337">
        <f t="shared" si="62"/>
        <v>0</v>
      </c>
      <c r="E1337" s="14">
        <v>0</v>
      </c>
      <c r="F1337" s="14">
        <v>1</v>
      </c>
      <c r="G1337">
        <v>64</v>
      </c>
      <c r="H1337">
        <v>22.99</v>
      </c>
      <c r="I1337">
        <v>0</v>
      </c>
      <c r="J1337">
        <v>27037.914100000002</v>
      </c>
    </row>
    <row r="1338" spans="1:10">
      <c r="A1338" s="17" t="s">
        <v>12</v>
      </c>
      <c r="B1338">
        <f t="shared" si="60"/>
        <v>1</v>
      </c>
      <c r="C1338">
        <f t="shared" si="61"/>
        <v>0</v>
      </c>
      <c r="D1338">
        <f t="shared" si="62"/>
        <v>0</v>
      </c>
      <c r="E1338" s="17">
        <v>0</v>
      </c>
      <c r="F1338" s="17">
        <v>1</v>
      </c>
      <c r="G1338">
        <v>64</v>
      </c>
      <c r="H1338">
        <v>26.885000000000002</v>
      </c>
      <c r="I1338">
        <v>0</v>
      </c>
      <c r="J1338">
        <v>29330.98315</v>
      </c>
    </row>
    <row r="1339" spans="1:10">
      <c r="A1339" s="14" t="s">
        <v>12</v>
      </c>
      <c r="B1339">
        <f t="shared" si="60"/>
        <v>1</v>
      </c>
      <c r="C1339">
        <f t="shared" si="61"/>
        <v>0</v>
      </c>
      <c r="D1339">
        <f t="shared" si="62"/>
        <v>0</v>
      </c>
      <c r="E1339" s="14">
        <v>1</v>
      </c>
      <c r="F1339" s="14">
        <v>0</v>
      </c>
      <c r="G1339">
        <v>64</v>
      </c>
      <c r="H1339">
        <v>24.7</v>
      </c>
      <c r="I1339">
        <v>1</v>
      </c>
      <c r="J1339">
        <v>30166.618170000002</v>
      </c>
    </row>
    <row r="1340" spans="1:10">
      <c r="A1340" s="17" t="s">
        <v>11</v>
      </c>
      <c r="B1340">
        <f t="shared" si="60"/>
        <v>0</v>
      </c>
      <c r="C1340">
        <f t="shared" si="61"/>
        <v>1</v>
      </c>
      <c r="D1340">
        <f t="shared" si="62"/>
        <v>0</v>
      </c>
      <c r="E1340" s="17">
        <v>1</v>
      </c>
      <c r="F1340" s="17">
        <v>1</v>
      </c>
      <c r="G1340">
        <v>64</v>
      </c>
      <c r="H1340">
        <v>33.880000000000003</v>
      </c>
      <c r="I1340">
        <v>0</v>
      </c>
      <c r="J1340">
        <v>46889.261200000001</v>
      </c>
    </row>
    <row r="1341" spans="1:10">
      <c r="A1341" s="14" t="s">
        <v>8</v>
      </c>
      <c r="B1341">
        <f t="shared" si="60"/>
        <v>0</v>
      </c>
      <c r="C1341">
        <f t="shared" si="61"/>
        <v>0</v>
      </c>
      <c r="D1341">
        <f t="shared" si="62"/>
        <v>1</v>
      </c>
      <c r="E1341" s="14">
        <v>0</v>
      </c>
      <c r="F1341" s="14">
        <v>1</v>
      </c>
      <c r="G1341">
        <v>64</v>
      </c>
      <c r="H1341">
        <v>31.3</v>
      </c>
      <c r="I1341">
        <v>2</v>
      </c>
      <c r="J1341">
        <v>47291.055</v>
      </c>
    </row>
    <row r="1342" spans="1:10">
      <c r="A1342" s="17" t="s">
        <v>8</v>
      </c>
      <c r="B1342">
        <f t="shared" si="60"/>
        <v>0</v>
      </c>
      <c r="C1342">
        <f t="shared" si="61"/>
        <v>0</v>
      </c>
      <c r="D1342">
        <f t="shared" si="62"/>
        <v>1</v>
      </c>
      <c r="E1342" s="17">
        <v>0</v>
      </c>
      <c r="F1342" s="17">
        <v>1</v>
      </c>
      <c r="G1342">
        <v>64</v>
      </c>
      <c r="H1342">
        <v>33.799999999999997</v>
      </c>
      <c r="I1342">
        <v>1</v>
      </c>
      <c r="J1342">
        <v>47928.03</v>
      </c>
    </row>
    <row r="1343" spans="1:10">
      <c r="A1343" s="14" t="s">
        <v>11</v>
      </c>
      <c r="B1343">
        <f t="shared" si="60"/>
        <v>0</v>
      </c>
      <c r="C1343">
        <f t="shared" si="61"/>
        <v>1</v>
      </c>
      <c r="D1343">
        <f t="shared" si="62"/>
        <v>0</v>
      </c>
      <c r="E1343" s="14">
        <v>1</v>
      </c>
      <c r="F1343" s="14">
        <v>1</v>
      </c>
      <c r="G1343">
        <v>64</v>
      </c>
      <c r="H1343">
        <v>36.96</v>
      </c>
      <c r="I1343">
        <v>2</v>
      </c>
      <c r="J1343">
        <v>49577.662400000001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DDD48-E714-43A5-9BDD-F039619D31C8}">
  <dimension ref="A2:R25"/>
  <sheetViews>
    <sheetView workbookViewId="0">
      <selection activeCell="J26" sqref="J26"/>
    </sheetView>
  </sheetViews>
  <sheetFormatPr defaultRowHeight="14.4"/>
  <cols>
    <col min="1" max="1" width="16.5546875" bestFit="1" customWidth="1"/>
    <col min="2" max="2" width="12.6640625" bestFit="1" customWidth="1"/>
    <col min="3" max="3" width="16.5546875" bestFit="1" customWidth="1"/>
    <col min="5" max="5" width="16.5546875" bestFit="1" customWidth="1"/>
    <col min="6" max="6" width="12.6640625" bestFit="1" customWidth="1"/>
    <col min="7" max="7" width="16.5546875" bestFit="1" customWidth="1"/>
    <col min="9" max="9" width="16.5546875" bestFit="1" customWidth="1"/>
    <col min="11" max="11" width="16.5546875" bestFit="1" customWidth="1"/>
    <col min="13" max="13" width="16.5546875" bestFit="1" customWidth="1"/>
    <col min="15" max="15" width="16.5546875" bestFit="1" customWidth="1"/>
    <col min="17" max="17" width="16.5546875" bestFit="1" customWidth="1"/>
  </cols>
  <sheetData>
    <row r="2" spans="1:18" ht="18">
      <c r="A2" s="78" t="s">
        <v>83</v>
      </c>
      <c r="B2" s="78"/>
      <c r="C2" s="78"/>
      <c r="D2" s="78"/>
      <c r="E2" s="78"/>
    </row>
    <row r="3" spans="1:18" ht="15" thickBot="1"/>
    <row r="4" spans="1:18">
      <c r="A4" s="23" t="s">
        <v>12</v>
      </c>
      <c r="B4" s="23"/>
      <c r="C4" s="23" t="s">
        <v>11</v>
      </c>
      <c r="D4" s="23"/>
      <c r="E4" s="23" t="s">
        <v>8</v>
      </c>
      <c r="F4" s="23"/>
      <c r="G4" s="23" t="s">
        <v>1</v>
      </c>
      <c r="H4" s="23"/>
      <c r="I4" s="23" t="s">
        <v>70</v>
      </c>
      <c r="J4" s="23"/>
      <c r="K4" s="23" t="s">
        <v>0</v>
      </c>
      <c r="L4" s="23"/>
      <c r="M4" s="23" t="s">
        <v>2</v>
      </c>
      <c r="N4" s="23"/>
      <c r="O4" s="23" t="s">
        <v>3</v>
      </c>
      <c r="P4" s="23"/>
      <c r="Q4" s="23" t="s">
        <v>22</v>
      </c>
      <c r="R4" s="23"/>
    </row>
    <row r="6" spans="1:18">
      <c r="A6" t="s">
        <v>28</v>
      </c>
      <c r="B6">
        <v>0.2428998505231689</v>
      </c>
      <c r="C6" t="s">
        <v>28</v>
      </c>
      <c r="D6">
        <v>0.27204783258594917</v>
      </c>
      <c r="E6" t="s">
        <v>28</v>
      </c>
      <c r="F6">
        <v>0.2428998505231689</v>
      </c>
      <c r="G6" t="s">
        <v>28</v>
      </c>
      <c r="H6">
        <v>0.50523168908819138</v>
      </c>
      <c r="I6" t="s">
        <v>28</v>
      </c>
      <c r="J6">
        <v>0.20478325859491778</v>
      </c>
      <c r="K6" t="s">
        <v>28</v>
      </c>
      <c r="L6">
        <v>39.207025411061288</v>
      </c>
      <c r="M6" t="s">
        <v>28</v>
      </c>
      <c r="N6">
        <v>30.663396860986499</v>
      </c>
      <c r="O6" t="s">
        <v>28</v>
      </c>
      <c r="P6">
        <v>1.0949177877428999</v>
      </c>
      <c r="Q6" t="s">
        <v>28</v>
      </c>
      <c r="R6">
        <v>13270.422265141269</v>
      </c>
    </row>
    <row r="7" spans="1:18">
      <c r="A7" t="s">
        <v>84</v>
      </c>
      <c r="B7">
        <v>1.1728016980841659E-2</v>
      </c>
      <c r="C7" t="s">
        <v>84</v>
      </c>
      <c r="D7">
        <v>1.2170498108616789E-2</v>
      </c>
      <c r="E7" t="s">
        <v>84</v>
      </c>
      <c r="F7">
        <v>1.1728016980841659E-2</v>
      </c>
      <c r="G7" t="s">
        <v>84</v>
      </c>
      <c r="H7">
        <v>1.3673526152714914E-2</v>
      </c>
      <c r="I7" t="s">
        <v>84</v>
      </c>
      <c r="J7">
        <v>1.1036319844830556E-2</v>
      </c>
      <c r="K7" t="s">
        <v>84</v>
      </c>
      <c r="L7">
        <v>0.38410241948323204</v>
      </c>
      <c r="M7" t="s">
        <v>84</v>
      </c>
      <c r="N7">
        <v>0.16671423150075104</v>
      </c>
      <c r="O7" t="s">
        <v>84</v>
      </c>
      <c r="P7">
        <v>3.2956155428356865E-2</v>
      </c>
      <c r="Q7" t="s">
        <v>84</v>
      </c>
      <c r="R7">
        <v>331.06745431568226</v>
      </c>
    </row>
    <row r="8" spans="1:18">
      <c r="A8" t="s">
        <v>85</v>
      </c>
      <c r="B8">
        <v>0</v>
      </c>
      <c r="C8" t="s">
        <v>85</v>
      </c>
      <c r="D8">
        <v>0</v>
      </c>
      <c r="E8" t="s">
        <v>85</v>
      </c>
      <c r="F8">
        <v>0</v>
      </c>
      <c r="G8" t="s">
        <v>85</v>
      </c>
      <c r="H8">
        <v>1</v>
      </c>
      <c r="I8" t="s">
        <v>85</v>
      </c>
      <c r="J8">
        <v>0</v>
      </c>
      <c r="K8" t="s">
        <v>85</v>
      </c>
      <c r="L8">
        <v>39</v>
      </c>
      <c r="M8" t="s">
        <v>85</v>
      </c>
      <c r="N8">
        <v>30.4</v>
      </c>
      <c r="O8" t="s">
        <v>85</v>
      </c>
      <c r="P8">
        <v>1</v>
      </c>
      <c r="Q8" t="s">
        <v>85</v>
      </c>
      <c r="R8">
        <v>9382.0329999999994</v>
      </c>
    </row>
    <row r="9" spans="1:18">
      <c r="A9" t="s">
        <v>86</v>
      </c>
      <c r="B9">
        <v>0</v>
      </c>
      <c r="C9" t="s">
        <v>86</v>
      </c>
      <c r="D9">
        <v>0</v>
      </c>
      <c r="E9" t="s">
        <v>86</v>
      </c>
      <c r="F9">
        <v>0</v>
      </c>
      <c r="G9" t="s">
        <v>86</v>
      </c>
      <c r="H9">
        <v>1</v>
      </c>
      <c r="I9" t="s">
        <v>86</v>
      </c>
      <c r="J9">
        <v>0</v>
      </c>
      <c r="K9" t="s">
        <v>86</v>
      </c>
      <c r="L9">
        <v>18</v>
      </c>
      <c r="M9" t="s">
        <v>86</v>
      </c>
      <c r="N9">
        <v>32.299999999999997</v>
      </c>
      <c r="O9" t="s">
        <v>86</v>
      </c>
      <c r="P9">
        <v>0</v>
      </c>
      <c r="Q9" t="s">
        <v>86</v>
      </c>
      <c r="R9">
        <v>1639.5631000000001</v>
      </c>
    </row>
    <row r="10" spans="1:18">
      <c r="A10" t="s">
        <v>87</v>
      </c>
      <c r="B10">
        <v>0.42899540734289221</v>
      </c>
      <c r="C10" t="s">
        <v>87</v>
      </c>
      <c r="D10">
        <v>0.4451807839467562</v>
      </c>
      <c r="E10" t="s">
        <v>87</v>
      </c>
      <c r="F10">
        <v>0.42899540734289221</v>
      </c>
      <c r="G10" t="s">
        <v>87</v>
      </c>
      <c r="H10">
        <v>0.50015956928437699</v>
      </c>
      <c r="I10" t="s">
        <v>87</v>
      </c>
      <c r="J10">
        <v>0.40369403754561722</v>
      </c>
      <c r="K10" t="s">
        <v>87</v>
      </c>
      <c r="L10">
        <v>14.049960379216154</v>
      </c>
      <c r="M10" t="s">
        <v>87</v>
      </c>
      <c r="N10">
        <v>6.0981869116793632</v>
      </c>
      <c r="O10" t="s">
        <v>87</v>
      </c>
      <c r="P10">
        <v>1.2054927397819137</v>
      </c>
      <c r="Q10" t="s">
        <v>87</v>
      </c>
      <c r="R10">
        <v>12110.011236693994</v>
      </c>
    </row>
    <row r="11" spans="1:18">
      <c r="A11" t="s">
        <v>88</v>
      </c>
      <c r="B11">
        <v>0.18403705952129401</v>
      </c>
      <c r="C11" t="s">
        <v>88</v>
      </c>
      <c r="D11">
        <v>0.19818593039544841</v>
      </c>
      <c r="E11" t="s">
        <v>88</v>
      </c>
      <c r="F11">
        <v>0.18403705952129401</v>
      </c>
      <c r="G11" t="s">
        <v>88</v>
      </c>
      <c r="H11">
        <v>0.25015959474673349</v>
      </c>
      <c r="I11" t="s">
        <v>88</v>
      </c>
      <c r="J11">
        <v>0.16296887594988221</v>
      </c>
      <c r="K11" t="s">
        <v>88</v>
      </c>
      <c r="L11">
        <v>197.40138665754375</v>
      </c>
      <c r="M11" t="s">
        <v>88</v>
      </c>
      <c r="N11">
        <v>37.187883609777494</v>
      </c>
      <c r="O11" t="s">
        <v>88</v>
      </c>
      <c r="P11">
        <v>1.4532127456669048</v>
      </c>
      <c r="Q11" t="s">
        <v>88</v>
      </c>
      <c r="R11">
        <v>146652372.1528548</v>
      </c>
    </row>
    <row r="12" spans="1:18">
      <c r="A12" t="s">
        <v>89</v>
      </c>
      <c r="B12">
        <v>-0.55985669921524028</v>
      </c>
      <c r="C12" t="s">
        <v>89</v>
      </c>
      <c r="D12">
        <v>-0.9495228166052696</v>
      </c>
      <c r="E12" t="s">
        <v>89</v>
      </c>
      <c r="F12">
        <v>-0.55985669921524117</v>
      </c>
      <c r="G12" t="s">
        <v>89</v>
      </c>
      <c r="H12">
        <v>-2.0025566364991452</v>
      </c>
      <c r="I12" t="s">
        <v>89</v>
      </c>
      <c r="J12">
        <v>0.14575553905184258</v>
      </c>
      <c r="K12" t="s">
        <v>89</v>
      </c>
      <c r="L12">
        <v>-1.2450876526418733</v>
      </c>
      <c r="M12" t="s">
        <v>89</v>
      </c>
      <c r="N12">
        <v>-5.073153135468278E-2</v>
      </c>
      <c r="O12" t="s">
        <v>89</v>
      </c>
      <c r="P12">
        <v>0.20245414671693274</v>
      </c>
      <c r="Q12" t="s">
        <v>89</v>
      </c>
      <c r="R12">
        <v>1.6062986532967978</v>
      </c>
    </row>
    <row r="13" spans="1:18">
      <c r="A13" t="s">
        <v>90</v>
      </c>
      <c r="B13">
        <v>1.2004092609518375</v>
      </c>
      <c r="C13" t="s">
        <v>90</v>
      </c>
      <c r="D13">
        <v>1.0256211472099523</v>
      </c>
      <c r="E13" t="s">
        <v>90</v>
      </c>
      <c r="F13">
        <v>1.200409260951838</v>
      </c>
      <c r="G13" t="s">
        <v>90</v>
      </c>
      <c r="H13">
        <v>-2.0951397433346255E-2</v>
      </c>
      <c r="I13" t="s">
        <v>90</v>
      </c>
      <c r="J13">
        <v>1.4647661601953526</v>
      </c>
      <c r="K13" t="s">
        <v>90</v>
      </c>
      <c r="L13">
        <v>5.5672515652988509E-2</v>
      </c>
      <c r="M13" t="s">
        <v>90</v>
      </c>
      <c r="N13">
        <v>0.28404711059876864</v>
      </c>
      <c r="O13" t="s">
        <v>90</v>
      </c>
      <c r="P13">
        <v>0.93838044017024713</v>
      </c>
      <c r="Q13" t="s">
        <v>90</v>
      </c>
      <c r="R13">
        <v>1.5158796580240399</v>
      </c>
    </row>
    <row r="14" spans="1:18">
      <c r="A14" t="s">
        <v>91</v>
      </c>
      <c r="B14">
        <v>1</v>
      </c>
      <c r="C14" t="s">
        <v>91</v>
      </c>
      <c r="D14">
        <v>1</v>
      </c>
      <c r="E14" t="s">
        <v>91</v>
      </c>
      <c r="F14">
        <v>1</v>
      </c>
      <c r="G14" t="s">
        <v>91</v>
      </c>
      <c r="H14">
        <v>1</v>
      </c>
      <c r="I14" t="s">
        <v>91</v>
      </c>
      <c r="J14">
        <v>1</v>
      </c>
      <c r="K14" t="s">
        <v>91</v>
      </c>
      <c r="L14">
        <v>46</v>
      </c>
      <c r="M14" t="s">
        <v>91</v>
      </c>
      <c r="N14">
        <v>37.17</v>
      </c>
      <c r="O14" t="s">
        <v>91</v>
      </c>
      <c r="P14">
        <v>5</v>
      </c>
      <c r="Q14" t="s">
        <v>91</v>
      </c>
      <c r="R14">
        <v>62648.554110000005</v>
      </c>
    </row>
    <row r="15" spans="1:18">
      <c r="A15" t="s">
        <v>92</v>
      </c>
      <c r="B15">
        <v>0</v>
      </c>
      <c r="C15" t="s">
        <v>92</v>
      </c>
      <c r="D15">
        <v>0</v>
      </c>
      <c r="E15" t="s">
        <v>92</v>
      </c>
      <c r="F15">
        <v>0</v>
      </c>
      <c r="G15" t="s">
        <v>92</v>
      </c>
      <c r="H15">
        <v>0</v>
      </c>
      <c r="I15" t="s">
        <v>92</v>
      </c>
      <c r="J15">
        <v>0</v>
      </c>
      <c r="K15" t="s">
        <v>92</v>
      </c>
      <c r="L15">
        <v>18</v>
      </c>
      <c r="M15" t="s">
        <v>92</v>
      </c>
      <c r="N15">
        <v>15.96</v>
      </c>
      <c r="O15" t="s">
        <v>92</v>
      </c>
      <c r="P15">
        <v>0</v>
      </c>
      <c r="Q15" t="s">
        <v>92</v>
      </c>
      <c r="R15">
        <v>1121.8739</v>
      </c>
    </row>
    <row r="16" spans="1:18">
      <c r="A16" t="s">
        <v>93</v>
      </c>
      <c r="B16">
        <v>1</v>
      </c>
      <c r="C16" t="s">
        <v>93</v>
      </c>
      <c r="D16">
        <v>1</v>
      </c>
      <c r="E16" t="s">
        <v>93</v>
      </c>
      <c r="F16">
        <v>1</v>
      </c>
      <c r="G16" t="s">
        <v>93</v>
      </c>
      <c r="H16">
        <v>1</v>
      </c>
      <c r="I16" t="s">
        <v>93</v>
      </c>
      <c r="J16">
        <v>1</v>
      </c>
      <c r="K16" t="s">
        <v>93</v>
      </c>
      <c r="L16">
        <v>64</v>
      </c>
      <c r="M16" t="s">
        <v>93</v>
      </c>
      <c r="N16">
        <v>53.13</v>
      </c>
      <c r="O16" t="s">
        <v>93</v>
      </c>
      <c r="P16">
        <v>5</v>
      </c>
      <c r="Q16" t="s">
        <v>93</v>
      </c>
      <c r="R16">
        <v>63770.428010000003</v>
      </c>
    </row>
    <row r="17" spans="1:18">
      <c r="A17" t="s">
        <v>94</v>
      </c>
      <c r="B17">
        <v>325</v>
      </c>
      <c r="C17" t="s">
        <v>94</v>
      </c>
      <c r="D17">
        <v>364</v>
      </c>
      <c r="E17" t="s">
        <v>94</v>
      </c>
      <c r="F17">
        <v>325</v>
      </c>
      <c r="G17" t="s">
        <v>94</v>
      </c>
      <c r="H17">
        <v>676</v>
      </c>
      <c r="I17" t="s">
        <v>94</v>
      </c>
      <c r="J17">
        <v>274</v>
      </c>
      <c r="K17" t="s">
        <v>94</v>
      </c>
      <c r="L17">
        <v>52459</v>
      </c>
      <c r="M17" t="s">
        <v>94</v>
      </c>
      <c r="N17">
        <v>41027.624999999935</v>
      </c>
      <c r="O17" t="s">
        <v>94</v>
      </c>
      <c r="P17">
        <v>1465</v>
      </c>
      <c r="Q17" t="s">
        <v>94</v>
      </c>
      <c r="R17">
        <v>17755824.990759019</v>
      </c>
    </row>
    <row r="18" spans="1:18" ht="15" thickBot="1">
      <c r="A18" s="22" t="s">
        <v>95</v>
      </c>
      <c r="B18" s="22">
        <v>1338</v>
      </c>
      <c r="C18" s="22" t="s">
        <v>95</v>
      </c>
      <c r="D18" s="22">
        <v>1338</v>
      </c>
      <c r="E18" s="22" t="s">
        <v>95</v>
      </c>
      <c r="F18" s="22">
        <v>1338</v>
      </c>
      <c r="G18" s="22" t="s">
        <v>95</v>
      </c>
      <c r="H18" s="22">
        <v>1338</v>
      </c>
      <c r="I18" s="22" t="s">
        <v>95</v>
      </c>
      <c r="J18" s="22">
        <v>1338</v>
      </c>
      <c r="K18" s="22" t="s">
        <v>95</v>
      </c>
      <c r="L18" s="22">
        <v>1338</v>
      </c>
      <c r="M18" s="22" t="s">
        <v>95</v>
      </c>
      <c r="N18" s="22">
        <v>1338</v>
      </c>
      <c r="O18" s="22" t="s">
        <v>95</v>
      </c>
      <c r="P18" s="22">
        <v>1338</v>
      </c>
      <c r="Q18" s="22" t="s">
        <v>95</v>
      </c>
      <c r="R18" s="22">
        <v>1338</v>
      </c>
    </row>
    <row r="19" spans="1:18">
      <c r="B19">
        <v>1</v>
      </c>
      <c r="D19">
        <v>3</v>
      </c>
      <c r="F19">
        <v>5</v>
      </c>
      <c r="H19">
        <v>7</v>
      </c>
      <c r="J19">
        <v>9</v>
      </c>
      <c r="L19">
        <v>11</v>
      </c>
      <c r="N19">
        <v>13</v>
      </c>
      <c r="P19">
        <v>15</v>
      </c>
      <c r="R19">
        <v>17</v>
      </c>
    </row>
    <row r="21" spans="1:18">
      <c r="A21">
        <v>1</v>
      </c>
      <c r="B21" s="1" t="s">
        <v>153</v>
      </c>
    </row>
    <row r="22" spans="1:18">
      <c r="A22">
        <v>2</v>
      </c>
      <c r="B22" s="1" t="s">
        <v>154</v>
      </c>
    </row>
    <row r="23" spans="1:18">
      <c r="A23">
        <v>3</v>
      </c>
      <c r="B23" s="1" t="s">
        <v>157</v>
      </c>
    </row>
    <row r="24" spans="1:18">
      <c r="A24">
        <v>4</v>
      </c>
      <c r="B24" s="1" t="s">
        <v>156</v>
      </c>
    </row>
    <row r="25" spans="1:18">
      <c r="A25">
        <v>5</v>
      </c>
      <c r="B25" s="1" t="s">
        <v>155</v>
      </c>
    </row>
  </sheetData>
  <mergeCells count="1">
    <mergeCell ref="A2:E2"/>
  </mergeCells>
  <conditionalFormatting sqref="A7:R7">
    <cfRule type="top10" dxfId="6" priority="1" bottom="1" rank="1"/>
    <cfRule type="top10" dxfId="5" priority="2" rank="1"/>
  </conditionalFormatting>
  <conditionalFormatting sqref="A12:R12">
    <cfRule type="top10" dxfId="4" priority="5" bottom="1" rank="1"/>
    <cfRule type="top10" dxfId="3" priority="6" rank="1"/>
  </conditionalFormatting>
  <conditionalFormatting sqref="A13:R13">
    <cfRule type="top10" dxfId="2" priority="3" bottom="1" rank="1"/>
    <cfRule type="top10" dxfId="1" priority="4" rank="1"/>
  </conditionalFormatting>
  <conditionalFormatting sqref="B10:R10">
    <cfRule type="top10" dxfId="0" priority="7" rank="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0C96A-2E90-4695-A151-DDAB353201CE}">
  <dimension ref="A1:I1369"/>
  <sheetViews>
    <sheetView workbookViewId="0">
      <selection activeCell="G9" sqref="G9"/>
    </sheetView>
  </sheetViews>
  <sheetFormatPr defaultRowHeight="14.4"/>
  <cols>
    <col min="1" max="1" width="13.77734375" customWidth="1"/>
    <col min="2" max="2" width="15.6640625" customWidth="1"/>
    <col min="3" max="3" width="13.44140625" bestFit="1" customWidth="1"/>
    <col min="4" max="4" width="12.6640625" bestFit="1" customWidth="1"/>
    <col min="5" max="5" width="19.44140625" bestFit="1" customWidth="1"/>
    <col min="6" max="9" width="12.6640625" bestFit="1" customWidth="1"/>
  </cols>
  <sheetData>
    <row r="1" spans="1:9">
      <c r="A1" t="s">
        <v>114</v>
      </c>
    </row>
    <row r="2" spans="1:9" ht="15" thickBot="1"/>
    <row r="3" spans="1:9">
      <c r="A3" s="42" t="s">
        <v>115</v>
      </c>
      <c r="B3" s="42"/>
    </row>
    <row r="4" spans="1:9">
      <c r="A4" t="s">
        <v>116</v>
      </c>
      <c r="B4">
        <v>0.86655238422066572</v>
      </c>
      <c r="G4" s="51" t="s">
        <v>96</v>
      </c>
    </row>
    <row r="5" spans="1:9">
      <c r="A5" t="s">
        <v>117</v>
      </c>
      <c r="B5">
        <v>0.75091303459852032</v>
      </c>
      <c r="G5" t="s">
        <v>146</v>
      </c>
    </row>
    <row r="6" spans="1:9">
      <c r="A6" t="s">
        <v>118</v>
      </c>
      <c r="B6">
        <v>0.7494136397729283</v>
      </c>
      <c r="G6" s="1" t="s">
        <v>144</v>
      </c>
    </row>
    <row r="7" spans="1:9">
      <c r="A7" t="s">
        <v>84</v>
      </c>
      <c r="B7">
        <v>6062.1022885175598</v>
      </c>
      <c r="G7" s="1" t="s">
        <v>173</v>
      </c>
    </row>
    <row r="8" spans="1:9" ht="15" thickBot="1">
      <c r="A8" s="22" t="s">
        <v>119</v>
      </c>
      <c r="B8" s="22">
        <v>1338</v>
      </c>
      <c r="G8" s="1" t="s">
        <v>174</v>
      </c>
    </row>
    <row r="9" spans="1:9">
      <c r="G9" s="1" t="s">
        <v>145</v>
      </c>
    </row>
    <row r="10" spans="1:9" ht="15" thickBot="1">
      <c r="A10" t="s">
        <v>120</v>
      </c>
    </row>
    <row r="11" spans="1:9">
      <c r="A11" s="23"/>
      <c r="B11" s="23" t="s">
        <v>125</v>
      </c>
      <c r="C11" s="23" t="s">
        <v>126</v>
      </c>
      <c r="D11" s="23" t="s">
        <v>127</v>
      </c>
      <c r="E11" s="23" t="s">
        <v>128</v>
      </c>
      <c r="F11" s="23" t="s">
        <v>129</v>
      </c>
    </row>
    <row r="12" spans="1:9">
      <c r="A12" t="s">
        <v>121</v>
      </c>
      <c r="B12">
        <v>8</v>
      </c>
      <c r="C12">
        <v>147234688724.44495</v>
      </c>
      <c r="D12">
        <v>18404336090.555618</v>
      </c>
      <c r="E12">
        <v>500.8107416283861</v>
      </c>
      <c r="F12">
        <v>0</v>
      </c>
    </row>
    <row r="13" spans="1:9">
      <c r="A13" t="s">
        <v>122</v>
      </c>
      <c r="B13">
        <v>1329</v>
      </c>
      <c r="C13">
        <v>48839532843.921837</v>
      </c>
      <c r="D13">
        <v>36749084.156449839</v>
      </c>
    </row>
    <row r="14" spans="1:9" ht="15" thickBot="1">
      <c r="A14" s="22" t="s">
        <v>123</v>
      </c>
      <c r="B14" s="22">
        <v>1337</v>
      </c>
      <c r="C14" s="22">
        <v>196074221568.36679</v>
      </c>
      <c r="D14" s="22"/>
      <c r="E14" s="22"/>
      <c r="F14" s="22"/>
    </row>
    <row r="15" spans="1:9" ht="15" thickBot="1"/>
    <row r="16" spans="1:9">
      <c r="A16" s="23"/>
      <c r="B16" s="23" t="s">
        <v>130</v>
      </c>
      <c r="C16" s="23" t="s">
        <v>84</v>
      </c>
      <c r="D16" s="23" t="s">
        <v>131</v>
      </c>
      <c r="E16" s="23" t="s">
        <v>132</v>
      </c>
      <c r="F16" s="23" t="s">
        <v>133</v>
      </c>
      <c r="G16" s="23" t="s">
        <v>134</v>
      </c>
      <c r="H16" s="23" t="s">
        <v>135</v>
      </c>
      <c r="I16" s="23" t="s">
        <v>136</v>
      </c>
    </row>
    <row r="17" spans="1:9">
      <c r="A17" t="s">
        <v>124</v>
      </c>
      <c r="B17">
        <v>-11938.538576167137</v>
      </c>
      <c r="C17">
        <v>987.81917516050987</v>
      </c>
      <c r="D17">
        <v>-12.085753016717108</v>
      </c>
      <c r="E17" s="46">
        <v>5.5790443459289883E-32</v>
      </c>
      <c r="F17">
        <v>-13876.393424214846</v>
      </c>
      <c r="G17">
        <v>-10000.683728119428</v>
      </c>
      <c r="H17">
        <v>-13876.393424214846</v>
      </c>
      <c r="I17">
        <v>-10000.683728119428</v>
      </c>
    </row>
    <row r="18" spans="1:9">
      <c r="A18" t="s">
        <v>12</v>
      </c>
      <c r="B18">
        <v>-352.96389942464168</v>
      </c>
      <c r="C18">
        <v>476.27578588527837</v>
      </c>
      <c r="D18">
        <v>-0.7410914219973822</v>
      </c>
      <c r="E18" s="49">
        <v>0.45876893258605866</v>
      </c>
      <c r="F18">
        <v>-1287.2982025986507</v>
      </c>
      <c r="G18">
        <v>581.37040374936726</v>
      </c>
      <c r="H18">
        <v>-1287.2982025986507</v>
      </c>
      <c r="I18">
        <v>581.37040374936726</v>
      </c>
    </row>
    <row r="19" spans="1:9">
      <c r="A19" t="s">
        <v>11</v>
      </c>
      <c r="B19">
        <v>-1035.0220493878305</v>
      </c>
      <c r="C19">
        <v>478.69220948407281</v>
      </c>
      <c r="D19">
        <v>-2.1621869520361772</v>
      </c>
      <c r="E19" s="46">
        <v>3.0781739280922968E-2</v>
      </c>
      <c r="F19">
        <v>-1974.0967729784606</v>
      </c>
      <c r="G19">
        <v>-95.947325797200506</v>
      </c>
      <c r="H19">
        <v>-1974.0967729784606</v>
      </c>
      <c r="I19">
        <v>-95.947325797200506</v>
      </c>
    </row>
    <row r="20" spans="1:9">
      <c r="A20" t="s">
        <v>8</v>
      </c>
      <c r="B20">
        <v>-960.05099130082931</v>
      </c>
      <c r="C20">
        <v>477.93302432347116</v>
      </c>
      <c r="D20">
        <v>-2.0087563370616852</v>
      </c>
      <c r="E20" s="46">
        <v>4.4764929517833028E-2</v>
      </c>
      <c r="F20">
        <v>-1897.6363829559878</v>
      </c>
      <c r="G20">
        <v>-22.465599645670864</v>
      </c>
      <c r="H20">
        <v>-1897.6363829559878</v>
      </c>
      <c r="I20">
        <v>-22.465599645670864</v>
      </c>
    </row>
    <row r="21" spans="1:9">
      <c r="A21" t="s">
        <v>1</v>
      </c>
      <c r="B21">
        <v>-131.31435939511397</v>
      </c>
      <c r="C21">
        <v>332.9454391318763</v>
      </c>
      <c r="D21">
        <v>-0.39440203697489812</v>
      </c>
      <c r="E21" s="43">
        <v>0.6933475191599674</v>
      </c>
      <c r="F21">
        <v>-784.47027049821827</v>
      </c>
      <c r="G21">
        <v>521.84155170799045</v>
      </c>
      <c r="H21">
        <v>-784.47027049821827</v>
      </c>
      <c r="I21">
        <v>521.84155170799045</v>
      </c>
    </row>
    <row r="22" spans="1:9">
      <c r="A22" t="s">
        <v>70</v>
      </c>
      <c r="B22">
        <v>23848.534541912879</v>
      </c>
      <c r="C22">
        <v>413.15335481829601</v>
      </c>
      <c r="D22">
        <v>57.723201963109837</v>
      </c>
      <c r="E22" s="48">
        <v>0</v>
      </c>
      <c r="F22">
        <v>23038.030705022167</v>
      </c>
      <c r="G22">
        <v>24659.038378803591</v>
      </c>
      <c r="H22">
        <v>23038.030705022167</v>
      </c>
      <c r="I22">
        <v>24659.038378803591</v>
      </c>
    </row>
    <row r="23" spans="1:9">
      <c r="A23" t="s">
        <v>0</v>
      </c>
      <c r="B23">
        <v>256.85635253734785</v>
      </c>
      <c r="C23">
        <v>11.898849070910655</v>
      </c>
      <c r="D23">
        <v>21.58665523082308</v>
      </c>
      <c r="E23" s="46">
        <v>7.7832174365004054E-89</v>
      </c>
      <c r="F23">
        <v>233.51377837188332</v>
      </c>
      <c r="G23">
        <v>280.19892670281234</v>
      </c>
      <c r="H23">
        <v>233.51377837188332</v>
      </c>
      <c r="I23">
        <v>280.19892670281234</v>
      </c>
    </row>
    <row r="24" spans="1:9">
      <c r="A24" t="s">
        <v>2</v>
      </c>
      <c r="B24">
        <v>339.19345361083845</v>
      </c>
      <c r="C24">
        <v>28.599470479167998</v>
      </c>
      <c r="D24">
        <v>11.860130552343922</v>
      </c>
      <c r="E24" s="46">
        <v>6.4981939262611342E-31</v>
      </c>
      <c r="F24">
        <v>283.08842557203002</v>
      </c>
      <c r="G24">
        <v>395.29848164964687</v>
      </c>
      <c r="H24">
        <v>283.08842557203002</v>
      </c>
      <c r="I24">
        <v>395.29848164964687</v>
      </c>
    </row>
    <row r="25" spans="1:9" ht="15" thickBot="1">
      <c r="A25" s="22" t="s">
        <v>3</v>
      </c>
      <c r="B25" s="22">
        <v>475.50054514913251</v>
      </c>
      <c r="C25" s="22">
        <v>137.80409251438977</v>
      </c>
      <c r="D25" s="22">
        <v>3.45055459872848</v>
      </c>
      <c r="E25" s="47">
        <v>5.7696824232804529E-4</v>
      </c>
      <c r="F25" s="22">
        <v>205.16328558294379</v>
      </c>
      <c r="G25" s="22">
        <v>745.83780471532123</v>
      </c>
      <c r="H25" s="22">
        <v>205.16328558294379</v>
      </c>
      <c r="I25" s="22">
        <v>745.83780471532123</v>
      </c>
    </row>
    <row r="29" spans="1:9">
      <c r="A29" t="s">
        <v>137</v>
      </c>
      <c r="E29" t="s">
        <v>141</v>
      </c>
    </row>
    <row r="30" spans="1:9" ht="15" thickBot="1"/>
    <row r="31" spans="1:9">
      <c r="A31" s="23" t="s">
        <v>138</v>
      </c>
      <c r="B31" s="23" t="s">
        <v>139</v>
      </c>
      <c r="C31" s="23" t="s">
        <v>140</v>
      </c>
      <c r="E31" s="23" t="s">
        <v>142</v>
      </c>
      <c r="F31" s="23" t="s">
        <v>22</v>
      </c>
    </row>
    <row r="32" spans="1:9">
      <c r="A32">
        <v>1</v>
      </c>
      <c r="B32">
        <v>-608.78058097025951</v>
      </c>
      <c r="C32">
        <v>1730.6544809702596</v>
      </c>
      <c r="E32">
        <v>3.7369207772795218E-2</v>
      </c>
      <c r="F32">
        <v>1121.8739</v>
      </c>
    </row>
    <row r="33" spans="1:8">
      <c r="A33">
        <v>2</v>
      </c>
      <c r="B33">
        <v>1741.8300525528502</v>
      </c>
      <c r="C33">
        <v>-610.32345255285031</v>
      </c>
      <c r="E33">
        <v>0.11210762331838565</v>
      </c>
      <c r="F33">
        <v>1131.5065999999999</v>
      </c>
      <c r="H33" s="18"/>
    </row>
    <row r="34" spans="1:8">
      <c r="A34">
        <v>3</v>
      </c>
      <c r="B34">
        <v>2823.8571695714236</v>
      </c>
      <c r="C34">
        <v>-1687.9164695714235</v>
      </c>
      <c r="E34">
        <v>0.1868460388639761</v>
      </c>
      <c r="F34">
        <v>1135.9407000000001</v>
      </c>
    </row>
    <row r="35" spans="1:8">
      <c r="A35">
        <v>4</v>
      </c>
      <c r="B35">
        <v>2935.7910092630009</v>
      </c>
      <c r="C35">
        <v>-1799.3916092630009</v>
      </c>
      <c r="E35">
        <v>0.26158445440956651</v>
      </c>
      <c r="F35">
        <v>1136.3994</v>
      </c>
    </row>
    <row r="36" spans="1:8">
      <c r="A36">
        <v>5</v>
      </c>
      <c r="B36">
        <v>3085.0361288517706</v>
      </c>
      <c r="C36">
        <v>-1948.0251288517707</v>
      </c>
      <c r="E36">
        <v>0.33632286995515698</v>
      </c>
      <c r="F36">
        <v>1137.011</v>
      </c>
    </row>
    <row r="37" spans="1:8">
      <c r="A37">
        <v>6</v>
      </c>
      <c r="B37">
        <v>3196.9699685433479</v>
      </c>
      <c r="C37">
        <v>-2059.5002685433478</v>
      </c>
      <c r="E37">
        <v>0.41106128550074744</v>
      </c>
      <c r="F37">
        <v>1137.4697000000001</v>
      </c>
    </row>
    <row r="38" spans="1:8">
      <c r="A38">
        <v>7</v>
      </c>
      <c r="B38">
        <v>4167.063245870344</v>
      </c>
      <c r="C38">
        <v>-3025.6181458703441</v>
      </c>
      <c r="E38">
        <v>0.48579970104633785</v>
      </c>
      <c r="F38">
        <v>1141.4450999999999</v>
      </c>
    </row>
    <row r="39" spans="1:8">
      <c r="A39">
        <v>8</v>
      </c>
      <c r="B39">
        <v>5472.9580422720737</v>
      </c>
      <c r="C39">
        <v>-4326.1614422720741</v>
      </c>
      <c r="E39">
        <v>0.5605381165919282</v>
      </c>
      <c r="F39">
        <v>1146.7965999999999</v>
      </c>
    </row>
    <row r="40" spans="1:8">
      <c r="A40">
        <v>9</v>
      </c>
      <c r="B40">
        <v>6107.2498005243397</v>
      </c>
      <c r="C40">
        <v>-4957.8539005243401</v>
      </c>
      <c r="E40">
        <v>0.63527653213751867</v>
      </c>
      <c r="F40">
        <v>1149.3959</v>
      </c>
    </row>
    <row r="41" spans="1:8">
      <c r="A41">
        <v>10</v>
      </c>
      <c r="B41">
        <v>9539.8875510660273</v>
      </c>
      <c r="C41">
        <v>-8376.4248510660273</v>
      </c>
      <c r="E41">
        <v>0.71001494768310913</v>
      </c>
      <c r="F41">
        <v>1163.4627</v>
      </c>
    </row>
    <row r="42" spans="1:8">
      <c r="A42">
        <v>11</v>
      </c>
      <c r="B42">
        <v>-1298.3143793133759</v>
      </c>
      <c r="C42">
        <v>2905.8244793133758</v>
      </c>
      <c r="E42">
        <v>0.7847533632286996</v>
      </c>
      <c r="F42">
        <v>1241.5650000000001</v>
      </c>
    </row>
    <row r="43" spans="1:8">
      <c r="A43">
        <v>12</v>
      </c>
      <c r="B43">
        <v>716.49473513500561</v>
      </c>
      <c r="C43">
        <v>899.27196486499429</v>
      </c>
      <c r="E43">
        <v>0.85949177877428995</v>
      </c>
      <c r="F43">
        <v>1242.26</v>
      </c>
    </row>
    <row r="44" spans="1:8">
      <c r="A44">
        <v>13</v>
      </c>
      <c r="B44">
        <v>2208.9459310226939</v>
      </c>
      <c r="C44">
        <v>-587.0632310226938</v>
      </c>
      <c r="E44">
        <v>0.93423019431988041</v>
      </c>
      <c r="F44">
        <v>1242.816</v>
      </c>
    </row>
    <row r="45" spans="1:8">
      <c r="A45">
        <v>14</v>
      </c>
      <c r="B45">
        <v>2283.5684908170788</v>
      </c>
      <c r="C45">
        <v>-661.37999081707881</v>
      </c>
      <c r="E45">
        <v>1.0089686098654709</v>
      </c>
      <c r="F45">
        <v>1252.4069999999999</v>
      </c>
    </row>
    <row r="46" spans="1:8">
      <c r="A46">
        <v>15</v>
      </c>
      <c r="B46">
        <v>4149.1324856766896</v>
      </c>
      <c r="C46">
        <v>-2519.2989856766899</v>
      </c>
      <c r="E46">
        <v>1.0837070254110612</v>
      </c>
      <c r="F46">
        <v>1253.9359999999999</v>
      </c>
    </row>
    <row r="47" spans="1:8">
      <c r="A47">
        <v>16</v>
      </c>
      <c r="B47">
        <v>4596.867844442997</v>
      </c>
      <c r="C47">
        <v>-2965.1995444429967</v>
      </c>
      <c r="E47">
        <v>1.1584454409566518</v>
      </c>
      <c r="F47">
        <v>1256.299</v>
      </c>
    </row>
    <row r="48" spans="1:8">
      <c r="A48">
        <v>17</v>
      </c>
      <c r="B48">
        <v>4634.1791243401894</v>
      </c>
      <c r="C48">
        <v>-3002.3579243401891</v>
      </c>
      <c r="E48">
        <v>1.2331838565022422</v>
      </c>
      <c r="F48">
        <v>1261.442</v>
      </c>
    </row>
    <row r="49" spans="1:6">
      <c r="A49">
        <v>18</v>
      </c>
      <c r="B49">
        <v>4932.6693635177253</v>
      </c>
      <c r="C49">
        <v>-3299.6249635177255</v>
      </c>
      <c r="E49">
        <v>1.3079222720478325</v>
      </c>
      <c r="F49">
        <v>1261.8589999999999</v>
      </c>
    </row>
    <row r="50" spans="1:6">
      <c r="A50">
        <v>19</v>
      </c>
      <c r="B50">
        <v>5156.5370429008799</v>
      </c>
      <c r="C50">
        <v>-3522.5752429008799</v>
      </c>
      <c r="E50">
        <v>1.3826606875934231</v>
      </c>
      <c r="F50">
        <v>1263.249</v>
      </c>
    </row>
    <row r="51" spans="1:6">
      <c r="A51">
        <v>20</v>
      </c>
      <c r="B51">
        <v>5305.7821624896478</v>
      </c>
      <c r="C51">
        <v>-3671.2087624896476</v>
      </c>
      <c r="E51">
        <v>1.4573991031390134</v>
      </c>
      <c r="F51">
        <v>1391.5287000000001</v>
      </c>
    </row>
    <row r="52" spans="1:6">
      <c r="A52">
        <v>21</v>
      </c>
      <c r="B52">
        <v>-2032.9110702610069</v>
      </c>
      <c r="C52">
        <v>3727.7074702610071</v>
      </c>
      <c r="E52">
        <v>1.532137518684604</v>
      </c>
      <c r="F52">
        <v>1515.3449000000001</v>
      </c>
    </row>
    <row r="53" spans="1:6">
      <c r="A53">
        <v>22</v>
      </c>
      <c r="B53">
        <v>-163.95514086528783</v>
      </c>
      <c r="C53">
        <v>1866.4104408652879</v>
      </c>
      <c r="E53">
        <v>1.6068759342301944</v>
      </c>
      <c r="F53">
        <v>1526.3119999999999</v>
      </c>
    </row>
    <row r="54" spans="1:6">
      <c r="A54">
        <v>23</v>
      </c>
      <c r="B54">
        <v>351.61890862318614</v>
      </c>
      <c r="C54">
        <v>1352.9491913768138</v>
      </c>
      <c r="E54">
        <v>1.6816143497757847</v>
      </c>
      <c r="F54">
        <v>1532.4697000000001</v>
      </c>
    </row>
    <row r="55" spans="1:6">
      <c r="A55">
        <v>24</v>
      </c>
      <c r="B55">
        <v>383.84228671621713</v>
      </c>
      <c r="C55">
        <v>1320.8578632837828</v>
      </c>
      <c r="E55">
        <v>1.7563527653213753</v>
      </c>
      <c r="F55">
        <v>1534.3045</v>
      </c>
    </row>
    <row r="56" spans="1:6">
      <c r="A56">
        <v>25</v>
      </c>
      <c r="B56">
        <v>609.40593336742404</v>
      </c>
      <c r="C56">
        <v>1096.2185666325759</v>
      </c>
      <c r="E56">
        <v>1.8310911808669657</v>
      </c>
      <c r="F56">
        <v>1607.5101</v>
      </c>
    </row>
    <row r="57" spans="1:6">
      <c r="A57">
        <v>26</v>
      </c>
      <c r="B57">
        <v>1189.4267390419573</v>
      </c>
      <c r="C57">
        <v>518.57466095804284</v>
      </c>
      <c r="E57">
        <v>1.905829596412556</v>
      </c>
      <c r="F57">
        <v>1615.7666999999999</v>
      </c>
    </row>
    <row r="58" spans="1:6">
      <c r="A58">
        <v>27</v>
      </c>
      <c r="B58">
        <v>1414.9903856931651</v>
      </c>
      <c r="C58">
        <v>293.93536430683503</v>
      </c>
      <c r="E58">
        <v>1.9805680119581466</v>
      </c>
      <c r="F58">
        <v>1621.3402000000001</v>
      </c>
    </row>
    <row r="59" spans="1:6">
      <c r="A59">
        <v>28</v>
      </c>
      <c r="B59">
        <v>-95.968755923935475</v>
      </c>
      <c r="C59">
        <v>1806.9955559239356</v>
      </c>
      <c r="E59">
        <v>2.0553064275037372</v>
      </c>
      <c r="F59">
        <v>1621.8827000000001</v>
      </c>
    </row>
    <row r="60" spans="1:6">
      <c r="A60">
        <v>29</v>
      </c>
      <c r="B60">
        <v>2220.574838018907</v>
      </c>
      <c r="C60">
        <v>-508.34783801890694</v>
      </c>
      <c r="E60">
        <v>2.1300448430493275</v>
      </c>
      <c r="F60">
        <v>1622.1885</v>
      </c>
    </row>
    <row r="61" spans="1:6">
      <c r="A61">
        <v>30</v>
      </c>
      <c r="B61">
        <v>1956.1516384216375</v>
      </c>
      <c r="C61">
        <v>-236.7153384216374</v>
      </c>
      <c r="E61">
        <v>2.2047832585949179</v>
      </c>
      <c r="F61">
        <v>1625.4337499999999</v>
      </c>
    </row>
    <row r="62" spans="1:6">
      <c r="A62">
        <v>31</v>
      </c>
      <c r="B62">
        <v>2180.0193178047903</v>
      </c>
      <c r="C62">
        <v>-459.66561780479037</v>
      </c>
      <c r="E62">
        <v>2.2795216741405087</v>
      </c>
      <c r="F62">
        <v>1627.2824499999999</v>
      </c>
    </row>
    <row r="63" spans="1:6">
      <c r="A63">
        <v>32</v>
      </c>
      <c r="B63">
        <v>3448.6028343093276</v>
      </c>
      <c r="C63">
        <v>-1723.0505343093275</v>
      </c>
      <c r="E63">
        <v>2.354260089686099</v>
      </c>
      <c r="F63">
        <v>1628.4709</v>
      </c>
    </row>
    <row r="64" spans="1:6">
      <c r="A64">
        <v>33</v>
      </c>
      <c r="B64">
        <v>3933.6494729728256</v>
      </c>
      <c r="C64">
        <v>-2206.1094729728256</v>
      </c>
      <c r="E64">
        <v>2.4289985052316894</v>
      </c>
      <c r="F64">
        <v>1629.8335</v>
      </c>
    </row>
    <row r="65" spans="1:6">
      <c r="A65">
        <v>34</v>
      </c>
      <c r="B65">
        <v>1191.8475860649523</v>
      </c>
      <c r="C65">
        <v>1004.6256139350476</v>
      </c>
      <c r="E65">
        <v>2.5037369207772797</v>
      </c>
      <c r="F65">
        <v>1631.6683</v>
      </c>
    </row>
    <row r="66" spans="1:6">
      <c r="A66">
        <v>35</v>
      </c>
      <c r="B66">
        <v>1610.7515012743388</v>
      </c>
      <c r="C66">
        <v>587.4383487256614</v>
      </c>
      <c r="E66">
        <v>2.5784753363228701</v>
      </c>
      <c r="F66">
        <v>1631.8212000000001</v>
      </c>
    </row>
    <row r="67" spans="1:6">
      <c r="A67">
        <v>36</v>
      </c>
      <c r="B67">
        <v>2255.2190631349313</v>
      </c>
      <c r="C67">
        <v>-54.388213134931448</v>
      </c>
      <c r="E67">
        <v>2.6532137518684609</v>
      </c>
      <c r="F67">
        <v>1632.0362500000001</v>
      </c>
    </row>
    <row r="68" spans="1:6">
      <c r="A68">
        <v>37</v>
      </c>
      <c r="B68">
        <v>296.52456275152332</v>
      </c>
      <c r="C68">
        <v>1904.5725372484767</v>
      </c>
      <c r="E68">
        <v>2.7279521674140512</v>
      </c>
      <c r="F68">
        <v>1632.5644500000001</v>
      </c>
    </row>
    <row r="69" spans="1:6">
      <c r="A69">
        <v>38</v>
      </c>
      <c r="B69">
        <v>2899.6866249955237</v>
      </c>
      <c r="C69">
        <v>-696.21477499552384</v>
      </c>
      <c r="E69">
        <v>2.8026905829596416</v>
      </c>
      <c r="F69">
        <v>1633.0444</v>
      </c>
    </row>
    <row r="70" spans="1:6">
      <c r="A70">
        <v>39</v>
      </c>
      <c r="B70">
        <v>2964.1333811815839</v>
      </c>
      <c r="C70">
        <v>-760.39743118158412</v>
      </c>
      <c r="E70">
        <v>2.8774289985052319</v>
      </c>
      <c r="F70">
        <v>1633.9618</v>
      </c>
    </row>
    <row r="71" spans="1:6">
      <c r="A71">
        <v>40</v>
      </c>
      <c r="B71">
        <v>3511.9308087630889</v>
      </c>
      <c r="C71">
        <v>-1305.950008763089</v>
      </c>
      <c r="E71">
        <v>2.9521674140508223</v>
      </c>
      <c r="F71">
        <v>1634.5734</v>
      </c>
    </row>
    <row r="72" spans="1:6">
      <c r="A72">
        <v>41</v>
      </c>
      <c r="B72">
        <v>3930.8347239724735</v>
      </c>
      <c r="C72">
        <v>-1723.1372739724734</v>
      </c>
      <c r="E72">
        <v>3.0269058295964131</v>
      </c>
      <c r="F72">
        <v>1635.7336499999999</v>
      </c>
    </row>
    <row r="73" spans="1:6">
      <c r="A73">
        <v>42</v>
      </c>
      <c r="B73">
        <v>4768.6425543912446</v>
      </c>
      <c r="C73">
        <v>-2557.5118043912448</v>
      </c>
      <c r="E73">
        <v>3.1016442451420034</v>
      </c>
      <c r="F73">
        <v>1639.5631000000001</v>
      </c>
    </row>
    <row r="74" spans="1:6">
      <c r="A74">
        <v>43</v>
      </c>
      <c r="B74">
        <v>6315.3647028566684</v>
      </c>
      <c r="C74">
        <v>-4097.8955528566685</v>
      </c>
      <c r="E74">
        <v>3.1763826606875938</v>
      </c>
      <c r="F74">
        <v>1639.5631000000001</v>
      </c>
    </row>
    <row r="75" spans="1:6">
      <c r="A75">
        <v>44</v>
      </c>
      <c r="B75">
        <v>6347.5880809496975</v>
      </c>
      <c r="C75">
        <v>-4129.9868809496975</v>
      </c>
      <c r="E75">
        <v>3.2511210762331841</v>
      </c>
      <c r="F75">
        <v>1646.4296999999999</v>
      </c>
    </row>
    <row r="76" spans="1:6">
      <c r="A76">
        <v>45</v>
      </c>
      <c r="B76">
        <v>4773.87815041459</v>
      </c>
      <c r="C76">
        <v>-2554.4330504145901</v>
      </c>
      <c r="E76">
        <v>3.3258594917787745</v>
      </c>
      <c r="F76">
        <v>1664.9996000000001</v>
      </c>
    </row>
    <row r="77" spans="1:6">
      <c r="A77">
        <v>46</v>
      </c>
      <c r="B77">
        <v>1349.6250665521948</v>
      </c>
      <c r="C77">
        <v>954.37713344780514</v>
      </c>
      <c r="E77">
        <v>3.4005979073243648</v>
      </c>
      <c r="F77">
        <v>1674.6323</v>
      </c>
    </row>
    <row r="78" spans="1:6">
      <c r="A78">
        <v>47</v>
      </c>
      <c r="B78">
        <v>3495.7485403956871</v>
      </c>
      <c r="C78">
        <v>-694.48974039568702</v>
      </c>
      <c r="E78">
        <v>3.4753363228699556</v>
      </c>
      <c r="F78">
        <v>1682.597</v>
      </c>
    </row>
    <row r="79" spans="1:6">
      <c r="A79">
        <v>48</v>
      </c>
      <c r="B79">
        <v>6750.7917436664575</v>
      </c>
      <c r="C79">
        <v>-3357.4353936664575</v>
      </c>
      <c r="E79">
        <v>3.550074738415546</v>
      </c>
      <c r="F79">
        <v>1694.7963999999999</v>
      </c>
    </row>
    <row r="80" spans="1:6">
      <c r="A80">
        <v>49</v>
      </c>
      <c r="B80">
        <v>4291.5440353268968</v>
      </c>
      <c r="C80">
        <v>-809.67603532689691</v>
      </c>
      <c r="E80">
        <v>3.6248131539611363</v>
      </c>
      <c r="F80">
        <v>1702.4553000000001</v>
      </c>
    </row>
    <row r="81" spans="1:6">
      <c r="A81">
        <v>50</v>
      </c>
      <c r="B81">
        <v>5220.59272080144</v>
      </c>
      <c r="C81">
        <v>-659.40422080143981</v>
      </c>
      <c r="E81">
        <v>3.6995515695067267</v>
      </c>
      <c r="F81">
        <v>1704.5681</v>
      </c>
    </row>
    <row r="82" spans="1:6">
      <c r="A82">
        <v>51</v>
      </c>
      <c r="B82">
        <v>2577.4528440652266</v>
      </c>
      <c r="C82">
        <v>4746.2819749347736</v>
      </c>
      <c r="E82">
        <v>3.7742899850523171</v>
      </c>
      <c r="F82">
        <v>1704.7001499999999</v>
      </c>
    </row>
    <row r="83" spans="1:6">
      <c r="A83">
        <v>52</v>
      </c>
      <c r="B83">
        <v>2631.6286269819793</v>
      </c>
      <c r="C83">
        <v>8640.7027630180201</v>
      </c>
      <c r="E83">
        <v>3.8490284005979079</v>
      </c>
      <c r="F83">
        <v>1705.6244999999999</v>
      </c>
    </row>
    <row r="84" spans="1:6">
      <c r="A84">
        <v>53</v>
      </c>
      <c r="B84">
        <v>3141.7279284525011</v>
      </c>
      <c r="C84">
        <v>8340.9069215474992</v>
      </c>
      <c r="E84">
        <v>3.9237668161434982</v>
      </c>
      <c r="F84">
        <v>1708.0014000000001</v>
      </c>
    </row>
    <row r="85" spans="1:6">
      <c r="A85">
        <v>54</v>
      </c>
      <c r="B85">
        <v>-142.82612933549342</v>
      </c>
      <c r="C85">
        <v>12026.874709335494</v>
      </c>
      <c r="E85">
        <v>3.9985052316890886</v>
      </c>
      <c r="F85">
        <v>1708.9257500000001</v>
      </c>
    </row>
    <row r="86" spans="1:6">
      <c r="A86">
        <v>55</v>
      </c>
      <c r="B86">
        <v>23217.751855252551</v>
      </c>
      <c r="C86">
        <v>-10388.296755252552</v>
      </c>
      <c r="E86">
        <v>4.0732436472346789</v>
      </c>
      <c r="F86">
        <v>1711.0268000000001</v>
      </c>
    </row>
    <row r="87" spans="1:6">
      <c r="A87">
        <v>56</v>
      </c>
      <c r="B87">
        <v>5829.5931844382285</v>
      </c>
      <c r="C87">
        <v>7060.4644655617722</v>
      </c>
      <c r="E87">
        <v>4.1479820627802697</v>
      </c>
      <c r="F87">
        <v>1712.2270000000001</v>
      </c>
    </row>
    <row r="88" spans="1:6">
      <c r="A88">
        <v>57</v>
      </c>
      <c r="B88">
        <v>23716.80277914062</v>
      </c>
      <c r="C88">
        <v>-9968.9304291406206</v>
      </c>
      <c r="E88">
        <v>4.2227204783258596</v>
      </c>
      <c r="F88">
        <v>1719.4363000000001</v>
      </c>
    </row>
    <row r="89" spans="1:6">
      <c r="A89">
        <v>58</v>
      </c>
      <c r="B89">
        <v>4634.1791243401894</v>
      </c>
      <c r="C89">
        <v>9498.8586256598101</v>
      </c>
      <c r="E89">
        <v>4.2974588938714504</v>
      </c>
      <c r="F89">
        <v>1720.3536999999999</v>
      </c>
    </row>
    <row r="90" spans="1:6">
      <c r="A90">
        <v>59</v>
      </c>
      <c r="B90">
        <v>23880.340516628763</v>
      </c>
      <c r="C90">
        <v>-9596.8811166287633</v>
      </c>
      <c r="E90">
        <v>4.3721973094170403</v>
      </c>
      <c r="F90">
        <v>1725.5523000000001</v>
      </c>
    </row>
    <row r="91" spans="1:6">
      <c r="A91">
        <v>60</v>
      </c>
      <c r="B91">
        <v>24941.29114667575</v>
      </c>
      <c r="C91">
        <v>-9423.1108966757511</v>
      </c>
      <c r="E91">
        <v>4.4469357249626311</v>
      </c>
      <c r="F91">
        <v>1727.54</v>
      </c>
    </row>
    <row r="92" spans="1:6">
      <c r="A92">
        <v>61</v>
      </c>
      <c r="B92">
        <v>26157.929387964563</v>
      </c>
      <c r="C92">
        <v>-8979.2469879645614</v>
      </c>
      <c r="E92">
        <v>4.5216741405082219</v>
      </c>
      <c r="F92">
        <v>1727.7850000000001</v>
      </c>
    </row>
    <row r="93" spans="1:6">
      <c r="A93">
        <v>62</v>
      </c>
      <c r="B93">
        <v>26178.087311981246</v>
      </c>
      <c r="C93">
        <v>-7954.6361119812464</v>
      </c>
      <c r="E93">
        <v>4.5964125560538118</v>
      </c>
      <c r="F93">
        <v>1728.8969999999999</v>
      </c>
    </row>
    <row r="94" spans="1:6">
      <c r="A94">
        <v>63</v>
      </c>
      <c r="B94">
        <v>2899.6866249955237</v>
      </c>
      <c r="C94">
        <v>18445.160075004474</v>
      </c>
      <c r="E94">
        <v>4.6711509715994026</v>
      </c>
      <c r="F94">
        <v>1731.6769999999999</v>
      </c>
    </row>
    <row r="95" spans="1:6">
      <c r="A95">
        <v>64</v>
      </c>
      <c r="B95">
        <v>27164.704235094796</v>
      </c>
      <c r="C95">
        <v>6567.9824649052025</v>
      </c>
      <c r="E95">
        <v>4.7458893871449925</v>
      </c>
      <c r="F95">
        <v>1737.376</v>
      </c>
    </row>
    <row r="96" spans="1:6">
      <c r="A96">
        <v>65</v>
      </c>
      <c r="B96">
        <v>27063.723603324685</v>
      </c>
      <c r="C96">
        <v>7239.443596675319</v>
      </c>
      <c r="E96">
        <v>4.8206278026905833</v>
      </c>
      <c r="F96">
        <v>1743.2139999999999</v>
      </c>
    </row>
    <row r="97" spans="1:6">
      <c r="A97">
        <v>66</v>
      </c>
      <c r="B97">
        <v>27776.948418862354</v>
      </c>
      <c r="C97">
        <v>6840.8922311376446</v>
      </c>
      <c r="E97">
        <v>4.8953662182361741</v>
      </c>
      <c r="F97">
        <v>1744.4649999999999</v>
      </c>
    </row>
    <row r="98" spans="1:6">
      <c r="A98">
        <v>67</v>
      </c>
      <c r="B98">
        <v>27997.667027589567</v>
      </c>
      <c r="C98">
        <v>8151.8164724104354</v>
      </c>
      <c r="E98">
        <v>4.970104633781764</v>
      </c>
      <c r="F98">
        <v>1748.7739999999999</v>
      </c>
    </row>
    <row r="99" spans="1:6">
      <c r="A99">
        <v>68</v>
      </c>
      <c r="B99">
        <v>28314.088026960762</v>
      </c>
      <c r="C99">
        <v>7993.7102730392398</v>
      </c>
      <c r="E99">
        <v>5.0448430493273548</v>
      </c>
      <c r="F99">
        <v>1759.338</v>
      </c>
    </row>
    <row r="100" spans="1:6">
      <c r="A100">
        <v>69</v>
      </c>
      <c r="B100">
        <v>29825.919742551989</v>
      </c>
      <c r="C100">
        <v>8966.7658574480083</v>
      </c>
      <c r="E100">
        <v>5.1195814648729447</v>
      </c>
      <c r="F100">
        <v>1769.5316499999999</v>
      </c>
    </row>
    <row r="101" spans="1:6">
      <c r="A101">
        <v>70</v>
      </c>
      <c r="B101">
        <v>-1433.6028471588697</v>
      </c>
      <c r="C101">
        <v>2675.1678471588698</v>
      </c>
      <c r="E101">
        <v>5.1943198804185355</v>
      </c>
      <c r="F101">
        <v>1815.8759</v>
      </c>
    </row>
    <row r="102" spans="1:6">
      <c r="A102">
        <v>71</v>
      </c>
      <c r="B102">
        <v>-1264.0061203534506</v>
      </c>
      <c r="C102">
        <v>2506.2661203534508</v>
      </c>
      <c r="E102">
        <v>5.2690582959641263</v>
      </c>
      <c r="F102">
        <v>1824.2854</v>
      </c>
    </row>
    <row r="103" spans="1:6">
      <c r="A103">
        <v>72</v>
      </c>
      <c r="B103">
        <v>-1128.3287389091156</v>
      </c>
      <c r="C103">
        <v>2371.1447389091154</v>
      </c>
      <c r="E103">
        <v>5.3437967115097162</v>
      </c>
      <c r="F103">
        <v>1826.8430000000001</v>
      </c>
    </row>
    <row r="104" spans="1:6">
      <c r="A104">
        <v>73</v>
      </c>
      <c r="B104">
        <v>1212.1060910056704</v>
      </c>
      <c r="C104">
        <v>40.300908994329575</v>
      </c>
      <c r="E104">
        <v>5.418535127055307</v>
      </c>
      <c r="F104">
        <v>1832.0940000000001</v>
      </c>
    </row>
    <row r="105" spans="1:6">
      <c r="A105">
        <v>74</v>
      </c>
      <c r="B105">
        <v>1585.2188899775911</v>
      </c>
      <c r="C105">
        <v>-331.28288997759114</v>
      </c>
      <c r="E105">
        <v>5.493273542600897</v>
      </c>
      <c r="F105">
        <v>1837.2370000000001</v>
      </c>
    </row>
    <row r="106" spans="1:6">
      <c r="A106">
        <v>75</v>
      </c>
      <c r="B106">
        <v>2161.847761116017</v>
      </c>
      <c r="C106">
        <v>-905.54876111601698</v>
      </c>
      <c r="E106">
        <v>5.5680119581464877</v>
      </c>
      <c r="F106">
        <v>1837.2819</v>
      </c>
    </row>
    <row r="107" spans="1:6">
      <c r="A107">
        <v>76</v>
      </c>
      <c r="B107">
        <v>3416.8635394761195</v>
      </c>
      <c r="C107">
        <v>-2155.4215394761195</v>
      </c>
      <c r="E107">
        <v>5.6427503736920785</v>
      </c>
      <c r="F107">
        <v>1842.519</v>
      </c>
    </row>
    <row r="108" spans="1:6">
      <c r="A108">
        <v>77</v>
      </c>
      <c r="B108">
        <v>3518.6215755593703</v>
      </c>
      <c r="C108">
        <v>-2256.7625755593704</v>
      </c>
      <c r="E108">
        <v>5.7174887892376685</v>
      </c>
      <c r="F108">
        <v>1875.3440000000001</v>
      </c>
    </row>
    <row r="109" spans="1:6">
      <c r="A109">
        <v>78</v>
      </c>
      <c r="B109">
        <v>3857.8150291702086</v>
      </c>
      <c r="C109">
        <v>-2594.5660291702088</v>
      </c>
      <c r="E109">
        <v>5.7922272047832593</v>
      </c>
      <c r="F109">
        <v>1877.9294</v>
      </c>
    </row>
    <row r="110" spans="1:6">
      <c r="A110">
        <v>79</v>
      </c>
      <c r="B110">
        <v>-1613.444567659827</v>
      </c>
      <c r="C110">
        <v>3234.7847676598271</v>
      </c>
      <c r="E110">
        <v>5.8669656203288492</v>
      </c>
      <c r="F110">
        <v>1880.07</v>
      </c>
    </row>
    <row r="111" spans="1:6">
      <c r="A111">
        <v>80</v>
      </c>
      <c r="B111">
        <v>-614.51984677590735</v>
      </c>
      <c r="C111">
        <v>2239.9535967759075</v>
      </c>
      <c r="E111">
        <v>5.94170403587444</v>
      </c>
      <c r="F111">
        <v>1880.4870000000001</v>
      </c>
    </row>
    <row r="112" spans="1:6">
      <c r="A112">
        <v>81</v>
      </c>
      <c r="B112">
        <v>-163.39255347349354</v>
      </c>
      <c r="C112">
        <v>1790.6750034734935</v>
      </c>
      <c r="E112">
        <v>6.0164424514200308</v>
      </c>
      <c r="F112">
        <v>1906.35825</v>
      </c>
    </row>
    <row r="113" spans="1:6">
      <c r="A113">
        <v>82</v>
      </c>
      <c r="B113">
        <v>126.61784936377353</v>
      </c>
      <c r="C113">
        <v>1501.8530506362265</v>
      </c>
      <c r="E113">
        <v>6.0911808669656207</v>
      </c>
      <c r="F113">
        <v>1909.52745</v>
      </c>
    </row>
    <row r="114" spans="1:6">
      <c r="A114">
        <v>83</v>
      </c>
      <c r="B114">
        <v>996.64905787557564</v>
      </c>
      <c r="C114">
        <v>635.38719212442447</v>
      </c>
      <c r="E114">
        <v>6.1659192825112115</v>
      </c>
      <c r="F114">
        <v>1917.3184000000001</v>
      </c>
    </row>
    <row r="115" spans="1:6">
      <c r="A115">
        <v>84</v>
      </c>
      <c r="B115">
        <v>1125.5425702476923</v>
      </c>
      <c r="C115">
        <v>507.02187975230777</v>
      </c>
      <c r="E115">
        <v>6.2406576980568014</v>
      </c>
      <c r="F115">
        <v>1964.78</v>
      </c>
    </row>
    <row r="116" spans="1:6">
      <c r="A116">
        <v>85</v>
      </c>
      <c r="B116">
        <v>1898.9036444804051</v>
      </c>
      <c r="C116">
        <v>-263.16999448040519</v>
      </c>
      <c r="E116">
        <v>6.3153961136023922</v>
      </c>
      <c r="F116">
        <v>1967.0227</v>
      </c>
    </row>
    <row r="117" spans="1:6">
      <c r="A117">
        <v>86</v>
      </c>
      <c r="B117">
        <v>2833.3816091782655</v>
      </c>
      <c r="C117">
        <v>-1193.8185091782655</v>
      </c>
      <c r="E117">
        <v>6.3901345291479821</v>
      </c>
      <c r="F117">
        <v>1969.614</v>
      </c>
    </row>
    <row r="118" spans="1:6">
      <c r="A118">
        <v>87</v>
      </c>
      <c r="B118">
        <v>2833.3816091782655</v>
      </c>
      <c r="C118">
        <v>-1193.8185091782655</v>
      </c>
      <c r="E118">
        <v>6.4648729446935729</v>
      </c>
      <c r="F118">
        <v>1972.95</v>
      </c>
    </row>
    <row r="119" spans="1:6">
      <c r="A119">
        <v>88</v>
      </c>
      <c r="B119">
        <v>4508.9972700158078</v>
      </c>
      <c r="C119">
        <v>-2862.5675700158081</v>
      </c>
      <c r="E119">
        <v>6.5396113602391637</v>
      </c>
      <c r="F119">
        <v>1977.8150000000001</v>
      </c>
    </row>
    <row r="120" spans="1:6">
      <c r="A120">
        <v>89</v>
      </c>
      <c r="B120">
        <v>-1980.6753949854337</v>
      </c>
      <c r="C120">
        <v>3708.4603949854336</v>
      </c>
      <c r="E120">
        <v>6.6143497757847536</v>
      </c>
      <c r="F120">
        <v>1980.07</v>
      </c>
    </row>
    <row r="121" spans="1:6">
      <c r="A121">
        <v>90</v>
      </c>
      <c r="B121">
        <v>-1709.3206320967629</v>
      </c>
      <c r="C121">
        <v>3438.2176320967628</v>
      </c>
      <c r="E121">
        <v>6.6890881913303444</v>
      </c>
      <c r="F121">
        <v>1981.5818999999999</v>
      </c>
    </row>
    <row r="122" spans="1:6">
      <c r="A122">
        <v>91</v>
      </c>
      <c r="B122">
        <v>-1030.9337248750853</v>
      </c>
      <c r="C122">
        <v>2762.610724875085</v>
      </c>
      <c r="E122">
        <v>6.7638266068759343</v>
      </c>
      <c r="F122">
        <v>1984.4532999999999</v>
      </c>
    </row>
    <row r="123" spans="1:6">
      <c r="A123">
        <v>92</v>
      </c>
      <c r="B123">
        <v>359.7594349293513</v>
      </c>
      <c r="C123">
        <v>1377.6165650706487</v>
      </c>
      <c r="E123">
        <v>6.8385650224215251</v>
      </c>
      <c r="F123">
        <v>1986.9333999999999</v>
      </c>
    </row>
    <row r="124" spans="1:6">
      <c r="A124">
        <v>93</v>
      </c>
      <c r="B124">
        <v>1784.371940094873</v>
      </c>
      <c r="C124">
        <v>-41.157940094873084</v>
      </c>
      <c r="E124">
        <v>6.9133034379671159</v>
      </c>
      <c r="F124">
        <v>2007.9449999999999</v>
      </c>
    </row>
    <row r="125" spans="1:6">
      <c r="A125">
        <v>94</v>
      </c>
      <c r="B125">
        <v>2089.6460483446272</v>
      </c>
      <c r="C125">
        <v>-345.18104834462724</v>
      </c>
      <c r="E125">
        <v>6.9880418535127058</v>
      </c>
      <c r="F125">
        <v>2020.1769999999999</v>
      </c>
    </row>
    <row r="126" spans="1:6">
      <c r="A126">
        <v>95</v>
      </c>
      <c r="B126">
        <v>3141.1457545382264</v>
      </c>
      <c r="C126">
        <v>-1392.3717545382265</v>
      </c>
      <c r="E126">
        <v>7.0627802690582966</v>
      </c>
      <c r="F126">
        <v>2020.5523000000001</v>
      </c>
    </row>
    <row r="127" spans="1:6">
      <c r="A127">
        <v>96</v>
      </c>
      <c r="B127">
        <v>5719.0160019805999</v>
      </c>
      <c r="C127">
        <v>-3959.6780019806001</v>
      </c>
      <c r="E127">
        <v>7.1375186846038865</v>
      </c>
      <c r="F127">
        <v>2026.9740999999999</v>
      </c>
    </row>
    <row r="128" spans="1:6">
      <c r="A128">
        <v>97</v>
      </c>
      <c r="B128">
        <v>-584.98950303781658</v>
      </c>
      <c r="C128">
        <v>2417.0835030378166</v>
      </c>
      <c r="E128">
        <v>7.2122571001494773</v>
      </c>
      <c r="F128">
        <v>2045.68525</v>
      </c>
    </row>
    <row r="129" spans="1:6">
      <c r="A129">
        <v>98</v>
      </c>
      <c r="B129">
        <v>670.0262753222878</v>
      </c>
      <c r="C129">
        <v>1167.2107246777123</v>
      </c>
      <c r="E129">
        <v>7.2869955156950681</v>
      </c>
      <c r="F129">
        <v>2055.3249000000001</v>
      </c>
    </row>
    <row r="130" spans="1:6">
      <c r="A130">
        <v>99</v>
      </c>
      <c r="B130">
        <v>1958.9613990434727</v>
      </c>
      <c r="C130">
        <v>-116.44239904347273</v>
      </c>
      <c r="E130">
        <v>7.361733931240658</v>
      </c>
      <c r="F130">
        <v>2102.2647000000002</v>
      </c>
    </row>
    <row r="131" spans="1:6">
      <c r="A131">
        <v>100</v>
      </c>
      <c r="B131">
        <v>225.70883066585793</v>
      </c>
      <c r="C131">
        <v>1891.6300193341422</v>
      </c>
      <c r="E131">
        <v>7.4364723467862488</v>
      </c>
      <c r="F131">
        <v>2103.08</v>
      </c>
    </row>
    <row r="132" spans="1:6">
      <c r="A132">
        <v>101</v>
      </c>
      <c r="B132">
        <v>2932.4725904803499</v>
      </c>
      <c r="C132">
        <v>-804.04154048034979</v>
      </c>
      <c r="E132">
        <v>7.5112107623318387</v>
      </c>
      <c r="F132">
        <v>2104.1134000000002</v>
      </c>
    </row>
    <row r="133" spans="1:6">
      <c r="A133">
        <v>102</v>
      </c>
      <c r="B133">
        <v>3480.2700180618531</v>
      </c>
      <c r="C133">
        <v>-1349.5941180618529</v>
      </c>
      <c r="E133">
        <v>7.5859491778774295</v>
      </c>
      <c r="F133">
        <v>2117.3388500000001</v>
      </c>
    </row>
    <row r="134" spans="1:6">
      <c r="A134">
        <v>103</v>
      </c>
      <c r="B134">
        <v>4511.418117038801</v>
      </c>
      <c r="C134">
        <v>-2376.5166170388011</v>
      </c>
      <c r="E134">
        <v>7.6606875934230203</v>
      </c>
      <c r="F134">
        <v>2128.4310500000001</v>
      </c>
    </row>
    <row r="135" spans="1:6">
      <c r="A135">
        <v>104</v>
      </c>
      <c r="B135">
        <v>4994.7687884342477</v>
      </c>
      <c r="C135">
        <v>-2857.8865384342475</v>
      </c>
      <c r="E135">
        <v>7.7354260089686102</v>
      </c>
      <c r="F135">
        <v>2130.6759000000002</v>
      </c>
    </row>
    <row r="136" spans="1:6">
      <c r="A136">
        <v>105</v>
      </c>
      <c r="B136">
        <v>5284.7791912715138</v>
      </c>
      <c r="C136">
        <v>-3146.7084912715136</v>
      </c>
      <c r="E136">
        <v>7.810164424514201</v>
      </c>
      <c r="F136">
        <v>2134.9014999999999</v>
      </c>
    </row>
    <row r="137" spans="1:6">
      <c r="A137">
        <v>106</v>
      </c>
      <c r="B137">
        <v>1601.0431153968248</v>
      </c>
      <c r="C137">
        <v>620.52133460317509</v>
      </c>
      <c r="E137">
        <v>7.8849028400597909</v>
      </c>
      <c r="F137">
        <v>2136.8822500000001</v>
      </c>
    </row>
    <row r="138" spans="1:6">
      <c r="A138">
        <v>107</v>
      </c>
      <c r="B138">
        <v>2090.2757584385863</v>
      </c>
      <c r="C138">
        <v>241.24324156141347</v>
      </c>
      <c r="E138">
        <v>7.9596412556053817</v>
      </c>
      <c r="F138">
        <v>2137.6536000000001</v>
      </c>
    </row>
    <row r="139" spans="1:6">
      <c r="A139">
        <v>108</v>
      </c>
      <c r="B139">
        <v>1377.9003157686138</v>
      </c>
      <c r="C139">
        <v>1331.211584231386</v>
      </c>
      <c r="E139">
        <v>8.0343796711509725</v>
      </c>
      <c r="F139">
        <v>2138.0707000000002</v>
      </c>
    </row>
    <row r="140" spans="1:6">
      <c r="A140">
        <v>109</v>
      </c>
      <c r="B140">
        <v>1410.123693861643</v>
      </c>
      <c r="C140">
        <v>1299.120256138357</v>
      </c>
      <c r="E140">
        <v>8.1091180866965615</v>
      </c>
      <c r="F140">
        <v>2150.4690000000001</v>
      </c>
    </row>
    <row r="141" spans="1:6">
      <c r="A141">
        <v>110</v>
      </c>
      <c r="B141">
        <v>1796.8042309779985</v>
      </c>
      <c r="C141">
        <v>914.02431902200169</v>
      </c>
      <c r="E141">
        <v>8.1838565022421523</v>
      </c>
      <c r="F141">
        <v>2154.3609999999999</v>
      </c>
    </row>
    <row r="142" spans="1:6">
      <c r="A142">
        <v>111</v>
      </c>
      <c r="B142">
        <v>3859.1004289318962</v>
      </c>
      <c r="C142">
        <v>-1139.8206789318961</v>
      </c>
      <c r="E142">
        <v>8.2585949177877431</v>
      </c>
      <c r="F142">
        <v>2155.6815000000001</v>
      </c>
    </row>
    <row r="143" spans="1:6">
      <c r="A143">
        <v>112</v>
      </c>
      <c r="B143">
        <v>6501.4174325603281</v>
      </c>
      <c r="C143">
        <v>-3771.3095825603282</v>
      </c>
      <c r="E143">
        <v>8.3333333333333321</v>
      </c>
      <c r="F143">
        <v>2156.7518</v>
      </c>
    </row>
    <row r="144" spans="1:6">
      <c r="A144">
        <v>113</v>
      </c>
      <c r="B144">
        <v>400.927999708416</v>
      </c>
      <c r="C144">
        <v>2402.7698502915841</v>
      </c>
      <c r="E144">
        <v>8.4080717488789229</v>
      </c>
      <c r="F144">
        <v>2166.732</v>
      </c>
    </row>
    <row r="145" spans="1:6">
      <c r="A145">
        <v>114</v>
      </c>
      <c r="B145">
        <v>869.8090355335263</v>
      </c>
      <c r="C145">
        <v>2043.7599644664738</v>
      </c>
      <c r="E145">
        <v>8.4828101644245137</v>
      </c>
      <c r="F145">
        <v>2196.4731999999999</v>
      </c>
    </row>
    <row r="146" spans="1:6">
      <c r="A146">
        <v>115</v>
      </c>
      <c r="B146">
        <v>4060.116629757285</v>
      </c>
      <c r="C146">
        <v>627.68037024271462</v>
      </c>
      <c r="E146">
        <v>8.5575485799701045</v>
      </c>
      <c r="F146">
        <v>2198.1898500000002</v>
      </c>
    </row>
    <row r="147" spans="1:6">
      <c r="A147">
        <v>116</v>
      </c>
      <c r="B147">
        <v>23190.713616009714</v>
      </c>
      <c r="C147">
        <v>-9346.2076160097149</v>
      </c>
      <c r="E147">
        <v>8.6322869955156953</v>
      </c>
      <c r="F147">
        <v>2200.8308499999998</v>
      </c>
    </row>
    <row r="148" spans="1:6">
      <c r="A148">
        <v>117</v>
      </c>
      <c r="B148">
        <v>25094.559978279634</v>
      </c>
      <c r="C148">
        <v>-8796.7139782796348</v>
      </c>
      <c r="E148">
        <v>8.7070254110612844</v>
      </c>
      <c r="F148">
        <v>2201.0971</v>
      </c>
    </row>
    <row r="149" spans="1:6">
      <c r="A149">
        <v>118</v>
      </c>
      <c r="B149">
        <v>25610.694547774856</v>
      </c>
      <c r="C149">
        <v>-9159.7998477748552</v>
      </c>
      <c r="E149">
        <v>8.7817638266068752</v>
      </c>
      <c r="F149">
        <v>2203.4718499999999</v>
      </c>
    </row>
    <row r="150" spans="1:6">
      <c r="A150">
        <v>119</v>
      </c>
      <c r="B150">
        <v>25293.713028396916</v>
      </c>
      <c r="C150">
        <v>-8408.7890283969173</v>
      </c>
      <c r="E150">
        <v>8.856502242152466</v>
      </c>
      <c r="F150">
        <v>2203.7359499999998</v>
      </c>
    </row>
    <row r="151" spans="1:6">
      <c r="A151">
        <v>120</v>
      </c>
      <c r="B151">
        <v>25429.390409841249</v>
      </c>
      <c r="C151">
        <v>-8348.3104098412477</v>
      </c>
      <c r="E151">
        <v>8.9312406576980568</v>
      </c>
      <c r="F151">
        <v>2205.9807999999998</v>
      </c>
    </row>
    <row r="152" spans="1:6">
      <c r="A152">
        <v>121</v>
      </c>
      <c r="B152">
        <v>26166.34210160267</v>
      </c>
      <c r="C152">
        <v>-8813.6618016026696</v>
      </c>
      <c r="E152">
        <v>9.0059790732436475</v>
      </c>
      <c r="F152">
        <v>2207.6974500000001</v>
      </c>
    </row>
    <row r="153" spans="1:6">
      <c r="A153">
        <v>122</v>
      </c>
      <c r="B153">
        <v>26039.869436253546</v>
      </c>
      <c r="C153">
        <v>-8570.8855362535469</v>
      </c>
      <c r="E153">
        <v>9.0807174887892366</v>
      </c>
      <c r="F153">
        <v>2211.1307499999998</v>
      </c>
    </row>
    <row r="154" spans="1:6">
      <c r="A154">
        <v>123</v>
      </c>
      <c r="B154">
        <v>26233.209704811721</v>
      </c>
      <c r="C154">
        <v>-8484.7035048117214</v>
      </c>
      <c r="E154">
        <v>9.1554559043348274</v>
      </c>
      <c r="F154">
        <v>2217.4691499999999</v>
      </c>
    </row>
    <row r="155" spans="1:6">
      <c r="A155">
        <v>124</v>
      </c>
      <c r="B155">
        <v>3488.9430174159452</v>
      </c>
      <c r="C155">
        <v>15349.760642584053</v>
      </c>
      <c r="E155">
        <v>9.2301943198804182</v>
      </c>
      <c r="F155">
        <v>2217.6012000000001</v>
      </c>
    </row>
    <row r="156" spans="1:6">
      <c r="A156">
        <v>125</v>
      </c>
      <c r="B156">
        <v>2656.5644662204913</v>
      </c>
      <c r="C156">
        <v>19837.095173779511</v>
      </c>
      <c r="E156">
        <v>9.304932735426009</v>
      </c>
      <c r="F156">
        <v>2219.4450999999999</v>
      </c>
    </row>
    <row r="157" spans="1:6">
      <c r="A157">
        <v>126</v>
      </c>
      <c r="B157">
        <v>3077.6700858652812</v>
      </c>
      <c r="C157">
        <v>20005.28524413472</v>
      </c>
      <c r="E157">
        <v>9.3796711509715998</v>
      </c>
      <c r="F157">
        <v>2221.5644499999999</v>
      </c>
    </row>
    <row r="158" spans="1:6">
      <c r="A158">
        <v>127</v>
      </c>
      <c r="B158">
        <v>3915.697058871644</v>
      </c>
      <c r="C158">
        <v>20143.983131128356</v>
      </c>
      <c r="E158">
        <v>9.4544095665171888</v>
      </c>
      <c r="F158">
        <v>2250.8352</v>
      </c>
    </row>
    <row r="159" spans="1:6">
      <c r="A159">
        <v>128</v>
      </c>
      <c r="B159">
        <v>25884.532226900272</v>
      </c>
      <c r="C159">
        <v>6663.8082730997266</v>
      </c>
      <c r="E159">
        <v>9.5291479820627796</v>
      </c>
      <c r="F159">
        <v>2254.7966999999999</v>
      </c>
    </row>
    <row r="160" spans="1:6">
      <c r="A160">
        <v>129</v>
      </c>
      <c r="B160">
        <v>26619.890241928078</v>
      </c>
      <c r="C160">
        <v>6687.6605580719188</v>
      </c>
      <c r="E160">
        <v>9.6038863976083704</v>
      </c>
      <c r="F160">
        <v>2257.47525</v>
      </c>
    </row>
    <row r="161" spans="1:6">
      <c r="A161">
        <v>130</v>
      </c>
      <c r="B161">
        <v>27133.043444393559</v>
      </c>
      <c r="C161">
        <v>6617.2483556064399</v>
      </c>
      <c r="E161">
        <v>9.6786248131539612</v>
      </c>
      <c r="F161">
        <v>2261.5688</v>
      </c>
    </row>
    <row r="162" spans="1:6">
      <c r="A162">
        <v>131</v>
      </c>
      <c r="B162">
        <v>26985.939863622381</v>
      </c>
      <c r="C162">
        <v>7453.9160363776209</v>
      </c>
      <c r="E162">
        <v>9.753363228699552</v>
      </c>
      <c r="F162">
        <v>2302.3000000000002</v>
      </c>
    </row>
    <row r="163" spans="1:6">
      <c r="A163">
        <v>132</v>
      </c>
      <c r="B163">
        <v>27502.833498916585</v>
      </c>
      <c r="C163">
        <v>7276.7815010834129</v>
      </c>
      <c r="E163">
        <v>9.828101644245141</v>
      </c>
      <c r="F163">
        <v>2304.0021999999999</v>
      </c>
    </row>
    <row r="164" spans="1:6">
      <c r="A164">
        <v>133</v>
      </c>
      <c r="B164">
        <v>27536.752844277667</v>
      </c>
      <c r="C164">
        <v>7291.9011557223348</v>
      </c>
      <c r="E164">
        <v>9.9028400597907318</v>
      </c>
      <c r="F164">
        <v>2322.6217999999999</v>
      </c>
    </row>
    <row r="165" spans="1:6">
      <c r="A165">
        <v>134</v>
      </c>
      <c r="B165">
        <v>28840.882483324131</v>
      </c>
      <c r="C165">
        <v>7378.5229666758678</v>
      </c>
      <c r="E165">
        <v>9.9775784753363226</v>
      </c>
      <c r="F165">
        <v>2331.5189999999998</v>
      </c>
    </row>
    <row r="166" spans="1:6">
      <c r="A166">
        <v>135</v>
      </c>
      <c r="B166">
        <v>28551.229603248881</v>
      </c>
      <c r="C166">
        <v>7846.3463967511198</v>
      </c>
      <c r="E166">
        <v>10.052316890881913</v>
      </c>
      <c r="F166">
        <v>2352.9684499999998</v>
      </c>
    </row>
    <row r="167" spans="1:6">
      <c r="A167">
        <v>136</v>
      </c>
      <c r="B167">
        <v>27457.698072346851</v>
      </c>
      <c r="C167">
        <v>9441.0350076531467</v>
      </c>
      <c r="E167">
        <v>10.127055306427504</v>
      </c>
      <c r="F167">
        <v>2362.2290499999999</v>
      </c>
    </row>
    <row r="168" spans="1:6">
      <c r="A168">
        <v>137</v>
      </c>
      <c r="B168">
        <v>30846.932453226837</v>
      </c>
      <c r="C168">
        <v>8875.8137467731649</v>
      </c>
      <c r="E168">
        <v>10.201793721973093</v>
      </c>
      <c r="F168">
        <v>2395.17155</v>
      </c>
    </row>
    <row r="169" spans="1:6">
      <c r="A169">
        <v>138</v>
      </c>
      <c r="B169">
        <v>3337.5698746461194</v>
      </c>
      <c r="C169">
        <v>-1946.0411746461193</v>
      </c>
      <c r="E169">
        <v>10.276532137518684</v>
      </c>
      <c r="F169">
        <v>2396.0958999999998</v>
      </c>
    </row>
    <row r="170" spans="1:6">
      <c r="A170">
        <v>139</v>
      </c>
      <c r="B170">
        <v>2800.2275588783459</v>
      </c>
      <c r="C170">
        <v>-1030.695908878346</v>
      </c>
      <c r="E170">
        <v>10.351270553064275</v>
      </c>
      <c r="F170">
        <v>2404.7338</v>
      </c>
    </row>
    <row r="171" spans="1:6">
      <c r="A171">
        <v>140</v>
      </c>
      <c r="B171">
        <v>2278.6637101598089</v>
      </c>
      <c r="C171">
        <v>-403.31971015980889</v>
      </c>
      <c r="E171">
        <v>10.426008968609866</v>
      </c>
      <c r="F171">
        <v>2416.9549999999999</v>
      </c>
    </row>
    <row r="172" spans="1:6">
      <c r="A172">
        <v>141</v>
      </c>
      <c r="B172">
        <v>2834.592475788967</v>
      </c>
      <c r="C172">
        <v>-956.66307578896703</v>
      </c>
      <c r="E172">
        <v>10.500747384155456</v>
      </c>
      <c r="F172">
        <v>2438.0551999999998</v>
      </c>
    </row>
    <row r="173" spans="1:6">
      <c r="A173">
        <v>142</v>
      </c>
      <c r="B173">
        <v>3356.9503943496575</v>
      </c>
      <c r="C173">
        <v>-1476.8803943496575</v>
      </c>
      <c r="E173">
        <v>10.575485799701045</v>
      </c>
      <c r="F173">
        <v>2457.2111500000001</v>
      </c>
    </row>
    <row r="174" spans="1:6">
      <c r="A174">
        <v>143</v>
      </c>
      <c r="B174">
        <v>3533.6794885199097</v>
      </c>
      <c r="C174">
        <v>-1653.1924885199096</v>
      </c>
      <c r="E174">
        <v>10.650224215246636</v>
      </c>
      <c r="F174">
        <v>2457.502</v>
      </c>
    </row>
    <row r="175" spans="1:6">
      <c r="A175">
        <v>144</v>
      </c>
      <c r="B175">
        <v>44.979648471455278</v>
      </c>
      <c r="C175">
        <v>1919.8003515285448</v>
      </c>
      <c r="E175">
        <v>10.724962630792227</v>
      </c>
      <c r="F175">
        <v>2459.7201</v>
      </c>
    </row>
    <row r="176" spans="1:6">
      <c r="A176">
        <v>145</v>
      </c>
      <c r="B176">
        <v>2540.9472745354242</v>
      </c>
      <c r="C176">
        <v>-573.9245745354242</v>
      </c>
      <c r="E176">
        <v>10.799701046337818</v>
      </c>
      <c r="F176">
        <v>2464.6188000000002</v>
      </c>
    </row>
    <row r="177" spans="1:6">
      <c r="A177">
        <v>146</v>
      </c>
      <c r="B177">
        <v>3776.1076381906778</v>
      </c>
      <c r="C177">
        <v>-1796.0376381906779</v>
      </c>
      <c r="E177">
        <v>10.874439461883409</v>
      </c>
      <c r="F177">
        <v>2473.3341</v>
      </c>
    </row>
    <row r="178" spans="1:6">
      <c r="A178">
        <v>147</v>
      </c>
      <c r="B178">
        <v>6794.4331828153381</v>
      </c>
      <c r="C178">
        <v>-4809.979882815338</v>
      </c>
      <c r="E178">
        <v>10.949177877428998</v>
      </c>
      <c r="F178">
        <v>2480.9791</v>
      </c>
    </row>
    <row r="179" spans="1:6">
      <c r="A179">
        <v>148</v>
      </c>
      <c r="B179">
        <v>2673.7548935292225</v>
      </c>
      <c r="C179">
        <v>-416.27964352922254</v>
      </c>
      <c r="E179">
        <v>11.023916292974588</v>
      </c>
      <c r="F179">
        <v>2483.7359999999999</v>
      </c>
    </row>
    <row r="180" spans="1:6">
      <c r="A180">
        <v>149</v>
      </c>
      <c r="B180">
        <v>3672.6796144131431</v>
      </c>
      <c r="C180">
        <v>-1411.1108144131431</v>
      </c>
      <c r="E180">
        <v>11.098654708520179</v>
      </c>
      <c r="F180">
        <v>2494.0219999999999</v>
      </c>
    </row>
    <row r="181" spans="1:6">
      <c r="A181">
        <v>150</v>
      </c>
      <c r="B181">
        <v>4177.9826906323096</v>
      </c>
      <c r="C181">
        <v>-1815.7536406323097</v>
      </c>
      <c r="E181">
        <v>11.17339312406577</v>
      </c>
      <c r="F181">
        <v>2497.0383000000002</v>
      </c>
    </row>
    <row r="182" spans="1:6">
      <c r="A182">
        <v>151</v>
      </c>
      <c r="B182">
        <v>2962.2720367678057</v>
      </c>
      <c r="C182">
        <v>-505.06088676780564</v>
      </c>
      <c r="E182">
        <v>11.248131539611361</v>
      </c>
      <c r="F182">
        <v>2498.4144000000001</v>
      </c>
    </row>
    <row r="183" spans="1:6">
      <c r="A183">
        <v>152</v>
      </c>
      <c r="B183">
        <v>3574.516220535369</v>
      </c>
      <c r="C183">
        <v>-1114.796120535369</v>
      </c>
      <c r="E183">
        <v>11.32286995515695</v>
      </c>
      <c r="F183">
        <v>2523.1695</v>
      </c>
    </row>
    <row r="184" spans="1:6">
      <c r="A184">
        <v>153</v>
      </c>
      <c r="B184">
        <v>3542.345367000541</v>
      </c>
      <c r="C184">
        <v>-975.87466700054119</v>
      </c>
      <c r="E184">
        <v>11.397608370702541</v>
      </c>
      <c r="F184">
        <v>2527.8186500000002</v>
      </c>
    </row>
    <row r="185" spans="1:6">
      <c r="A185">
        <v>154</v>
      </c>
      <c r="B185">
        <v>3897.5274057788074</v>
      </c>
      <c r="C185">
        <v>-841.13930577880728</v>
      </c>
      <c r="E185">
        <v>11.472346786248131</v>
      </c>
      <c r="F185">
        <v>2534.3937500000002</v>
      </c>
    </row>
    <row r="186" spans="1:6">
      <c r="A186">
        <v>155</v>
      </c>
      <c r="B186">
        <v>7166.1979926256754</v>
      </c>
      <c r="C186">
        <v>-2335.5679926256753</v>
      </c>
      <c r="E186">
        <v>11.547085201793722</v>
      </c>
      <c r="F186">
        <v>2566.4706999999999</v>
      </c>
    </row>
    <row r="187" spans="1:6">
      <c r="A187">
        <v>156</v>
      </c>
      <c r="B187">
        <v>5659.5876964207691</v>
      </c>
      <c r="C187">
        <v>-744.52784642076949</v>
      </c>
      <c r="E187">
        <v>11.621823617339313</v>
      </c>
      <c r="F187">
        <v>2585.2689999999998</v>
      </c>
    </row>
    <row r="188" spans="1:6">
      <c r="A188">
        <v>157</v>
      </c>
      <c r="B188">
        <v>24298.876347023055</v>
      </c>
      <c r="C188">
        <v>-9587.1325470230549</v>
      </c>
      <c r="E188">
        <v>11.696562032884902</v>
      </c>
      <c r="F188">
        <v>2585.8506499999999</v>
      </c>
    </row>
    <row r="189" spans="1:6">
      <c r="A189">
        <v>158</v>
      </c>
      <c r="B189">
        <v>25215.738949372644</v>
      </c>
      <c r="C189">
        <v>-8982.8919493726444</v>
      </c>
      <c r="E189">
        <v>11.771300448430493</v>
      </c>
      <c r="F189">
        <v>2597.779</v>
      </c>
    </row>
    <row r="190" spans="1:6">
      <c r="A190">
        <v>159</v>
      </c>
      <c r="B190">
        <v>25591.553807168904</v>
      </c>
      <c r="C190">
        <v>-8506.2862071689051</v>
      </c>
      <c r="E190">
        <v>11.846038863976084</v>
      </c>
      <c r="F190">
        <v>2632.9920000000002</v>
      </c>
    </row>
    <row r="191" spans="1:6">
      <c r="A191">
        <v>160</v>
      </c>
      <c r="B191">
        <v>26544.241840265826</v>
      </c>
      <c r="C191">
        <v>-8983.8620902658258</v>
      </c>
      <c r="E191">
        <v>11.920777279521674</v>
      </c>
      <c r="F191">
        <v>2639.0428999999999</v>
      </c>
    </row>
    <row r="192" spans="1:6">
      <c r="A192">
        <v>161</v>
      </c>
      <c r="B192">
        <v>23481.489313908147</v>
      </c>
      <c r="C192">
        <v>-3314.1532839081483</v>
      </c>
      <c r="E192">
        <v>11.995515695067265</v>
      </c>
      <c r="F192">
        <v>2643.2685000000001</v>
      </c>
    </row>
    <row r="193" spans="1:6">
      <c r="A193">
        <v>162</v>
      </c>
      <c r="B193">
        <v>24295.205104281544</v>
      </c>
      <c r="C193">
        <v>1830.4696657184577</v>
      </c>
      <c r="E193">
        <v>12.070254110612854</v>
      </c>
      <c r="F193">
        <v>2680.9493000000002</v>
      </c>
    </row>
    <row r="194" spans="1:6">
      <c r="A194">
        <v>163</v>
      </c>
      <c r="B194">
        <v>4484.6734579447138</v>
      </c>
      <c r="C194">
        <v>23239.615292055285</v>
      </c>
      <c r="E194">
        <v>12.144992526158445</v>
      </c>
      <c r="F194">
        <v>2689.4953999999998</v>
      </c>
    </row>
    <row r="195" spans="1:6">
      <c r="A195">
        <v>164</v>
      </c>
      <c r="B195">
        <v>27323.959781146164</v>
      </c>
      <c r="C195">
        <v>6151.8573688538381</v>
      </c>
      <c r="E195">
        <v>12.219730941704036</v>
      </c>
      <c r="F195">
        <v>2690.1138000000001</v>
      </c>
    </row>
    <row r="196" spans="1:6">
      <c r="A196">
        <v>165</v>
      </c>
      <c r="B196">
        <v>30073.113178006464</v>
      </c>
      <c r="C196">
        <v>7392.2305719935357</v>
      </c>
      <c r="E196">
        <v>12.294469357249627</v>
      </c>
      <c r="F196">
        <v>2699.56835</v>
      </c>
    </row>
    <row r="197" spans="1:6">
      <c r="A197">
        <v>166</v>
      </c>
      <c r="B197">
        <v>30270.980828362055</v>
      </c>
      <c r="C197">
        <v>8073.5851716379439</v>
      </c>
      <c r="E197">
        <v>12.369207772795216</v>
      </c>
      <c r="F197">
        <v>2709.1118999999999</v>
      </c>
    </row>
    <row r="198" spans="1:6">
      <c r="A198">
        <v>167</v>
      </c>
      <c r="B198">
        <v>161.78847664178375</v>
      </c>
      <c r="C198">
        <v>1353.5564233582163</v>
      </c>
      <c r="E198">
        <v>12.443946188340806</v>
      </c>
      <c r="F198">
        <v>2709.24395</v>
      </c>
    </row>
    <row r="199" spans="1:6">
      <c r="A199">
        <v>168</v>
      </c>
      <c r="B199">
        <v>2912.9958837183003</v>
      </c>
      <c r="C199">
        <v>-1386.6838837183004</v>
      </c>
      <c r="E199">
        <v>12.518684603886397</v>
      </c>
      <c r="F199">
        <v>2710.8285500000002</v>
      </c>
    </row>
    <row r="200" spans="1:6">
      <c r="A200">
        <v>169</v>
      </c>
      <c r="B200">
        <v>4340.6518251273137</v>
      </c>
      <c r="C200">
        <v>-2808.1821251273136</v>
      </c>
      <c r="E200">
        <v>12.593423019431988</v>
      </c>
      <c r="F200">
        <v>2719.2797500000001</v>
      </c>
    </row>
    <row r="201" spans="1:6">
      <c r="A201">
        <v>170</v>
      </c>
      <c r="B201">
        <v>4788.3871838936193</v>
      </c>
      <c r="C201">
        <v>-3254.0826838936191</v>
      </c>
      <c r="E201">
        <v>12.668161434977579</v>
      </c>
      <c r="F201">
        <v>2721.3208</v>
      </c>
    </row>
    <row r="202" spans="1:6">
      <c r="A202">
        <v>171</v>
      </c>
      <c r="B202">
        <v>2799.2968866714564</v>
      </c>
      <c r="C202">
        <v>-892.93863667145638</v>
      </c>
      <c r="E202">
        <v>12.742899850523168</v>
      </c>
      <c r="F202">
        <v>2727.3951000000002</v>
      </c>
    </row>
    <row r="203" spans="1:6">
      <c r="A203">
        <v>172</v>
      </c>
      <c r="B203">
        <v>3572.6579609041673</v>
      </c>
      <c r="C203">
        <v>-1663.1305109041673</v>
      </c>
      <c r="E203">
        <v>12.817638266068759</v>
      </c>
      <c r="F203">
        <v>2730.1078499999999</v>
      </c>
    </row>
    <row r="204" spans="1:6">
      <c r="A204">
        <v>173</v>
      </c>
      <c r="B204">
        <v>5473.8372683929174</v>
      </c>
      <c r="C204">
        <v>-3556.5188683929173</v>
      </c>
      <c r="E204">
        <v>12.892376681614349</v>
      </c>
      <c r="F204">
        <v>2731.9122000000002</v>
      </c>
    </row>
    <row r="205" spans="1:6">
      <c r="A205">
        <v>174</v>
      </c>
      <c r="B205">
        <v>1246.5849389759696</v>
      </c>
      <c r="C205">
        <v>761.3600610240303</v>
      </c>
      <c r="E205">
        <v>12.96711509715994</v>
      </c>
      <c r="F205">
        <v>2741.9479999999999</v>
      </c>
    </row>
    <row r="206" spans="1:6">
      <c r="A206">
        <v>175</v>
      </c>
      <c r="B206">
        <v>4231.4873307513481</v>
      </c>
      <c r="C206">
        <v>-2211.3103307513484</v>
      </c>
      <c r="E206">
        <v>13.041853512705531</v>
      </c>
      <c r="F206">
        <v>2755.0209500000001</v>
      </c>
    </row>
    <row r="207" spans="1:6">
      <c r="A207">
        <v>176</v>
      </c>
      <c r="B207">
        <v>4248.0985051392727</v>
      </c>
      <c r="C207">
        <v>-2227.5462051392724</v>
      </c>
      <c r="E207">
        <v>13.11659192825112</v>
      </c>
      <c r="F207">
        <v>2775.1921499999999</v>
      </c>
    </row>
    <row r="208" spans="1:6">
      <c r="A208">
        <v>177</v>
      </c>
      <c r="B208">
        <v>5815.1722608213477</v>
      </c>
      <c r="C208">
        <v>-3788.1981608213478</v>
      </c>
      <c r="E208">
        <v>13.191330343796711</v>
      </c>
      <c r="F208">
        <v>2789.0574000000001</v>
      </c>
    </row>
    <row r="209" spans="1:6">
      <c r="A209">
        <v>178</v>
      </c>
      <c r="B209">
        <v>2153.3360652121792</v>
      </c>
      <c r="C209">
        <v>-51.071365212178989</v>
      </c>
      <c r="E209">
        <v>13.266068759342302</v>
      </c>
      <c r="F209">
        <v>2801.2588000000001</v>
      </c>
    </row>
    <row r="210" spans="1:6">
      <c r="A210">
        <v>179</v>
      </c>
      <c r="B210">
        <v>403.59403709205441</v>
      </c>
      <c r="C210">
        <v>1699.4859629079456</v>
      </c>
      <c r="E210">
        <v>13.340807174887892</v>
      </c>
      <c r="F210">
        <v>2803.69785</v>
      </c>
    </row>
    <row r="211" spans="1:6">
      <c r="A211">
        <v>180</v>
      </c>
      <c r="B211">
        <v>2604.463358514593</v>
      </c>
      <c r="C211">
        <v>-500.3499585145928</v>
      </c>
      <c r="E211">
        <v>13.415545590433483</v>
      </c>
      <c r="F211">
        <v>2842.7607499999999</v>
      </c>
    </row>
    <row r="212" spans="1:6">
      <c r="A212">
        <v>181</v>
      </c>
      <c r="B212">
        <v>5218.4710906716755</v>
      </c>
      <c r="C212">
        <v>-2813.7372906716755</v>
      </c>
      <c r="E212">
        <v>13.490284005979072</v>
      </c>
      <c r="F212">
        <v>2850.6837500000001</v>
      </c>
    </row>
    <row r="213" spans="1:6">
      <c r="A213">
        <v>182</v>
      </c>
      <c r="B213">
        <v>-1127.1395262059414</v>
      </c>
      <c r="C213">
        <v>3712.4085262059411</v>
      </c>
      <c r="E213">
        <v>13.565022421524663</v>
      </c>
      <c r="F213">
        <v>2855.4375500000001</v>
      </c>
    </row>
    <row r="214" spans="1:6">
      <c r="A214">
        <v>183</v>
      </c>
      <c r="B214">
        <v>963.49192279307772</v>
      </c>
      <c r="C214">
        <v>1622.3587272069221</v>
      </c>
      <c r="E214">
        <v>13.639760837070254</v>
      </c>
      <c r="F214">
        <v>2866.0909999999999</v>
      </c>
    </row>
    <row r="215" spans="1:6">
      <c r="A215">
        <v>184</v>
      </c>
      <c r="B215">
        <v>1925.6015562916054</v>
      </c>
      <c r="C215">
        <v>672.17744370839455</v>
      </c>
      <c r="E215">
        <v>13.714499252615845</v>
      </c>
      <c r="F215">
        <v>2867.1196</v>
      </c>
    </row>
    <row r="216" spans="1:6">
      <c r="A216">
        <v>185</v>
      </c>
      <c r="B216">
        <v>1978.0121818530906</v>
      </c>
      <c r="C216">
        <v>1099.0833181469093</v>
      </c>
      <c r="E216">
        <v>13.789237668161435</v>
      </c>
      <c r="F216">
        <v>2897.3235</v>
      </c>
    </row>
    <row r="217" spans="1:6">
      <c r="A217">
        <v>186</v>
      </c>
      <c r="B217">
        <v>-365.5167052674505</v>
      </c>
      <c r="C217">
        <v>3532.9725552674504</v>
      </c>
      <c r="E217">
        <v>13.863976083707025</v>
      </c>
      <c r="F217">
        <v>2899.4893499999998</v>
      </c>
    </row>
    <row r="218" spans="1:6">
      <c r="A218">
        <v>187</v>
      </c>
      <c r="B218">
        <v>796.36856756885493</v>
      </c>
      <c r="C218">
        <v>2384.1415324311452</v>
      </c>
      <c r="E218">
        <v>13.938714499252615</v>
      </c>
      <c r="F218">
        <v>2902.9065000000001</v>
      </c>
    </row>
    <row r="219" spans="1:6">
      <c r="A219">
        <v>188</v>
      </c>
      <c r="B219">
        <v>3007.6670212313547</v>
      </c>
      <c r="C219">
        <v>272.2015287686454</v>
      </c>
      <c r="E219">
        <v>14.013452914798206</v>
      </c>
      <c r="F219">
        <v>2904.0880000000002</v>
      </c>
    </row>
    <row r="220" spans="1:6">
      <c r="A220">
        <v>189</v>
      </c>
      <c r="B220">
        <v>5460.5578629232896</v>
      </c>
      <c r="C220">
        <v>-1880.7291629232896</v>
      </c>
      <c r="E220">
        <v>14.088191330343797</v>
      </c>
      <c r="F220">
        <v>2913.569</v>
      </c>
    </row>
    <row r="221" spans="1:6">
      <c r="A221">
        <v>190</v>
      </c>
      <c r="B221">
        <v>1614.2116369847674</v>
      </c>
      <c r="C221">
        <v>2246.9980130152326</v>
      </c>
      <c r="E221">
        <v>14.162929745889388</v>
      </c>
      <c r="F221">
        <v>2927.0646999999999</v>
      </c>
    </row>
    <row r="222" spans="1:6">
      <c r="A222">
        <v>191</v>
      </c>
      <c r="B222">
        <v>25190.856875576002</v>
      </c>
      <c r="C222">
        <v>-9831.752375576003</v>
      </c>
      <c r="E222">
        <v>14.237668161434977</v>
      </c>
      <c r="F222">
        <v>2974.1260000000002</v>
      </c>
    </row>
    <row r="223" spans="1:6">
      <c r="A223">
        <v>192</v>
      </c>
      <c r="B223">
        <v>2810.8893493424312</v>
      </c>
      <c r="C223">
        <v>13775.608360657568</v>
      </c>
      <c r="E223">
        <v>14.312406576980568</v>
      </c>
      <c r="F223">
        <v>3021.80915</v>
      </c>
    </row>
    <row r="224" spans="1:6">
      <c r="A224">
        <v>193</v>
      </c>
      <c r="B224">
        <v>26831.887956729181</v>
      </c>
      <c r="C224">
        <v>-8889.7819567291808</v>
      </c>
      <c r="E224">
        <v>14.387144992526158</v>
      </c>
      <c r="F224">
        <v>3044.2132999999999</v>
      </c>
    </row>
    <row r="225" spans="1:6">
      <c r="A225">
        <v>194</v>
      </c>
      <c r="B225">
        <v>5138.3240819929906</v>
      </c>
      <c r="C225">
        <v>20880.626438007006</v>
      </c>
      <c r="E225">
        <v>14.461883408071749</v>
      </c>
      <c r="F225">
        <v>3046.0619999999999</v>
      </c>
    </row>
    <row r="226" spans="1:6">
      <c r="A226">
        <v>195</v>
      </c>
      <c r="B226">
        <v>1649.9170657864743</v>
      </c>
      <c r="C226">
        <v>15.082534213525832</v>
      </c>
      <c r="E226">
        <v>14.53662182361734</v>
      </c>
      <c r="F226">
        <v>3056.3881000000001</v>
      </c>
    </row>
    <row r="227" spans="1:6">
      <c r="A227">
        <v>196</v>
      </c>
      <c r="B227">
        <v>4000.5276993095868</v>
      </c>
      <c r="C227">
        <v>-2325.8953993095865</v>
      </c>
      <c r="E227">
        <v>14.611360239162929</v>
      </c>
      <c r="F227">
        <v>3062.5082499999999</v>
      </c>
    </row>
    <row r="228" spans="1:6">
      <c r="A228">
        <v>197</v>
      </c>
      <c r="B228">
        <v>6019.0772465866903</v>
      </c>
      <c r="C228">
        <v>-4336.4802465866906</v>
      </c>
      <c r="E228">
        <v>14.68609865470852</v>
      </c>
      <c r="F228">
        <v>3070.8087</v>
      </c>
    </row>
    <row r="229" spans="1:6">
      <c r="A229">
        <v>198</v>
      </c>
      <c r="B229">
        <v>1767.2181154876198</v>
      </c>
      <c r="C229">
        <v>278.4671345123802</v>
      </c>
      <c r="E229">
        <v>14.760837070254111</v>
      </c>
      <c r="F229">
        <v>3077.0954999999999</v>
      </c>
    </row>
    <row r="230" spans="1:6">
      <c r="A230">
        <v>199</v>
      </c>
      <c r="B230">
        <v>4119.5247162787837</v>
      </c>
      <c r="C230">
        <v>-2064.1998162787836</v>
      </c>
      <c r="E230">
        <v>14.835575485799701</v>
      </c>
      <c r="F230">
        <v>3161.4540000000002</v>
      </c>
    </row>
    <row r="231" spans="1:6">
      <c r="A231">
        <v>200</v>
      </c>
      <c r="B231">
        <v>994.65111109706049</v>
      </c>
      <c r="C231">
        <v>1155.8178889029396</v>
      </c>
      <c r="E231">
        <v>14.910313901345292</v>
      </c>
      <c r="F231">
        <v>3167.4558499999998</v>
      </c>
    </row>
    <row r="232" spans="1:6">
      <c r="A232">
        <v>201</v>
      </c>
      <c r="B232">
        <v>1944.3927812074089</v>
      </c>
      <c r="C232">
        <v>209.96821879259096</v>
      </c>
      <c r="E232">
        <v>14.985052316890881</v>
      </c>
      <c r="F232">
        <v>3171.6149</v>
      </c>
    </row>
    <row r="233" spans="1:6">
      <c r="A233">
        <v>202</v>
      </c>
      <c r="B233">
        <v>2191.6555040507028</v>
      </c>
      <c r="C233">
        <v>-35.974004050702661</v>
      </c>
      <c r="E233">
        <v>15.059790732436472</v>
      </c>
      <c r="F233">
        <v>3172.018</v>
      </c>
    </row>
    <row r="234" spans="1:6">
      <c r="A234">
        <v>203</v>
      </c>
      <c r="B234">
        <v>2452.834463331048</v>
      </c>
      <c r="C234">
        <v>-296.08266333104802</v>
      </c>
      <c r="E234">
        <v>15.134529147982063</v>
      </c>
      <c r="F234">
        <v>3176.2876999999999</v>
      </c>
    </row>
    <row r="235" spans="1:6">
      <c r="A235">
        <v>204</v>
      </c>
      <c r="B235">
        <v>4963.2145183438697</v>
      </c>
      <c r="C235">
        <v>-2796.4825183438697</v>
      </c>
      <c r="E235">
        <v>15.209267563527654</v>
      </c>
      <c r="F235">
        <v>3176.8159000000001</v>
      </c>
    </row>
    <row r="236" spans="1:6">
      <c r="A236">
        <v>205</v>
      </c>
      <c r="B236">
        <v>3376.8937605404171</v>
      </c>
      <c r="C236">
        <v>-1126.0585605404171</v>
      </c>
      <c r="E236">
        <v>15.284005979073244</v>
      </c>
      <c r="F236">
        <v>3180.5101</v>
      </c>
    </row>
    <row r="237" spans="1:6">
      <c r="A237">
        <v>206</v>
      </c>
      <c r="B237">
        <v>4343.5951033313067</v>
      </c>
      <c r="C237">
        <v>-2088.7984033313069</v>
      </c>
      <c r="E237">
        <v>15.358744394618833</v>
      </c>
      <c r="F237">
        <v>3201.2451500000002</v>
      </c>
    </row>
    <row r="238" spans="1:6">
      <c r="A238">
        <v>207</v>
      </c>
      <c r="B238">
        <v>222.91681404519022</v>
      </c>
      <c r="C238">
        <v>2304.9018359548099</v>
      </c>
      <c r="E238">
        <v>15.433482810164424</v>
      </c>
      <c r="F238">
        <v>3206.4913499999998</v>
      </c>
    </row>
    <row r="239" spans="1:6">
      <c r="A239">
        <v>208</v>
      </c>
      <c r="B239">
        <v>3306.0901377067294</v>
      </c>
      <c r="C239">
        <v>-667.04723770672945</v>
      </c>
      <c r="E239">
        <v>15.508221225710015</v>
      </c>
      <c r="F239">
        <v>3208.7869999999998</v>
      </c>
    </row>
    <row r="240" spans="1:6">
      <c r="A240">
        <v>209</v>
      </c>
      <c r="B240">
        <v>4337.2382366836791</v>
      </c>
      <c r="C240">
        <v>-1693.969736683679</v>
      </c>
      <c r="E240">
        <v>15.582959641255606</v>
      </c>
      <c r="F240">
        <v>3213.6220499999999</v>
      </c>
    </row>
    <row r="241" spans="1:6">
      <c r="A241">
        <v>210</v>
      </c>
      <c r="B241">
        <v>1574.8054343537515</v>
      </c>
      <c r="C241">
        <v>1157.1067656462487</v>
      </c>
      <c r="E241">
        <v>15.657698056801197</v>
      </c>
      <c r="F241">
        <v>3227.1210999999998</v>
      </c>
    </row>
    <row r="242" spans="1:6">
      <c r="A242">
        <v>211</v>
      </c>
      <c r="B242">
        <v>4023.7821694240047</v>
      </c>
      <c r="C242">
        <v>-1281.8341694240048</v>
      </c>
      <c r="E242">
        <v>15.732436472346786</v>
      </c>
      <c r="F242">
        <v>3238.4357</v>
      </c>
    </row>
    <row r="243" spans="1:6">
      <c r="A243">
        <v>212</v>
      </c>
      <c r="B243">
        <v>7213.8966006339397</v>
      </c>
      <c r="C243">
        <v>-4458.8756506339396</v>
      </c>
      <c r="E243">
        <v>15.807174887892376</v>
      </c>
      <c r="F243">
        <v>3260.1990000000001</v>
      </c>
    </row>
    <row r="244" spans="1:6">
      <c r="A244">
        <v>213</v>
      </c>
      <c r="B244">
        <v>5851.3696500631468</v>
      </c>
      <c r="C244">
        <v>-2408.3056500631469</v>
      </c>
      <c r="E244">
        <v>15.881913303437967</v>
      </c>
      <c r="F244">
        <v>3268.84665</v>
      </c>
    </row>
    <row r="245" spans="1:6">
      <c r="A245">
        <v>214</v>
      </c>
      <c r="B245">
        <v>6392.611895815573</v>
      </c>
      <c r="C245">
        <v>-2466.8536958155728</v>
      </c>
      <c r="E245">
        <v>15.956651718983558</v>
      </c>
      <c r="F245">
        <v>3277.1610000000001</v>
      </c>
    </row>
    <row r="246" spans="1:6">
      <c r="A246">
        <v>215</v>
      </c>
      <c r="B246">
        <v>1774.3978552430265</v>
      </c>
      <c r="C246">
        <v>2231.0246447569734</v>
      </c>
      <c r="E246">
        <v>16.031390134529151</v>
      </c>
      <c r="F246">
        <v>3279.8685500000001</v>
      </c>
    </row>
    <row r="247" spans="1:6">
      <c r="A247">
        <v>216</v>
      </c>
      <c r="B247">
        <v>2003.875608515915</v>
      </c>
      <c r="C247">
        <v>2292.3955914840853</v>
      </c>
      <c r="E247">
        <v>16.10612855007474</v>
      </c>
      <c r="F247">
        <v>3292.5298499999999</v>
      </c>
    </row>
    <row r="248" spans="1:6">
      <c r="A248">
        <v>217</v>
      </c>
      <c r="B248">
        <v>27519.352811912242</v>
      </c>
      <c r="C248">
        <v>6388.1951880877605</v>
      </c>
      <c r="E248">
        <v>16.180866965620329</v>
      </c>
      <c r="F248">
        <v>3309.7926000000002</v>
      </c>
    </row>
    <row r="249" spans="1:6">
      <c r="A249">
        <v>218</v>
      </c>
      <c r="B249">
        <v>28544.757319417302</v>
      </c>
      <c r="C249">
        <v>7040.818680582699</v>
      </c>
      <c r="E249">
        <v>16.255605381165918</v>
      </c>
      <c r="F249">
        <v>3353.2840000000001</v>
      </c>
    </row>
    <row r="250" spans="1:6">
      <c r="A250">
        <v>219</v>
      </c>
      <c r="B250">
        <v>28474.096238635171</v>
      </c>
      <c r="C250">
        <v>7121.4935613648304</v>
      </c>
      <c r="E250">
        <v>16.33034379671151</v>
      </c>
      <c r="F250">
        <v>3353.4703</v>
      </c>
    </row>
    <row r="251" spans="1:6">
      <c r="A251">
        <v>220</v>
      </c>
      <c r="B251">
        <v>29630.457582773324</v>
      </c>
      <c r="C251">
        <v>7534.7062172266778</v>
      </c>
      <c r="E251">
        <v>16.405082212257099</v>
      </c>
      <c r="F251">
        <v>3366.6696999999999</v>
      </c>
    </row>
    <row r="252" spans="1:6">
      <c r="A252">
        <v>221</v>
      </c>
      <c r="B252">
        <v>29919.401728436496</v>
      </c>
      <c r="C252">
        <v>7565.0475715635039</v>
      </c>
      <c r="E252">
        <v>16.479820627802692</v>
      </c>
      <c r="F252">
        <v>3378.91</v>
      </c>
    </row>
    <row r="253" spans="1:6">
      <c r="A253">
        <v>222</v>
      </c>
      <c r="B253">
        <v>34704.791648791463</v>
      </c>
      <c r="C253">
        <v>9796.6065512085406</v>
      </c>
      <c r="E253">
        <v>16.554559043348281</v>
      </c>
      <c r="F253">
        <v>3385.3991500000002</v>
      </c>
    </row>
    <row r="254" spans="1:6">
      <c r="A254">
        <v>223</v>
      </c>
      <c r="B254">
        <v>1794.8395786322462</v>
      </c>
      <c r="C254">
        <v>21.036321367753771</v>
      </c>
      <c r="E254">
        <v>16.62929745889387</v>
      </c>
      <c r="F254">
        <v>3392.3652000000002</v>
      </c>
    </row>
    <row r="255" spans="1:6">
      <c r="A255">
        <v>224</v>
      </c>
      <c r="B255">
        <v>3846.9599729778192</v>
      </c>
      <c r="C255">
        <v>-2022.6745729778193</v>
      </c>
      <c r="E255">
        <v>16.704035874439462</v>
      </c>
      <c r="F255">
        <v>3392.9767999999999</v>
      </c>
    </row>
    <row r="256" spans="1:6">
      <c r="A256">
        <v>225</v>
      </c>
      <c r="B256">
        <v>4546.0469857087619</v>
      </c>
      <c r="C256">
        <v>-2719.203985708762</v>
      </c>
      <c r="E256">
        <v>16.778774289985051</v>
      </c>
      <c r="F256">
        <v>3393.35635</v>
      </c>
    </row>
    <row r="257" spans="1:6">
      <c r="A257">
        <v>226</v>
      </c>
      <c r="B257">
        <v>7018.4187642391562</v>
      </c>
      <c r="C257">
        <v>-5181.1368642391562</v>
      </c>
      <c r="E257">
        <v>16.853512705530644</v>
      </c>
      <c r="F257">
        <v>3410.3240000000001</v>
      </c>
    </row>
    <row r="258" spans="1:6">
      <c r="A258">
        <v>227</v>
      </c>
      <c r="B258">
        <v>1925.9110741471923</v>
      </c>
      <c r="C258">
        <v>469.26047585280776</v>
      </c>
      <c r="E258">
        <v>16.928251121076233</v>
      </c>
      <c r="F258">
        <v>3443.0639999999999</v>
      </c>
    </row>
    <row r="259" spans="1:6">
      <c r="A259">
        <v>228</v>
      </c>
      <c r="B259">
        <v>2151.474720798401</v>
      </c>
      <c r="C259">
        <v>244.62117920159881</v>
      </c>
      <c r="E259">
        <v>17.002989536621822</v>
      </c>
      <c r="F259">
        <v>3471.4096</v>
      </c>
    </row>
    <row r="260" spans="1:6">
      <c r="A260">
        <v>229</v>
      </c>
      <c r="B260">
        <v>5292.9022937465661</v>
      </c>
      <c r="C260">
        <v>-2875.9472937465662</v>
      </c>
      <c r="E260">
        <v>17.077727952167415</v>
      </c>
      <c r="F260">
        <v>3481.8679999999999</v>
      </c>
    </row>
    <row r="261" spans="1:6">
      <c r="A261">
        <v>230</v>
      </c>
      <c r="B261">
        <v>10366.887861472091</v>
      </c>
      <c r="C261">
        <v>-7928.8326614720909</v>
      </c>
      <c r="E261">
        <v>17.152466367713004</v>
      </c>
      <c r="F261">
        <v>3484.3310000000001</v>
      </c>
    </row>
    <row r="262" spans="1:6">
      <c r="A262">
        <v>231</v>
      </c>
      <c r="B262">
        <v>3154.3135483039996</v>
      </c>
      <c r="C262">
        <v>-464.19974830399951</v>
      </c>
      <c r="E262">
        <v>17.227204783258596</v>
      </c>
      <c r="F262">
        <v>3490.5491000000002</v>
      </c>
    </row>
    <row r="263" spans="1:6">
      <c r="A263">
        <v>232</v>
      </c>
      <c r="B263">
        <v>-142.7419904543321</v>
      </c>
      <c r="C263">
        <v>2917.934140454332</v>
      </c>
      <c r="E263">
        <v>17.301943198804185</v>
      </c>
      <c r="F263">
        <v>3500.6122999999998</v>
      </c>
    </row>
    <row r="264" spans="1:6">
      <c r="A264">
        <v>233</v>
      </c>
      <c r="B264">
        <v>3240.7127093137797</v>
      </c>
      <c r="C264">
        <v>-451.65530931377953</v>
      </c>
      <c r="E264">
        <v>17.376681614349774</v>
      </c>
      <c r="F264">
        <v>3537.703</v>
      </c>
    </row>
    <row r="265" spans="1:6">
      <c r="A265">
        <v>234</v>
      </c>
      <c r="B265">
        <v>5795.1372923337467</v>
      </c>
      <c r="C265">
        <v>-2895.6479423337469</v>
      </c>
      <c r="E265">
        <v>17.451420029895367</v>
      </c>
      <c r="F265">
        <v>3554.203</v>
      </c>
    </row>
    <row r="266" spans="1:6">
      <c r="A266">
        <v>235</v>
      </c>
      <c r="B266">
        <v>7205.2634963999235</v>
      </c>
      <c r="C266">
        <v>-3704.6511963999237</v>
      </c>
      <c r="E266">
        <v>17.526158445440956</v>
      </c>
      <c r="F266">
        <v>3556.9223000000002</v>
      </c>
    </row>
    <row r="267" spans="1:6">
      <c r="A267">
        <v>236</v>
      </c>
      <c r="B267">
        <v>5395.9197500177352</v>
      </c>
      <c r="C267">
        <v>-1804.4397500177352</v>
      </c>
      <c r="E267">
        <v>17.600896860986548</v>
      </c>
      <c r="F267">
        <v>3558.6202499999999</v>
      </c>
    </row>
    <row r="268" spans="1:6">
      <c r="A268">
        <v>237</v>
      </c>
      <c r="B268">
        <v>6888.3709459054235</v>
      </c>
      <c r="C268">
        <v>-3290.7749459054235</v>
      </c>
      <c r="E268">
        <v>17.675635276532137</v>
      </c>
      <c r="F268">
        <v>3561.8888999999999</v>
      </c>
    </row>
    <row r="269" spans="1:6">
      <c r="A269">
        <v>238</v>
      </c>
      <c r="B269">
        <v>6900.8984064495316</v>
      </c>
      <c r="C269">
        <v>-2434.2770064495317</v>
      </c>
      <c r="E269">
        <v>17.750373692077726</v>
      </c>
      <c r="F269">
        <v>3577.9989999999998</v>
      </c>
    </row>
    <row r="270" spans="1:6">
      <c r="A270">
        <v>239</v>
      </c>
      <c r="B270">
        <v>4338.1678914930371</v>
      </c>
      <c r="C270">
        <v>6457.7694385069635</v>
      </c>
      <c r="E270">
        <v>17.825112107623319</v>
      </c>
      <c r="F270">
        <v>3579.8287</v>
      </c>
    </row>
    <row r="271" spans="1:6">
      <c r="A271">
        <v>240</v>
      </c>
      <c r="B271">
        <v>2506.5232419945105</v>
      </c>
      <c r="C271">
        <v>10620.15420800549</v>
      </c>
      <c r="E271">
        <v>17.899850523168908</v>
      </c>
      <c r="F271">
        <v>3591.48</v>
      </c>
    </row>
    <row r="272" spans="1:6">
      <c r="A272">
        <v>241</v>
      </c>
      <c r="B272">
        <v>2429.6989777647223</v>
      </c>
      <c r="C272">
        <v>11996.374872235279</v>
      </c>
      <c r="E272">
        <v>17.974588938714501</v>
      </c>
      <c r="F272">
        <v>3594.17085</v>
      </c>
    </row>
    <row r="273" spans="1:6">
      <c r="A273">
        <v>242</v>
      </c>
      <c r="B273">
        <v>27067.29484640294</v>
      </c>
      <c r="C273">
        <v>-9033.3269464029399</v>
      </c>
      <c r="E273">
        <v>18.04932735426009</v>
      </c>
      <c r="F273">
        <v>3597.596</v>
      </c>
    </row>
    <row r="274" spans="1:6">
      <c r="A274">
        <v>243</v>
      </c>
      <c r="B274">
        <v>26921.79206323883</v>
      </c>
      <c r="C274">
        <v>-8593.5539632388318</v>
      </c>
      <c r="E274">
        <v>18.124065769805679</v>
      </c>
      <c r="F274">
        <v>3645.0893999999998</v>
      </c>
    </row>
    <row r="275" spans="1:6">
      <c r="A275">
        <v>244</v>
      </c>
      <c r="B275">
        <v>-167.11524230104988</v>
      </c>
      <c r="C275">
        <v>21762.497532301051</v>
      </c>
      <c r="E275">
        <v>18.198804185351271</v>
      </c>
      <c r="F275">
        <v>3659.346</v>
      </c>
    </row>
    <row r="276" spans="1:6">
      <c r="A276">
        <v>245</v>
      </c>
      <c r="B276">
        <v>3137.1200362126901</v>
      </c>
      <c r="C276">
        <v>19258.624203787309</v>
      </c>
      <c r="E276">
        <v>18.27354260089686</v>
      </c>
      <c r="F276">
        <v>3693.4279999999999</v>
      </c>
    </row>
    <row r="277" spans="1:6">
      <c r="A277">
        <v>246</v>
      </c>
      <c r="B277">
        <v>27508.31552618424</v>
      </c>
      <c r="C277">
        <v>6657.9574738157607</v>
      </c>
      <c r="E277">
        <v>18.348281016442453</v>
      </c>
      <c r="F277">
        <v>3704.3544999999999</v>
      </c>
    </row>
    <row r="278" spans="1:6">
      <c r="A278">
        <v>247</v>
      </c>
      <c r="B278">
        <v>28852.432524378459</v>
      </c>
      <c r="C278">
        <v>7168.5786756215421</v>
      </c>
      <c r="E278">
        <v>18.423019431988042</v>
      </c>
      <c r="F278">
        <v>3732.6251000000002</v>
      </c>
    </row>
    <row r="279" spans="1:6">
      <c r="A279">
        <v>248</v>
      </c>
      <c r="B279">
        <v>29875.487633228935</v>
      </c>
      <c r="C279">
        <v>6313.6140667710642</v>
      </c>
      <c r="E279">
        <v>18.497757847533631</v>
      </c>
      <c r="F279">
        <v>3736.4647</v>
      </c>
    </row>
    <row r="280" spans="1:6">
      <c r="A280">
        <v>249</v>
      </c>
      <c r="B280">
        <v>31206.917108312457</v>
      </c>
      <c r="C280">
        <v>7304.7111916875401</v>
      </c>
      <c r="E280">
        <v>18.572496263079223</v>
      </c>
      <c r="F280">
        <v>3756.6215999999999</v>
      </c>
    </row>
    <row r="281" spans="1:6">
      <c r="A281">
        <v>250</v>
      </c>
      <c r="B281">
        <v>32793.712761117218</v>
      </c>
      <c r="C281">
        <v>8110.4867388827843</v>
      </c>
      <c r="E281">
        <v>18.647234678624812</v>
      </c>
      <c r="F281">
        <v>3757.8447999999999</v>
      </c>
    </row>
    <row r="282" spans="1:6">
      <c r="A282">
        <v>251</v>
      </c>
      <c r="B282">
        <v>1071.7753485268868</v>
      </c>
      <c r="C282">
        <v>897.83865147311326</v>
      </c>
      <c r="E282">
        <v>18.721973094170405</v>
      </c>
      <c r="F282">
        <v>3761.2919999999999</v>
      </c>
    </row>
    <row r="283" spans="1:6">
      <c r="A283">
        <v>252</v>
      </c>
      <c r="B283">
        <v>1885.8396371928993</v>
      </c>
      <c r="C283">
        <v>87.110362807100728</v>
      </c>
      <c r="E283">
        <v>18.796711509715994</v>
      </c>
      <c r="F283">
        <v>3766.8838000000001</v>
      </c>
    </row>
    <row r="284" spans="1:6">
      <c r="A284">
        <v>253</v>
      </c>
      <c r="B284">
        <v>3073.0167248308335</v>
      </c>
      <c r="C284">
        <v>-1095.2017248308334</v>
      </c>
      <c r="E284">
        <v>18.871449925261583</v>
      </c>
      <c r="F284">
        <v>3847.674</v>
      </c>
    </row>
    <row r="285" spans="1:6">
      <c r="A285">
        <v>254</v>
      </c>
      <c r="B285">
        <v>3917.2599260292045</v>
      </c>
      <c r="C285">
        <v>-1935.6780260292046</v>
      </c>
      <c r="E285">
        <v>18.946188340807176</v>
      </c>
      <c r="F285">
        <v>3857.7592500000001</v>
      </c>
    </row>
    <row r="286" spans="1:6">
      <c r="A286">
        <v>255</v>
      </c>
      <c r="B286">
        <v>5223.1547224309325</v>
      </c>
      <c r="C286">
        <v>-3236.2213224309326</v>
      </c>
      <c r="E286">
        <v>19.020926756352765</v>
      </c>
      <c r="F286">
        <v>3861.2096499999998</v>
      </c>
    </row>
    <row r="287" spans="1:6">
      <c r="A287">
        <v>256</v>
      </c>
      <c r="B287">
        <v>1765.3567710738398</v>
      </c>
      <c r="C287">
        <v>587.61167892616004</v>
      </c>
      <c r="E287">
        <v>19.095665171898357</v>
      </c>
      <c r="F287">
        <v>3866.8552</v>
      </c>
    </row>
    <row r="288" spans="1:6">
      <c r="A288">
        <v>257</v>
      </c>
      <c r="B288">
        <v>931.7349450333304</v>
      </c>
      <c r="C288">
        <v>1525.7670549666695</v>
      </c>
      <c r="E288">
        <v>19.170403587443946</v>
      </c>
      <c r="F288">
        <v>3875.7341000000001</v>
      </c>
    </row>
    <row r="289" spans="1:6">
      <c r="A289">
        <v>258</v>
      </c>
      <c r="B289">
        <v>2593.4343694338204</v>
      </c>
      <c r="C289">
        <v>-128.8155694338202</v>
      </c>
      <c r="E289">
        <v>19.245142002989535</v>
      </c>
      <c r="F289">
        <v>3877.3042500000001</v>
      </c>
    </row>
    <row r="290" spans="1:6">
      <c r="A290">
        <v>259</v>
      </c>
      <c r="B290">
        <v>4720.1773235737783</v>
      </c>
      <c r="C290">
        <v>-2246.8432235737782</v>
      </c>
      <c r="E290">
        <v>19.319880418535128</v>
      </c>
      <c r="F290">
        <v>3906.127</v>
      </c>
    </row>
    <row r="291" spans="1:6">
      <c r="A291">
        <v>260</v>
      </c>
      <c r="B291">
        <v>6585.7413184333909</v>
      </c>
      <c r="C291">
        <v>-4104.7622184333904</v>
      </c>
      <c r="E291">
        <v>19.394618834080717</v>
      </c>
      <c r="F291">
        <v>3925.7582000000002</v>
      </c>
    </row>
    <row r="292" spans="1:6">
      <c r="A292">
        <v>261</v>
      </c>
      <c r="B292">
        <v>2090.0113990271311</v>
      </c>
      <c r="C292">
        <v>752.7493509728688</v>
      </c>
      <c r="E292">
        <v>19.469357249626309</v>
      </c>
      <c r="F292">
        <v>3935.1799000000001</v>
      </c>
    </row>
    <row r="293" spans="1:6">
      <c r="A293">
        <v>262</v>
      </c>
      <c r="B293">
        <v>4023.4140846089103</v>
      </c>
      <c r="C293">
        <v>-1172.7303346089102</v>
      </c>
      <c r="E293">
        <v>19.544095665171898</v>
      </c>
      <c r="F293">
        <v>3943.5954000000002</v>
      </c>
    </row>
    <row r="294" spans="1:6">
      <c r="A294">
        <v>263</v>
      </c>
      <c r="B294">
        <v>5183.4556959579768</v>
      </c>
      <c r="C294">
        <v>-2328.0181459579767</v>
      </c>
      <c r="E294">
        <v>19.618834080717487</v>
      </c>
      <c r="F294">
        <v>3947.4131000000002</v>
      </c>
    </row>
    <row r="295" spans="1:6">
      <c r="A295">
        <v>264</v>
      </c>
      <c r="B295">
        <v>2797.432457475099</v>
      </c>
      <c r="C295">
        <v>246.78084252490089</v>
      </c>
      <c r="E295">
        <v>19.69357249626308</v>
      </c>
      <c r="F295">
        <v>3956.0714499999999</v>
      </c>
    </row>
    <row r="296" spans="1:6">
      <c r="A296">
        <v>265</v>
      </c>
      <c r="B296">
        <v>3248.5597507775146</v>
      </c>
      <c r="C296">
        <v>-202.49775077751474</v>
      </c>
      <c r="E296">
        <v>19.768310911808669</v>
      </c>
      <c r="F296">
        <v>3972.9247</v>
      </c>
    </row>
    <row r="297" spans="1:6">
      <c r="A297">
        <v>266</v>
      </c>
      <c r="B297">
        <v>4359.7501441166169</v>
      </c>
      <c r="C297">
        <v>-822.04714411661689</v>
      </c>
      <c r="E297">
        <v>19.843049327354262</v>
      </c>
      <c r="F297">
        <v>3981.9767999999999</v>
      </c>
    </row>
    <row r="298" spans="1:6">
      <c r="A298">
        <v>267</v>
      </c>
      <c r="B298">
        <v>4902.1874825620162</v>
      </c>
      <c r="C298">
        <v>-667.26048256201648</v>
      </c>
      <c r="E298">
        <v>19.917787742899851</v>
      </c>
      <c r="F298">
        <v>3987.9259999999999</v>
      </c>
    </row>
    <row r="299" spans="1:6">
      <c r="A299">
        <v>268</v>
      </c>
      <c r="B299">
        <v>5546.585854335397</v>
      </c>
      <c r="C299">
        <v>-928.50595433539729</v>
      </c>
      <c r="E299">
        <v>19.99252615844544</v>
      </c>
      <c r="F299">
        <v>3989.8409999999999</v>
      </c>
    </row>
    <row r="300" spans="1:6">
      <c r="A300">
        <v>269</v>
      </c>
      <c r="B300">
        <v>3304.2287932929503</v>
      </c>
      <c r="C300">
        <v>9305.6582267070498</v>
      </c>
      <c r="E300">
        <v>20.067264573991032</v>
      </c>
      <c r="F300">
        <v>3994.1777999999999</v>
      </c>
    </row>
    <row r="301" spans="1:6">
      <c r="A301">
        <v>270</v>
      </c>
      <c r="B301">
        <v>25034.798094736496</v>
      </c>
      <c r="C301">
        <v>-10462.907294736497</v>
      </c>
      <c r="E301">
        <v>20.142002989536621</v>
      </c>
      <c r="F301">
        <v>4005.4225000000001</v>
      </c>
    </row>
    <row r="302" spans="1:6">
      <c r="A302">
        <v>271</v>
      </c>
      <c r="B302">
        <v>7403.7775508631257</v>
      </c>
      <c r="C302">
        <v>9724.6485291368754</v>
      </c>
      <c r="E302">
        <v>20.216741405082214</v>
      </c>
      <c r="F302">
        <v>4032.2406999999998</v>
      </c>
    </row>
    <row r="303" spans="1:6">
      <c r="A303">
        <v>272</v>
      </c>
      <c r="B303">
        <v>28061.374788458284</v>
      </c>
      <c r="C303">
        <v>-9412.9530884582855</v>
      </c>
      <c r="E303">
        <v>20.291479820627803</v>
      </c>
      <c r="F303">
        <v>4040.55825</v>
      </c>
    </row>
    <row r="304" spans="1:6">
      <c r="A304">
        <v>273</v>
      </c>
      <c r="B304">
        <v>2627.702213087523</v>
      </c>
      <c r="C304">
        <v>16327.517956912478</v>
      </c>
      <c r="E304">
        <v>20.366218236173392</v>
      </c>
      <c r="F304">
        <v>4058.1161000000002</v>
      </c>
    </row>
    <row r="305" spans="1:6">
      <c r="A305">
        <v>274</v>
      </c>
      <c r="B305">
        <v>1063.6718936489406</v>
      </c>
      <c r="C305">
        <v>24018.095946351059</v>
      </c>
      <c r="E305">
        <v>20.440956651718984</v>
      </c>
      <c r="F305">
        <v>4058.71245</v>
      </c>
    </row>
    <row r="306" spans="1:6">
      <c r="A306">
        <v>275</v>
      </c>
      <c r="B306">
        <v>28480.278703667675</v>
      </c>
      <c r="C306">
        <v>5773.7746463323274</v>
      </c>
      <c r="E306">
        <v>20.515695067264573</v>
      </c>
      <c r="F306">
        <v>4074.4537</v>
      </c>
    </row>
    <row r="307" spans="1:6">
      <c r="A307">
        <v>276</v>
      </c>
      <c r="B307">
        <v>28074.809009020562</v>
      </c>
      <c r="C307">
        <v>6398.031990979438</v>
      </c>
      <c r="E307">
        <v>20.590433482810166</v>
      </c>
      <c r="F307">
        <v>4076.4969999999998</v>
      </c>
    </row>
    <row r="308" spans="1:6">
      <c r="A308">
        <v>277</v>
      </c>
      <c r="B308">
        <v>27610.247495155872</v>
      </c>
      <c r="C308">
        <v>7537.2809848441284</v>
      </c>
      <c r="E308">
        <v>20.665171898355755</v>
      </c>
      <c r="F308">
        <v>4133.6416499999996</v>
      </c>
    </row>
    <row r="309" spans="1:6">
      <c r="A309">
        <v>278</v>
      </c>
      <c r="B309">
        <v>30526.829180334305</v>
      </c>
      <c r="C309">
        <v>7599.4173196656957</v>
      </c>
      <c r="E309">
        <v>20.739910313901344</v>
      </c>
      <c r="F309">
        <v>4134.0824499999999</v>
      </c>
    </row>
    <row r="310" spans="1:6">
      <c r="A310">
        <v>279</v>
      </c>
      <c r="B310">
        <v>2047.373324426595</v>
      </c>
      <c r="C310">
        <v>90.280275573405106</v>
      </c>
      <c r="E310">
        <v>20.814648729446937</v>
      </c>
      <c r="F310">
        <v>4137.5227000000004</v>
      </c>
    </row>
    <row r="311" spans="1:6">
      <c r="A311">
        <v>280</v>
      </c>
      <c r="B311">
        <v>3343.3716254254032</v>
      </c>
      <c r="C311">
        <v>-820.20212542540321</v>
      </c>
      <c r="E311">
        <v>20.889387144992526</v>
      </c>
      <c r="F311">
        <v>4149.7359999999999</v>
      </c>
    </row>
    <row r="312" spans="1:6">
      <c r="A312">
        <v>281</v>
      </c>
      <c r="B312">
        <v>6082.3587633329244</v>
      </c>
      <c r="C312">
        <v>-3547.9650133329242</v>
      </c>
      <c r="E312">
        <v>20.964125560538118</v>
      </c>
      <c r="F312">
        <v>4151.0286999999998</v>
      </c>
    </row>
    <row r="313" spans="1:6">
      <c r="A313">
        <v>282</v>
      </c>
      <c r="B313">
        <v>3800.3808903741337</v>
      </c>
      <c r="C313">
        <v>-1167.3888903741336</v>
      </c>
      <c r="E313">
        <v>21.038863976083707</v>
      </c>
      <c r="F313">
        <v>4185.0978999999998</v>
      </c>
    </row>
    <row r="314" spans="1:6">
      <c r="A314">
        <v>283</v>
      </c>
      <c r="B314">
        <v>3245.2082315476291</v>
      </c>
      <c r="C314">
        <v>-523.88743154762915</v>
      </c>
      <c r="E314">
        <v>21.113602391629296</v>
      </c>
      <c r="F314">
        <v>4189.1130999999996</v>
      </c>
    </row>
    <row r="315" spans="1:6">
      <c r="A315">
        <v>284</v>
      </c>
      <c r="B315">
        <v>4727.4836238269945</v>
      </c>
      <c r="C315">
        <v>-2000.0885238269943</v>
      </c>
      <c r="E315">
        <v>21.188340807174889</v>
      </c>
      <c r="F315">
        <v>4234.9269999999997</v>
      </c>
    </row>
    <row r="316" spans="1:6">
      <c r="A316">
        <v>285</v>
      </c>
      <c r="B316">
        <v>5826.9925856116806</v>
      </c>
      <c r="C316">
        <v>-2805.1834356116806</v>
      </c>
      <c r="E316">
        <v>21.263079222720478</v>
      </c>
      <c r="F316">
        <v>4237.12655</v>
      </c>
    </row>
    <row r="317" spans="1:6">
      <c r="A317">
        <v>286</v>
      </c>
      <c r="B317">
        <v>2442.0446262448831</v>
      </c>
      <c r="C317">
        <v>764.44672375511664</v>
      </c>
      <c r="E317">
        <v>21.33781763826607</v>
      </c>
      <c r="F317">
        <v>4239.8926499999998</v>
      </c>
    </row>
    <row r="318" spans="1:6">
      <c r="A318">
        <v>287</v>
      </c>
      <c r="B318">
        <v>1053.543626220302</v>
      </c>
      <c r="C318">
        <v>2155.2433737796978</v>
      </c>
      <c r="E318">
        <v>21.412556053811659</v>
      </c>
      <c r="F318">
        <v>4243.5900499999998</v>
      </c>
    </row>
    <row r="319" spans="1:6">
      <c r="A319">
        <v>288</v>
      </c>
      <c r="B319">
        <v>4182.1070432684846</v>
      </c>
      <c r="C319">
        <v>-968.48499326848469</v>
      </c>
      <c r="E319">
        <v>21.487294469357249</v>
      </c>
      <c r="F319">
        <v>4260.7439999999997</v>
      </c>
    </row>
    <row r="320" spans="1:6">
      <c r="A320">
        <v>289</v>
      </c>
      <c r="B320">
        <v>5452.5342212602591</v>
      </c>
      <c r="C320">
        <v>-2225.4131212602592</v>
      </c>
      <c r="E320">
        <v>21.562032884902841</v>
      </c>
      <c r="F320">
        <v>4266.1657999999998</v>
      </c>
    </row>
    <row r="321" spans="1:6">
      <c r="A321">
        <v>290</v>
      </c>
      <c r="B321">
        <v>8213.5689336524847</v>
      </c>
      <c r="C321">
        <v>-4975.1332336524847</v>
      </c>
      <c r="E321">
        <v>21.63677130044843</v>
      </c>
      <c r="F321">
        <v>4296.2712000000001</v>
      </c>
    </row>
    <row r="322" spans="1:6">
      <c r="A322">
        <v>291</v>
      </c>
      <c r="B322">
        <v>3591.8152643246431</v>
      </c>
      <c r="C322">
        <v>-282.02266432464285</v>
      </c>
      <c r="E322">
        <v>21.711509715994023</v>
      </c>
      <c r="F322">
        <v>4320.4108500000002</v>
      </c>
    </row>
    <row r="323" spans="1:6">
      <c r="A323">
        <v>292</v>
      </c>
      <c r="B323">
        <v>2242.3474910390778</v>
      </c>
      <c r="C323">
        <v>1351.8233589609222</v>
      </c>
      <c r="E323">
        <v>21.786248131539612</v>
      </c>
      <c r="F323">
        <v>4337.7352000000001</v>
      </c>
    </row>
    <row r="324" spans="1:6">
      <c r="A324">
        <v>293</v>
      </c>
      <c r="B324">
        <v>3908.3910787884834</v>
      </c>
      <c r="C324">
        <v>-2.2640787884834026</v>
      </c>
      <c r="E324">
        <v>21.860986547085201</v>
      </c>
      <c r="F324">
        <v>4340.4408999999996</v>
      </c>
    </row>
    <row r="325" spans="1:6">
      <c r="A325">
        <v>294</v>
      </c>
      <c r="B325">
        <v>4167.9000503745447</v>
      </c>
      <c r="C325">
        <v>21.213049625454914</v>
      </c>
      <c r="E325">
        <v>21.935724962630793</v>
      </c>
      <c r="F325">
        <v>4347.0233500000004</v>
      </c>
    </row>
    <row r="326" spans="1:6">
      <c r="A326">
        <v>295</v>
      </c>
      <c r="B326">
        <v>3191.7218041565011</v>
      </c>
      <c r="C326">
        <v>1199.930195843499</v>
      </c>
      <c r="E326">
        <v>22.010463378176382</v>
      </c>
      <c r="F326">
        <v>4349.4620000000004</v>
      </c>
    </row>
    <row r="327" spans="1:6">
      <c r="A327">
        <v>296</v>
      </c>
      <c r="B327">
        <v>6635.7876576209655</v>
      </c>
      <c r="C327">
        <v>-2131.1252576209654</v>
      </c>
      <c r="E327">
        <v>22.085201793721975</v>
      </c>
      <c r="F327">
        <v>4350.5144</v>
      </c>
    </row>
    <row r="328" spans="1:6">
      <c r="A328">
        <v>297</v>
      </c>
      <c r="B328">
        <v>4955.3634031846668</v>
      </c>
      <c r="C328">
        <v>-77.382353184666499</v>
      </c>
      <c r="E328">
        <v>22.159940209267564</v>
      </c>
      <c r="F328">
        <v>4357.0436499999996</v>
      </c>
    </row>
    <row r="329" spans="1:6">
      <c r="A329">
        <v>298</v>
      </c>
      <c r="B329">
        <v>3875.731153615317</v>
      </c>
      <c r="C329">
        <v>1204.3648463846826</v>
      </c>
      <c r="E329">
        <v>22.234678624813153</v>
      </c>
      <c r="F329">
        <v>4391.652</v>
      </c>
    </row>
    <row r="330" spans="1:6">
      <c r="A330">
        <v>299</v>
      </c>
      <c r="B330">
        <v>26031.864555989217</v>
      </c>
      <c r="C330">
        <v>-10213.878855989218</v>
      </c>
      <c r="E330">
        <v>22.309417040358746</v>
      </c>
      <c r="F330">
        <v>4399.7309999999998</v>
      </c>
    </row>
    <row r="331" spans="1:6">
      <c r="A331">
        <v>300</v>
      </c>
      <c r="B331">
        <v>8500.0397077344587</v>
      </c>
      <c r="C331">
        <v>9378.8609722655401</v>
      </c>
      <c r="E331">
        <v>22.384155455904335</v>
      </c>
      <c r="F331">
        <v>4402.2330000000002</v>
      </c>
    </row>
    <row r="332" spans="1:6">
      <c r="A332">
        <v>301</v>
      </c>
      <c r="B332">
        <v>4855.5537429051819</v>
      </c>
      <c r="C332">
        <v>13362.607647094819</v>
      </c>
      <c r="E332">
        <v>22.458893871449927</v>
      </c>
      <c r="F332">
        <v>4415.1588000000002</v>
      </c>
    </row>
    <row r="333" spans="1:6">
      <c r="A333">
        <v>302</v>
      </c>
      <c r="B333">
        <v>28740.586636172797</v>
      </c>
      <c r="C333">
        <v>-8807.128636172798</v>
      </c>
      <c r="E333">
        <v>22.533632286995516</v>
      </c>
      <c r="F333">
        <v>4428.8878500000001</v>
      </c>
    </row>
    <row r="334" spans="1:6">
      <c r="A334">
        <v>303</v>
      </c>
      <c r="B334">
        <v>3777.3054066365094</v>
      </c>
      <c r="C334">
        <v>19464.169123363492</v>
      </c>
      <c r="E334">
        <v>22.608370702541105</v>
      </c>
      <c r="F334">
        <v>4433.3877000000002</v>
      </c>
    </row>
    <row r="335" spans="1:6">
      <c r="A335">
        <v>304</v>
      </c>
      <c r="B335">
        <v>27614.99608692593</v>
      </c>
      <c r="C335">
        <v>6285.6569130740681</v>
      </c>
      <c r="E335">
        <v>22.683109118086698</v>
      </c>
      <c r="F335">
        <v>4433.9159</v>
      </c>
    </row>
    <row r="336" spans="1:6">
      <c r="A336">
        <v>305</v>
      </c>
      <c r="B336">
        <v>29421.387269544004</v>
      </c>
      <c r="C336">
        <v>6703.1864304559967</v>
      </c>
      <c r="E336">
        <v>22.757847533632287</v>
      </c>
      <c r="F336">
        <v>4435.0941999999995</v>
      </c>
    </row>
    <row r="337" spans="1:6">
      <c r="A337">
        <v>306</v>
      </c>
      <c r="B337">
        <v>33562.939338132346</v>
      </c>
      <c r="C337">
        <v>8549.2962618676538</v>
      </c>
      <c r="E337">
        <v>22.832585949177879</v>
      </c>
      <c r="F337">
        <v>4438.2633999999998</v>
      </c>
    </row>
    <row r="338" spans="1:6">
      <c r="A338">
        <v>307</v>
      </c>
      <c r="B338">
        <v>703.58507421340346</v>
      </c>
      <c r="C338">
        <v>1598.7149257865967</v>
      </c>
      <c r="E338">
        <v>22.907324364723468</v>
      </c>
      <c r="F338">
        <v>4441.2131499999996</v>
      </c>
    </row>
    <row r="339" spans="1:6">
      <c r="A339">
        <v>308</v>
      </c>
      <c r="B339">
        <v>5587.6223079168603</v>
      </c>
      <c r="C339">
        <v>-3265.0005079168604</v>
      </c>
      <c r="E339">
        <v>22.982062780269057</v>
      </c>
      <c r="F339">
        <v>4449.4620000000004</v>
      </c>
    </row>
    <row r="340" spans="1:6">
      <c r="A340">
        <v>309</v>
      </c>
      <c r="B340">
        <v>248.99665628766797</v>
      </c>
      <c r="C340">
        <v>2431.9526437123322</v>
      </c>
      <c r="E340">
        <v>23.05680119581465</v>
      </c>
      <c r="F340">
        <v>4454.40265</v>
      </c>
    </row>
    <row r="341" spans="1:6">
      <c r="A341">
        <v>310</v>
      </c>
      <c r="B341">
        <v>4792.4929674048481</v>
      </c>
      <c r="C341">
        <v>-2092.924617404848</v>
      </c>
      <c r="E341">
        <v>23.131539611360239</v>
      </c>
      <c r="F341">
        <v>4462.7218000000003</v>
      </c>
    </row>
    <row r="342" spans="1:6">
      <c r="A342">
        <v>311</v>
      </c>
      <c r="B342">
        <v>4597.6594392479847</v>
      </c>
      <c r="C342">
        <v>-1700.3359392479847</v>
      </c>
      <c r="E342">
        <v>23.206278026905832</v>
      </c>
      <c r="F342">
        <v>4463.2051000000001</v>
      </c>
    </row>
    <row r="343" spans="1:6">
      <c r="A343">
        <v>312</v>
      </c>
      <c r="B343">
        <v>3936.3798989260349</v>
      </c>
      <c r="C343">
        <v>-1033.4733989260349</v>
      </c>
      <c r="E343">
        <v>23.281016442451421</v>
      </c>
      <c r="F343">
        <v>4466.6214</v>
      </c>
    </row>
    <row r="344" spans="1:6">
      <c r="A344">
        <v>313</v>
      </c>
      <c r="B344">
        <v>4299.6653925822493</v>
      </c>
      <c r="C344">
        <v>-1395.5773925822491</v>
      </c>
      <c r="E344">
        <v>23.35575485799701</v>
      </c>
      <c r="F344">
        <v>4500.33925</v>
      </c>
    </row>
    <row r="345" spans="1:6">
      <c r="A345">
        <v>314</v>
      </c>
      <c r="B345">
        <v>9831.562122682406</v>
      </c>
      <c r="C345">
        <v>-6904.4974226824061</v>
      </c>
      <c r="E345">
        <v>23.430493273542602</v>
      </c>
      <c r="F345">
        <v>4504.6624000000002</v>
      </c>
    </row>
    <row r="346" spans="1:6">
      <c r="A346">
        <v>315</v>
      </c>
      <c r="B346">
        <v>1927.0331641482044</v>
      </c>
      <c r="C346">
        <v>1249.2545358517955</v>
      </c>
      <c r="E346">
        <v>23.505231689088191</v>
      </c>
      <c r="F346">
        <v>4518.8262500000001</v>
      </c>
    </row>
    <row r="347" spans="1:6">
      <c r="A347">
        <v>316</v>
      </c>
      <c r="B347">
        <v>2055.926676520322</v>
      </c>
      <c r="C347">
        <v>1120.8892234796781</v>
      </c>
      <c r="E347">
        <v>23.579970104633784</v>
      </c>
      <c r="F347">
        <v>4527.1829500000003</v>
      </c>
    </row>
    <row r="348" spans="1:6">
      <c r="A348">
        <v>317</v>
      </c>
      <c r="B348">
        <v>8017.2516237308091</v>
      </c>
      <c r="C348">
        <v>-4816.0064737308094</v>
      </c>
      <c r="E348">
        <v>23.654708520179373</v>
      </c>
      <c r="F348">
        <v>4529.4769999999999</v>
      </c>
    </row>
    <row r="349" spans="1:6">
      <c r="A349">
        <v>318</v>
      </c>
      <c r="B349">
        <v>6234.6948553448701</v>
      </c>
      <c r="C349">
        <v>-2942.1650053448702</v>
      </c>
      <c r="E349">
        <v>23.729446935724962</v>
      </c>
      <c r="F349">
        <v>4536.259</v>
      </c>
    </row>
    <row r="350" spans="1:6">
      <c r="A350">
        <v>319</v>
      </c>
      <c r="B350">
        <v>971.20652514681115</v>
      </c>
      <c r="C350">
        <v>2407.7034748531887</v>
      </c>
      <c r="E350">
        <v>23.804185351270554</v>
      </c>
      <c r="F350">
        <v>4544.2348000000002</v>
      </c>
    </row>
    <row r="351" spans="1:6">
      <c r="A351">
        <v>320</v>
      </c>
      <c r="B351">
        <v>4503.4101519918922</v>
      </c>
      <c r="C351">
        <v>-1118.011001991892</v>
      </c>
      <c r="E351">
        <v>23.878923766816143</v>
      </c>
      <c r="F351">
        <v>4561.1885000000002</v>
      </c>
    </row>
    <row r="352" spans="1:6">
      <c r="A352">
        <v>321</v>
      </c>
      <c r="B352">
        <v>4179.6280980127258</v>
      </c>
      <c r="C352">
        <v>-787.2628980127256</v>
      </c>
      <c r="E352">
        <v>23.953662182361736</v>
      </c>
      <c r="F352">
        <v>4562.8420999999998</v>
      </c>
    </row>
    <row r="353" spans="1:6">
      <c r="A353">
        <v>322</v>
      </c>
      <c r="B353">
        <v>4328.8732176014955</v>
      </c>
      <c r="C353">
        <v>-935.89641760149561</v>
      </c>
      <c r="E353">
        <v>24.028400597907325</v>
      </c>
      <c r="F353">
        <v>4564.1914500000003</v>
      </c>
    </row>
    <row r="354" spans="1:6">
      <c r="A354">
        <v>323</v>
      </c>
      <c r="B354">
        <v>8636.9785767517606</v>
      </c>
      <c r="C354">
        <v>-5226.65457675176</v>
      </c>
      <c r="E354">
        <v>24.103139013452914</v>
      </c>
      <c r="F354">
        <v>4571.4130500000001</v>
      </c>
    </row>
    <row r="355" spans="1:6">
      <c r="A355">
        <v>324</v>
      </c>
      <c r="B355">
        <v>2638.2471799830992</v>
      </c>
      <c r="C355">
        <v>846.08382001690097</v>
      </c>
      <c r="E355">
        <v>24.177877428998507</v>
      </c>
      <c r="F355">
        <v>4618.0798999999997</v>
      </c>
    </row>
    <row r="356" spans="1:6">
      <c r="A356">
        <v>325</v>
      </c>
      <c r="B356">
        <v>6104.3080833740669</v>
      </c>
      <c r="C356">
        <v>-2613.7589833740667</v>
      </c>
      <c r="E356">
        <v>24.252615844544096</v>
      </c>
      <c r="F356">
        <v>4646.759</v>
      </c>
    </row>
    <row r="357" spans="1:6">
      <c r="A357">
        <v>326</v>
      </c>
      <c r="B357">
        <v>5679.0473015170528</v>
      </c>
      <c r="C357">
        <v>-1801.7430515170527</v>
      </c>
      <c r="E357">
        <v>24.327354260089685</v>
      </c>
      <c r="F357">
        <v>4661.2863500000003</v>
      </c>
    </row>
    <row r="358" spans="1:6">
      <c r="A358">
        <v>327</v>
      </c>
      <c r="B358">
        <v>4804.373762750628</v>
      </c>
      <c r="C358">
        <v>-822.39696275062806</v>
      </c>
      <c r="E358">
        <v>24.402092675635277</v>
      </c>
      <c r="F358">
        <v>4667.6076499999999</v>
      </c>
    </row>
    <row r="359" spans="1:6">
      <c r="A359">
        <v>328</v>
      </c>
      <c r="B359">
        <v>6331.092802292017</v>
      </c>
      <c r="C359">
        <v>-2343.1668022920171</v>
      </c>
      <c r="E359">
        <v>24.476831091180866</v>
      </c>
      <c r="F359">
        <v>4670.6400000000003</v>
      </c>
    </row>
    <row r="360" spans="1:6">
      <c r="A360">
        <v>329</v>
      </c>
      <c r="B360">
        <v>5647.751510848334</v>
      </c>
      <c r="C360">
        <v>-1083.5600608483337</v>
      </c>
      <c r="E360">
        <v>24.551569506726459</v>
      </c>
      <c r="F360">
        <v>4673.3922000000002</v>
      </c>
    </row>
    <row r="361" spans="1:6">
      <c r="A361">
        <v>330</v>
      </c>
      <c r="B361">
        <v>5283.0233785557002</v>
      </c>
      <c r="C361">
        <v>-621.73702855569991</v>
      </c>
      <c r="E361">
        <v>24.626307922272048</v>
      </c>
      <c r="F361">
        <v>4686.3887000000004</v>
      </c>
    </row>
    <row r="362" spans="1:6">
      <c r="A362">
        <v>331</v>
      </c>
      <c r="B362">
        <v>25371.693656853418</v>
      </c>
      <c r="C362">
        <v>-10916.049606853418</v>
      </c>
      <c r="E362">
        <v>24.701046337817637</v>
      </c>
      <c r="F362">
        <v>4687.7969999999996</v>
      </c>
    </row>
    <row r="363" spans="1:6">
      <c r="A363">
        <v>332</v>
      </c>
      <c r="B363">
        <v>26600.499577643128</v>
      </c>
      <c r="C363">
        <v>-9557.1581776431267</v>
      </c>
      <c r="E363">
        <v>24.775784753363229</v>
      </c>
      <c r="F363">
        <v>4718.2035500000002</v>
      </c>
    </row>
    <row r="364" spans="1:6">
      <c r="A364">
        <v>333</v>
      </c>
      <c r="B364">
        <v>6695.4227354256882</v>
      </c>
      <c r="C364">
        <v>17976.240604574312</v>
      </c>
      <c r="E364">
        <v>24.850523168908818</v>
      </c>
      <c r="F364">
        <v>4719.52405</v>
      </c>
    </row>
    <row r="365" spans="1:6">
      <c r="A365">
        <v>334</v>
      </c>
      <c r="B365">
        <v>29607.361495115689</v>
      </c>
      <c r="C365">
        <v>6477.8575048843086</v>
      </c>
      <c r="E365">
        <v>24.925261584454411</v>
      </c>
      <c r="F365">
        <v>4719.7365499999996</v>
      </c>
    </row>
    <row r="366" spans="1:6">
      <c r="A366">
        <v>335</v>
      </c>
      <c r="B366">
        <v>1665.6153119686787</v>
      </c>
      <c r="C366">
        <v>818.12068803132115</v>
      </c>
      <c r="E366">
        <v>25</v>
      </c>
      <c r="F366">
        <v>4738.2682000000004</v>
      </c>
    </row>
    <row r="367" spans="1:6">
      <c r="A367">
        <v>336</v>
      </c>
      <c r="B367">
        <v>4250.6179267758844</v>
      </c>
      <c r="C367">
        <v>-1756.5959267758844</v>
      </c>
      <c r="E367">
        <v>25.074738415545589</v>
      </c>
      <c r="F367">
        <v>4746.3440000000001</v>
      </c>
    </row>
    <row r="368" spans="1:6">
      <c r="A368">
        <v>337</v>
      </c>
      <c r="B368">
        <v>4911.6966630244033</v>
      </c>
      <c r="C368">
        <v>-2414.6583630244031</v>
      </c>
      <c r="E368">
        <v>25.149476831091182</v>
      </c>
      <c r="F368">
        <v>4747.0528999999997</v>
      </c>
    </row>
    <row r="369" spans="1:6">
      <c r="A369">
        <v>338</v>
      </c>
      <c r="B369">
        <v>5247.4981820991316</v>
      </c>
      <c r="C369">
        <v>-2749.0837820991314</v>
      </c>
      <c r="E369">
        <v>25.224215246636771</v>
      </c>
      <c r="F369">
        <v>4751.07</v>
      </c>
    </row>
    <row r="370" spans="1:6">
      <c r="A370">
        <v>339</v>
      </c>
      <c r="B370">
        <v>2211.0941830616321</v>
      </c>
      <c r="C370">
        <v>763.03181693836814</v>
      </c>
      <c r="E370">
        <v>25.298953662182363</v>
      </c>
      <c r="F370">
        <v>4753.6368000000002</v>
      </c>
    </row>
    <row r="371" spans="1:6">
      <c r="A371">
        <v>340</v>
      </c>
      <c r="B371">
        <v>3694.4741804362666</v>
      </c>
      <c r="C371">
        <v>-623.66548043626653</v>
      </c>
      <c r="E371">
        <v>25.373692077727952</v>
      </c>
      <c r="F371">
        <v>4762.3289999999997</v>
      </c>
    </row>
    <row r="372" spans="1:6">
      <c r="A372">
        <v>341</v>
      </c>
      <c r="B372">
        <v>1926.1024919413148</v>
      </c>
      <c r="C372">
        <v>1427.3678080586851</v>
      </c>
      <c r="E372">
        <v>25.448430493273541</v>
      </c>
      <c r="F372">
        <v>4766.0219999999999</v>
      </c>
    </row>
    <row r="373" spans="1:6">
      <c r="A373">
        <v>342</v>
      </c>
      <c r="B373">
        <v>3535.778136994114</v>
      </c>
      <c r="C373">
        <v>22.842113005885949</v>
      </c>
      <c r="E373">
        <v>25.523168908819134</v>
      </c>
      <c r="F373">
        <v>4779.6022999999996</v>
      </c>
    </row>
    <row r="374" spans="1:6">
      <c r="A374">
        <v>343</v>
      </c>
      <c r="B374">
        <v>2309.7414964101172</v>
      </c>
      <c r="C374">
        <v>1252.1474035898827</v>
      </c>
      <c r="E374">
        <v>25.597907324364723</v>
      </c>
      <c r="F374">
        <v>4795.6567999999997</v>
      </c>
    </row>
    <row r="375" spans="1:6">
      <c r="A375">
        <v>344</v>
      </c>
      <c r="B375">
        <v>6315.9646818467345</v>
      </c>
      <c r="C375">
        <v>-2737.9656818467347</v>
      </c>
      <c r="E375">
        <v>25.672645739910315</v>
      </c>
      <c r="F375">
        <v>4827.9049500000001</v>
      </c>
    </row>
    <row r="376" spans="1:6">
      <c r="A376">
        <v>345</v>
      </c>
      <c r="B376">
        <v>10425.198202681062</v>
      </c>
      <c r="C376">
        <v>-6731.7702026810621</v>
      </c>
      <c r="E376">
        <v>25.747384155455904</v>
      </c>
      <c r="F376">
        <v>4830.63</v>
      </c>
    </row>
    <row r="377" spans="1:6">
      <c r="A377">
        <v>346</v>
      </c>
      <c r="B377">
        <v>5720.6109806725008</v>
      </c>
      <c r="C377">
        <v>-1764.5395306725009</v>
      </c>
      <c r="E377">
        <v>25.822122571001493</v>
      </c>
      <c r="F377">
        <v>4837.5823</v>
      </c>
    </row>
    <row r="378" spans="1:6">
      <c r="A378">
        <v>347</v>
      </c>
      <c r="B378">
        <v>6709.2647282871139</v>
      </c>
      <c r="C378">
        <v>-2650.5522782871139</v>
      </c>
      <c r="E378">
        <v>25.896860986547086</v>
      </c>
      <c r="F378">
        <v>4846.9201499999999</v>
      </c>
    </row>
    <row r="379" spans="1:6">
      <c r="A379">
        <v>348</v>
      </c>
      <c r="B379">
        <v>5609.2808715011133</v>
      </c>
      <c r="C379">
        <v>-1348.5368715011136</v>
      </c>
      <c r="E379">
        <v>25.971599402092675</v>
      </c>
      <c r="F379">
        <v>4877.9810500000003</v>
      </c>
    </row>
    <row r="380" spans="1:6">
      <c r="A380">
        <v>349</v>
      </c>
      <c r="B380">
        <v>2704.2224589064399</v>
      </c>
      <c r="C380">
        <v>2123.6824910935602</v>
      </c>
      <c r="E380">
        <v>26.046337817638268</v>
      </c>
      <c r="F380">
        <v>4883.866</v>
      </c>
    </row>
    <row r="381" spans="1:6">
      <c r="A381">
        <v>350</v>
      </c>
      <c r="B381">
        <v>7344.3889043027093</v>
      </c>
      <c r="C381">
        <v>-2497.4687543027094</v>
      </c>
      <c r="E381">
        <v>26.121076233183857</v>
      </c>
      <c r="F381">
        <v>4889.0367999999999</v>
      </c>
    </row>
    <row r="382" spans="1:6">
      <c r="A382">
        <v>351</v>
      </c>
      <c r="B382">
        <v>25886.337034135002</v>
      </c>
      <c r="C382">
        <v>-10879.757584135003</v>
      </c>
      <c r="E382">
        <v>26.195814648729446</v>
      </c>
      <c r="F382">
        <v>4889.9994999999999</v>
      </c>
    </row>
    <row r="383" spans="1:6">
      <c r="A383">
        <v>352</v>
      </c>
      <c r="B383">
        <v>26717.787997906147</v>
      </c>
      <c r="C383">
        <v>-10297.293447906148</v>
      </c>
      <c r="E383">
        <v>26.270553064275038</v>
      </c>
      <c r="F383">
        <v>4894.7533000000003</v>
      </c>
    </row>
    <row r="384" spans="1:6">
      <c r="A384">
        <v>353</v>
      </c>
      <c r="B384">
        <v>26205.133411734554</v>
      </c>
      <c r="C384">
        <v>-9627.3539117345535</v>
      </c>
      <c r="E384">
        <v>26.345291479820627</v>
      </c>
      <c r="F384">
        <v>4906.4096499999996</v>
      </c>
    </row>
    <row r="385" spans="1:6">
      <c r="A385">
        <v>354</v>
      </c>
      <c r="B385">
        <v>5848.0112334459363</v>
      </c>
      <c r="C385">
        <v>10948.400706554065</v>
      </c>
      <c r="E385">
        <v>26.42002989536622</v>
      </c>
      <c r="F385">
        <v>4915.0598499999996</v>
      </c>
    </row>
    <row r="386" spans="1:6">
      <c r="A386">
        <v>355</v>
      </c>
      <c r="B386">
        <v>27566.270248227131</v>
      </c>
      <c r="C386">
        <v>-9319.7747482271297</v>
      </c>
      <c r="E386">
        <v>26.494768310911809</v>
      </c>
      <c r="F386">
        <v>4922.9159</v>
      </c>
    </row>
    <row r="387" spans="1:6">
      <c r="A387">
        <v>356</v>
      </c>
      <c r="B387">
        <v>28027.852653343274</v>
      </c>
      <c r="C387">
        <v>-9717.1106533432758</v>
      </c>
      <c r="E387">
        <v>26.569506726457398</v>
      </c>
      <c r="F387">
        <v>4931.6469999999999</v>
      </c>
    </row>
    <row r="388" spans="1:6">
      <c r="A388">
        <v>357</v>
      </c>
      <c r="B388">
        <v>6381.6016681334995</v>
      </c>
      <c r="C388">
        <v>12423.150731866503</v>
      </c>
      <c r="E388">
        <v>26.64424514200299</v>
      </c>
      <c r="F388">
        <v>4934.7049999999999</v>
      </c>
    </row>
    <row r="389" spans="1:6">
      <c r="A389">
        <v>358</v>
      </c>
      <c r="B389">
        <v>6460.2554172134996</v>
      </c>
      <c r="C389">
        <v>12443.2359927865</v>
      </c>
      <c r="E389">
        <v>26.718983557548579</v>
      </c>
      <c r="F389">
        <v>4949.7587000000003</v>
      </c>
    </row>
    <row r="390" spans="1:6">
      <c r="A390">
        <v>359</v>
      </c>
      <c r="B390">
        <v>28713.373831525725</v>
      </c>
      <c r="C390">
        <v>6093.093868474276</v>
      </c>
      <c r="E390">
        <v>26.793721973094172</v>
      </c>
      <c r="F390">
        <v>4992.3764000000001</v>
      </c>
    </row>
    <row r="391" spans="1:6">
      <c r="A391">
        <v>360</v>
      </c>
      <c r="B391">
        <v>28535.740936333634</v>
      </c>
      <c r="C391">
        <v>6303.1320636663659</v>
      </c>
      <c r="E391">
        <v>26.868460388639761</v>
      </c>
      <c r="F391">
        <v>5002.7826999999997</v>
      </c>
    </row>
    <row r="392" spans="1:6">
      <c r="A392">
        <v>361</v>
      </c>
      <c r="B392">
        <v>30048.195241145353</v>
      </c>
      <c r="C392">
        <v>7085.7029588546502</v>
      </c>
      <c r="E392">
        <v>26.94319880418535</v>
      </c>
      <c r="F392">
        <v>5003.8530000000001</v>
      </c>
    </row>
    <row r="393" spans="1:6">
      <c r="A393">
        <v>362</v>
      </c>
      <c r="B393">
        <v>31969.001276095812</v>
      </c>
      <c r="C393">
        <v>7642.7564239041894</v>
      </c>
      <c r="E393">
        <v>27.017937219730943</v>
      </c>
      <c r="F393">
        <v>5012.4709999999995</v>
      </c>
    </row>
    <row r="394" spans="1:6">
      <c r="A394">
        <v>363</v>
      </c>
      <c r="B394">
        <v>6996.8057305241691</v>
      </c>
      <c r="C394">
        <v>-4307.3103305241693</v>
      </c>
      <c r="E394">
        <v>27.092675635276532</v>
      </c>
      <c r="F394">
        <v>5028.1466</v>
      </c>
    </row>
    <row r="395" spans="1:6">
      <c r="A395">
        <v>364</v>
      </c>
      <c r="B395">
        <v>5241.7589162934837</v>
      </c>
      <c r="C395">
        <v>-2179.2506662934838</v>
      </c>
      <c r="E395">
        <v>27.167414050822124</v>
      </c>
      <c r="F395">
        <v>5031.26955</v>
      </c>
    </row>
    <row r="396" spans="1:6">
      <c r="A396">
        <v>365</v>
      </c>
      <c r="B396">
        <v>3044.5794067374045</v>
      </c>
      <c r="C396">
        <v>116.87459326259568</v>
      </c>
      <c r="E396">
        <v>27.242152466367713</v>
      </c>
      <c r="F396">
        <v>5080.0959999999995</v>
      </c>
    </row>
    <row r="397" spans="1:6">
      <c r="A397">
        <v>366</v>
      </c>
      <c r="B397">
        <v>5449.1124945456322</v>
      </c>
      <c r="C397">
        <v>-2277.4975945456322</v>
      </c>
      <c r="E397">
        <v>27.316890881913302</v>
      </c>
      <c r="F397">
        <v>5116.5003999999999</v>
      </c>
    </row>
    <row r="398" spans="1:6">
      <c r="A398">
        <v>367</v>
      </c>
      <c r="B398">
        <v>5622.4496541797762</v>
      </c>
      <c r="C398">
        <v>-2450.4316541797762</v>
      </c>
      <c r="E398">
        <v>27.391629297458895</v>
      </c>
      <c r="F398">
        <v>5124.1886999999997</v>
      </c>
    </row>
    <row r="399" spans="1:6">
      <c r="A399">
        <v>368</v>
      </c>
      <c r="B399">
        <v>7141.4449641835508</v>
      </c>
      <c r="C399">
        <v>-3872.5983141835509</v>
      </c>
      <c r="E399">
        <v>27.466367713004484</v>
      </c>
      <c r="F399">
        <v>5125.2156999999997</v>
      </c>
    </row>
    <row r="400" spans="1:6">
      <c r="A400">
        <v>369</v>
      </c>
      <c r="B400">
        <v>7221.6516182938976</v>
      </c>
      <c r="C400">
        <v>-3944.4906182938976</v>
      </c>
      <c r="E400">
        <v>27.541106128550076</v>
      </c>
      <c r="F400">
        <v>5138.2566999999999</v>
      </c>
    </row>
    <row r="401" spans="1:6">
      <c r="A401">
        <v>370</v>
      </c>
      <c r="B401">
        <v>6694.231777502815</v>
      </c>
      <c r="C401">
        <v>-3137.3094775028148</v>
      </c>
      <c r="E401">
        <v>27.615844544095665</v>
      </c>
      <c r="F401">
        <v>5148.5526</v>
      </c>
    </row>
    <row r="402" spans="1:6">
      <c r="A402">
        <v>371</v>
      </c>
      <c r="B402">
        <v>1118.0941078099986</v>
      </c>
      <c r="C402">
        <v>2614.5309921900016</v>
      </c>
      <c r="E402">
        <v>27.690582959641254</v>
      </c>
      <c r="F402">
        <v>5152.134</v>
      </c>
    </row>
    <row r="403" spans="1:6">
      <c r="A403">
        <v>372</v>
      </c>
      <c r="B403">
        <v>7454.3755154796454</v>
      </c>
      <c r="C403">
        <v>-3687.4917154796453</v>
      </c>
      <c r="E403">
        <v>27.765321375186847</v>
      </c>
      <c r="F403">
        <v>5209.5788499999999</v>
      </c>
    </row>
    <row r="404" spans="1:6">
      <c r="A404">
        <v>373</v>
      </c>
      <c r="B404">
        <v>3185.8792304188792</v>
      </c>
      <c r="C404">
        <v>661.79476958112082</v>
      </c>
      <c r="E404">
        <v>27.840059790732436</v>
      </c>
      <c r="F404">
        <v>5227.9887500000004</v>
      </c>
    </row>
    <row r="405" spans="1:6">
      <c r="A405">
        <v>374</v>
      </c>
      <c r="B405">
        <v>4172.9581600001875</v>
      </c>
      <c r="C405">
        <v>-39.316510000187918</v>
      </c>
      <c r="E405">
        <v>27.914798206278029</v>
      </c>
      <c r="F405">
        <v>5240.7650000000003</v>
      </c>
    </row>
    <row r="406" spans="1:6">
      <c r="A406">
        <v>375</v>
      </c>
      <c r="B406">
        <v>5524.8467803087497</v>
      </c>
      <c r="C406">
        <v>-1187.1115803087496</v>
      </c>
      <c r="E406">
        <v>27.989536621823618</v>
      </c>
      <c r="F406">
        <v>5245.2268999999997</v>
      </c>
    </row>
    <row r="407" spans="1:6">
      <c r="A407">
        <v>376</v>
      </c>
      <c r="B407">
        <v>4161.4367910123638</v>
      </c>
      <c r="C407">
        <v>179.00410898763585</v>
      </c>
      <c r="E407">
        <v>28.064275037369207</v>
      </c>
      <c r="F407">
        <v>5246.0469999999996</v>
      </c>
    </row>
    <row r="408" spans="1:6">
      <c r="A408">
        <v>377</v>
      </c>
      <c r="B408">
        <v>6362.8023049467047</v>
      </c>
      <c r="C408">
        <v>-2013.3403049467042</v>
      </c>
      <c r="E408">
        <v>28.139013452914799</v>
      </c>
      <c r="F408">
        <v>5253.5240000000003</v>
      </c>
    </row>
    <row r="409" spans="1:6">
      <c r="A409">
        <v>378</v>
      </c>
      <c r="B409">
        <v>3710.0666338297815</v>
      </c>
      <c r="C409">
        <v>718.82121617021858</v>
      </c>
      <c r="E409">
        <v>28.213751868460388</v>
      </c>
      <c r="F409">
        <v>5257.5079500000002</v>
      </c>
    </row>
    <row r="410" spans="1:6">
      <c r="A410">
        <v>379</v>
      </c>
      <c r="B410">
        <v>5224.5654042021761</v>
      </c>
      <c r="C410">
        <v>-789.47120420217652</v>
      </c>
      <c r="E410">
        <v>28.288490284005981</v>
      </c>
      <c r="F410">
        <v>5261.4694499999996</v>
      </c>
    </row>
    <row r="411" spans="1:6">
      <c r="A411">
        <v>380</v>
      </c>
      <c r="B411">
        <v>5997.926478434887</v>
      </c>
      <c r="C411">
        <v>-1559.6630784348872</v>
      </c>
      <c r="E411">
        <v>28.36322869955157</v>
      </c>
      <c r="F411">
        <v>5266.3656000000001</v>
      </c>
    </row>
    <row r="412" spans="1:6">
      <c r="A412">
        <v>381</v>
      </c>
      <c r="B412">
        <v>6706.9884907007236</v>
      </c>
      <c r="C412">
        <v>-2257.5264907007231</v>
      </c>
      <c r="E412">
        <v>28.437967115097159</v>
      </c>
      <c r="F412">
        <v>5267.8181500000001</v>
      </c>
    </row>
    <row r="413" spans="1:6">
      <c r="A413">
        <v>382</v>
      </c>
      <c r="B413">
        <v>3939.5443871026682</v>
      </c>
      <c r="C413">
        <v>780.1921628973314</v>
      </c>
      <c r="E413">
        <v>28.512705530642751</v>
      </c>
      <c r="F413">
        <v>5272.1758</v>
      </c>
    </row>
    <row r="414" spans="1:6">
      <c r="A414">
        <v>383</v>
      </c>
      <c r="B414">
        <v>5252.8527626705727</v>
      </c>
      <c r="C414">
        <v>59.317087329427522</v>
      </c>
      <c r="E414">
        <v>28.587443946188341</v>
      </c>
      <c r="F414">
        <v>5312.1698500000002</v>
      </c>
    </row>
    <row r="415" spans="1:6">
      <c r="A415">
        <v>384</v>
      </c>
      <c r="B415">
        <v>4781.9775926716957</v>
      </c>
      <c r="C415">
        <v>833.39140732830401</v>
      </c>
      <c r="E415">
        <v>28.662182361733933</v>
      </c>
      <c r="F415">
        <v>5325.6509999999998</v>
      </c>
    </row>
    <row r="416" spans="1:6">
      <c r="A416">
        <v>385</v>
      </c>
      <c r="B416">
        <v>27495.998081043843</v>
      </c>
      <c r="C416">
        <v>-9832.853881043844</v>
      </c>
      <c r="E416">
        <v>28.736920777279522</v>
      </c>
      <c r="F416">
        <v>5327.4002499999997</v>
      </c>
    </row>
    <row r="417" spans="1:6">
      <c r="A417">
        <v>386</v>
      </c>
      <c r="B417">
        <v>6240.6836371774043</v>
      </c>
      <c r="C417">
        <v>13432.652092822595</v>
      </c>
      <c r="E417">
        <v>28.811659192825111</v>
      </c>
      <c r="F417">
        <v>5354.0746499999996</v>
      </c>
    </row>
    <row r="418" spans="1:6">
      <c r="A418">
        <v>387</v>
      </c>
      <c r="B418">
        <v>4572.2093681740953</v>
      </c>
      <c r="C418">
        <v>15605.461761825904</v>
      </c>
      <c r="E418">
        <v>28.886397608370704</v>
      </c>
      <c r="F418">
        <v>5373.3642499999996</v>
      </c>
    </row>
    <row r="419" spans="1:6">
      <c r="A419">
        <v>388</v>
      </c>
      <c r="B419">
        <v>3978.1246318433259</v>
      </c>
      <c r="C419">
        <v>19310.803768156675</v>
      </c>
      <c r="E419">
        <v>28.961136023916293</v>
      </c>
      <c r="F419">
        <v>5375.0379999999996</v>
      </c>
    </row>
    <row r="420" spans="1:6">
      <c r="A420">
        <v>389</v>
      </c>
      <c r="B420">
        <v>28681.2860383999</v>
      </c>
      <c r="C420">
        <v>5990.8611616000999</v>
      </c>
      <c r="E420">
        <v>29.035874439461885</v>
      </c>
      <c r="F420">
        <v>5377.4578000000001</v>
      </c>
    </row>
    <row r="421" spans="1:6">
      <c r="A421">
        <v>390</v>
      </c>
      <c r="B421">
        <v>30832.750742679189</v>
      </c>
      <c r="C421">
        <v>20361.808397320809</v>
      </c>
      <c r="E421">
        <v>29.110612855007474</v>
      </c>
      <c r="F421">
        <v>5383.5360000000001</v>
      </c>
    </row>
    <row r="422" spans="1:6">
      <c r="A422">
        <v>391</v>
      </c>
      <c r="B422">
        <v>3644.9922349348126</v>
      </c>
      <c r="C422">
        <v>-778.90123493481269</v>
      </c>
      <c r="E422">
        <v>29.185351270553063</v>
      </c>
      <c r="F422">
        <v>5385.3379000000004</v>
      </c>
    </row>
    <row r="423" spans="1:6">
      <c r="A423">
        <v>392</v>
      </c>
      <c r="B423">
        <v>3821.0243325198335</v>
      </c>
      <c r="C423">
        <v>-953.90473251983349</v>
      </c>
      <c r="E423">
        <v>29.260089686098656</v>
      </c>
      <c r="F423">
        <v>5397.6166999999996</v>
      </c>
    </row>
    <row r="424" spans="1:6">
      <c r="A424">
        <v>393</v>
      </c>
      <c r="B424">
        <v>3335.3551046358371</v>
      </c>
      <c r="C424">
        <v>17.928895364163054</v>
      </c>
      <c r="E424">
        <v>29.334828101644245</v>
      </c>
      <c r="F424">
        <v>5400.9804999999997</v>
      </c>
    </row>
    <row r="425" spans="1:6">
      <c r="A425">
        <v>394</v>
      </c>
      <c r="B425">
        <v>6526.8170048212105</v>
      </c>
      <c r="C425">
        <v>-3160.1473048212106</v>
      </c>
      <c r="E425">
        <v>29.409566517189837</v>
      </c>
      <c r="F425">
        <v>5415.6611999999996</v>
      </c>
    </row>
    <row r="426" spans="1:6">
      <c r="A426">
        <v>395</v>
      </c>
      <c r="B426">
        <v>8027.6528673881876</v>
      </c>
      <c r="C426">
        <v>-4556.2432673881876</v>
      </c>
      <c r="E426">
        <v>29.484304932735427</v>
      </c>
      <c r="F426">
        <v>5425.0233500000004</v>
      </c>
    </row>
    <row r="427" spans="1:6">
      <c r="A427">
        <v>396</v>
      </c>
      <c r="B427">
        <v>3986.5373454814344</v>
      </c>
      <c r="C427">
        <v>-250.07264548143439</v>
      </c>
      <c r="E427">
        <v>29.559043348281016</v>
      </c>
      <c r="F427">
        <v>5428.7277000000004</v>
      </c>
    </row>
    <row r="428" spans="1:6">
      <c r="A428">
        <v>397</v>
      </c>
      <c r="B428">
        <v>6079.5636619296765</v>
      </c>
      <c r="C428">
        <v>-2135.9682619296764</v>
      </c>
      <c r="E428">
        <v>29.633781763826608</v>
      </c>
      <c r="F428">
        <v>5438.7491</v>
      </c>
    </row>
    <row r="429" spans="1:6">
      <c r="A429">
        <v>398</v>
      </c>
      <c r="B429">
        <v>4987.5084355219624</v>
      </c>
      <c r="C429">
        <v>-1040.0953355219622</v>
      </c>
      <c r="E429">
        <v>29.708520179372197</v>
      </c>
      <c r="F429">
        <v>5458.0464499999998</v>
      </c>
    </row>
    <row r="430" spans="1:6">
      <c r="A430">
        <v>399</v>
      </c>
      <c r="B430">
        <v>5682.6121515440136</v>
      </c>
      <c r="C430">
        <v>-1642.0539015440136</v>
      </c>
      <c r="E430">
        <v>29.78325859491779</v>
      </c>
      <c r="F430">
        <v>5469.0065999999997</v>
      </c>
    </row>
    <row r="431" spans="1:6">
      <c r="A431">
        <v>400</v>
      </c>
      <c r="B431">
        <v>7943.4842140794353</v>
      </c>
      <c r="C431">
        <v>-3885.3681140794351</v>
      </c>
      <c r="E431">
        <v>29.857997010463379</v>
      </c>
      <c r="F431">
        <v>5472.4489999999996</v>
      </c>
    </row>
    <row r="432" spans="1:6">
      <c r="A432">
        <v>401</v>
      </c>
      <c r="B432">
        <v>6739.6267619663649</v>
      </c>
      <c r="C432">
        <v>-2306.2390619663647</v>
      </c>
      <c r="E432">
        <v>29.932735426008968</v>
      </c>
      <c r="F432">
        <v>5478.0367999999999</v>
      </c>
    </row>
    <row r="433" spans="1:6">
      <c r="A433">
        <v>402</v>
      </c>
      <c r="B433">
        <v>6868.5202743384834</v>
      </c>
      <c r="C433">
        <v>-2434.6043743384835</v>
      </c>
      <c r="E433">
        <v>30.00747384155456</v>
      </c>
      <c r="F433">
        <v>5484.4673000000003</v>
      </c>
    </row>
    <row r="434" spans="1:6">
      <c r="A434">
        <v>403</v>
      </c>
      <c r="B434">
        <v>3845.4047052400128</v>
      </c>
      <c r="C434">
        <v>684.07229475998702</v>
      </c>
      <c r="E434">
        <v>30.082212257100149</v>
      </c>
      <c r="F434">
        <v>5488.2619999999997</v>
      </c>
    </row>
    <row r="435" spans="1:6">
      <c r="A435">
        <v>404</v>
      </c>
      <c r="B435">
        <v>2971.91237210489</v>
      </c>
      <c r="C435">
        <v>1934.4972778951096</v>
      </c>
      <c r="E435">
        <v>30.156950672645742</v>
      </c>
      <c r="F435">
        <v>5584.3056999999999</v>
      </c>
    </row>
    <row r="436" spans="1:6">
      <c r="A436">
        <v>405</v>
      </c>
      <c r="B436">
        <v>6999.834633733597</v>
      </c>
      <c r="C436">
        <v>-2076.918733733597</v>
      </c>
      <c r="E436">
        <v>30.231689088191331</v>
      </c>
      <c r="F436">
        <v>5594.8455000000004</v>
      </c>
    </row>
    <row r="437" spans="1:6">
      <c r="A437">
        <v>406</v>
      </c>
      <c r="B437">
        <v>9072.6570371843736</v>
      </c>
      <c r="C437">
        <v>-3934.4003371843737</v>
      </c>
      <c r="E437">
        <v>30.30642750373692</v>
      </c>
      <c r="F437">
        <v>5615.3689999999997</v>
      </c>
    </row>
    <row r="438" spans="1:6">
      <c r="A438">
        <v>407</v>
      </c>
      <c r="B438">
        <v>4442.4235315162623</v>
      </c>
      <c r="C438">
        <v>767.15531848373757</v>
      </c>
      <c r="E438">
        <v>30.381165919282513</v>
      </c>
      <c r="F438">
        <v>5630.4578499999998</v>
      </c>
    </row>
    <row r="439" spans="1:6">
      <c r="A439">
        <v>408</v>
      </c>
      <c r="B439">
        <v>5135.5992491491161</v>
      </c>
      <c r="C439">
        <v>573.26775085088411</v>
      </c>
      <c r="E439">
        <v>30.455904334828102</v>
      </c>
      <c r="F439">
        <v>5649.7150000000001</v>
      </c>
    </row>
    <row r="440" spans="1:6">
      <c r="A440">
        <v>409</v>
      </c>
      <c r="B440">
        <v>26770.207150725651</v>
      </c>
      <c r="C440">
        <v>-10654.902650725651</v>
      </c>
      <c r="E440">
        <v>30.530642750373694</v>
      </c>
      <c r="F440">
        <v>5662.2250000000004</v>
      </c>
    </row>
    <row r="441" spans="1:6">
      <c r="A441">
        <v>410</v>
      </c>
      <c r="B441">
        <v>26993.349950353862</v>
      </c>
      <c r="C441">
        <v>-10854.587900353863</v>
      </c>
      <c r="E441">
        <v>30.605381165919283</v>
      </c>
      <c r="F441">
        <v>5693.4305000000004</v>
      </c>
    </row>
    <row r="442" spans="1:6">
      <c r="A442">
        <v>411</v>
      </c>
      <c r="B442">
        <v>27213.484317781753</v>
      </c>
      <c r="C442">
        <v>-10555.766867781753</v>
      </c>
      <c r="E442">
        <v>30.680119581464872</v>
      </c>
      <c r="F442">
        <v>5699.8374999999996</v>
      </c>
    </row>
    <row r="443" spans="1:6">
      <c r="A443">
        <v>412</v>
      </c>
      <c r="B443">
        <v>6062.9358220127415</v>
      </c>
      <c r="C443">
        <v>12094.940177987259</v>
      </c>
      <c r="E443">
        <v>30.754857997010465</v>
      </c>
      <c r="F443">
        <v>5708.8670000000002</v>
      </c>
    </row>
    <row r="444" spans="1:6">
      <c r="A444">
        <v>413</v>
      </c>
      <c r="B444">
        <v>28276.373778976962</v>
      </c>
      <c r="C444">
        <v>-9168.5941789769604</v>
      </c>
      <c r="E444">
        <v>30.829596412556054</v>
      </c>
      <c r="F444">
        <v>5709.1643999999997</v>
      </c>
    </row>
    <row r="445" spans="1:6">
      <c r="A445">
        <v>414</v>
      </c>
      <c r="B445">
        <v>7287.4241895478681</v>
      </c>
      <c r="C445">
        <v>12154.929310452133</v>
      </c>
      <c r="E445">
        <v>30.904334828101646</v>
      </c>
      <c r="F445">
        <v>5729.0052999999998</v>
      </c>
    </row>
    <row r="446" spans="1:6">
      <c r="A446">
        <v>415</v>
      </c>
      <c r="B446">
        <v>5908.1757981952214</v>
      </c>
      <c r="C446">
        <v>14369.631711804777</v>
      </c>
      <c r="E446">
        <v>30.979073243647235</v>
      </c>
      <c r="F446">
        <v>5757.41345</v>
      </c>
    </row>
    <row r="447" spans="1:6">
      <c r="A447">
        <v>416</v>
      </c>
      <c r="B447">
        <v>29935.719642845725</v>
      </c>
      <c r="C447">
        <v>6261.9793571542759</v>
      </c>
      <c r="E447">
        <v>31.053811659192824</v>
      </c>
      <c r="F447">
        <v>5836.5204000000003</v>
      </c>
    </row>
    <row r="448" spans="1:6">
      <c r="A448">
        <v>417</v>
      </c>
      <c r="B448">
        <v>31259.833532115914</v>
      </c>
      <c r="C448">
        <v>13325.622337884084</v>
      </c>
      <c r="E448">
        <v>31.128550074738417</v>
      </c>
      <c r="F448">
        <v>5846.9175999999998</v>
      </c>
    </row>
    <row r="449" spans="1:6">
      <c r="A449">
        <v>418</v>
      </c>
      <c r="B449">
        <v>4202.7596736726928</v>
      </c>
      <c r="C449">
        <v>-648.5566736726928</v>
      </c>
      <c r="E449">
        <v>31.203288490284006</v>
      </c>
      <c r="F449">
        <v>5855.9025000000001</v>
      </c>
    </row>
    <row r="450" spans="1:6">
      <c r="A450">
        <v>419</v>
      </c>
      <c r="B450">
        <v>4271.7029694901312</v>
      </c>
      <c r="C450">
        <v>-626.61356949013134</v>
      </c>
      <c r="E450">
        <v>31.278026905829599</v>
      </c>
      <c r="F450">
        <v>5910.9440000000004</v>
      </c>
    </row>
    <row r="451" spans="1:6">
      <c r="A451">
        <v>420</v>
      </c>
      <c r="B451">
        <v>5801.9616377868142</v>
      </c>
      <c r="C451">
        <v>-2142.6156377868142</v>
      </c>
      <c r="E451">
        <v>31.352765321375188</v>
      </c>
      <c r="F451">
        <v>5920.1040999999996</v>
      </c>
    </row>
    <row r="452" spans="1:6">
      <c r="A452">
        <v>421</v>
      </c>
      <c r="B452">
        <v>3943.1123219122073</v>
      </c>
      <c r="C452">
        <v>89.128378087792498</v>
      </c>
      <c r="E452">
        <v>31.427503736920777</v>
      </c>
      <c r="F452">
        <v>5926.8459999999995</v>
      </c>
    </row>
    <row r="453" spans="1:6">
      <c r="A453">
        <v>422</v>
      </c>
      <c r="B453">
        <v>5240.8251593040159</v>
      </c>
      <c r="C453">
        <v>-1103.3024593040154</v>
      </c>
      <c r="E453">
        <v>31.502242152466369</v>
      </c>
      <c r="F453">
        <v>5934.3797999999997</v>
      </c>
    </row>
    <row r="454" spans="1:6">
      <c r="A454">
        <v>423</v>
      </c>
      <c r="B454">
        <v>6272.4694507927661</v>
      </c>
      <c r="C454">
        <v>-2122.7334507927662</v>
      </c>
      <c r="E454">
        <v>31.576980568011958</v>
      </c>
      <c r="F454">
        <v>5966.8873999999996</v>
      </c>
    </row>
    <row r="455" spans="1:6">
      <c r="A455">
        <v>424</v>
      </c>
      <c r="B455">
        <v>6512.9483045638435</v>
      </c>
      <c r="C455">
        <v>-2361.9196045638437</v>
      </c>
      <c r="E455">
        <v>31.651718983557551</v>
      </c>
      <c r="F455">
        <v>5969.723</v>
      </c>
    </row>
    <row r="456" spans="1:6">
      <c r="A456">
        <v>425</v>
      </c>
      <c r="B456">
        <v>5488.3412107789454</v>
      </c>
      <c r="C456">
        <v>-1251.2146607789455</v>
      </c>
      <c r="E456">
        <v>31.72645739910314</v>
      </c>
      <c r="F456">
        <v>5972.3779999999997</v>
      </c>
    </row>
    <row r="457" spans="1:6">
      <c r="A457">
        <v>426</v>
      </c>
      <c r="B457">
        <v>10550.951200139894</v>
      </c>
      <c r="C457">
        <v>-6284.7854001398946</v>
      </c>
      <c r="E457">
        <v>31.801195814648729</v>
      </c>
      <c r="F457">
        <v>5974.3846999999996</v>
      </c>
    </row>
    <row r="458" spans="1:6">
      <c r="A458">
        <v>427</v>
      </c>
      <c r="B458">
        <v>5524.4786954936562</v>
      </c>
      <c r="C458">
        <v>-997.29574549365589</v>
      </c>
      <c r="E458">
        <v>31.875934230194321</v>
      </c>
      <c r="F458">
        <v>5976.8311000000003</v>
      </c>
    </row>
    <row r="459" spans="1:6">
      <c r="A459">
        <v>428</v>
      </c>
      <c r="B459">
        <v>3686.2528845922807</v>
      </c>
      <c r="C459">
        <v>1031.9506654077195</v>
      </c>
      <c r="E459">
        <v>31.95067264573991</v>
      </c>
      <c r="F459">
        <v>5979.7309999999998</v>
      </c>
    </row>
    <row r="460" spans="1:6">
      <c r="A460">
        <v>429</v>
      </c>
      <c r="B460">
        <v>4008.4866655225769</v>
      </c>
      <c r="C460">
        <v>711.03738447742307</v>
      </c>
      <c r="E460">
        <v>32.025411061285503</v>
      </c>
      <c r="F460">
        <v>5989.5236500000001</v>
      </c>
    </row>
    <row r="461" spans="1:6">
      <c r="A461">
        <v>430</v>
      </c>
      <c r="B461">
        <v>10309.152760563084</v>
      </c>
      <c r="C461">
        <v>-5555.5159605630834</v>
      </c>
      <c r="E461">
        <v>32.100149476831092</v>
      </c>
      <c r="F461">
        <v>6059.1729999999998</v>
      </c>
    </row>
    <row r="462" spans="1:6">
      <c r="A462">
        <v>431</v>
      </c>
      <c r="B462">
        <v>6735.6545571119213</v>
      </c>
      <c r="C462">
        <v>-1898.0722571119213</v>
      </c>
      <c r="E462">
        <v>32.174887892376688</v>
      </c>
      <c r="F462">
        <v>6067.1267500000004</v>
      </c>
    </row>
    <row r="463" spans="1:6">
      <c r="A463">
        <v>432</v>
      </c>
      <c r="B463">
        <v>6714.6803606747735</v>
      </c>
      <c r="C463">
        <v>-1389.0293606747737</v>
      </c>
      <c r="E463">
        <v>32.249626307922277</v>
      </c>
      <c r="F463">
        <v>6079.6715000000004</v>
      </c>
    </row>
    <row r="464" spans="1:6">
      <c r="A464">
        <v>433</v>
      </c>
      <c r="B464">
        <v>9758.3502446592665</v>
      </c>
      <c r="C464">
        <v>-4329.6225446592662</v>
      </c>
      <c r="E464">
        <v>32.324364723467866</v>
      </c>
      <c r="F464">
        <v>6082.4049999999997</v>
      </c>
    </row>
    <row r="465" spans="1:6">
      <c r="A465">
        <v>434</v>
      </c>
      <c r="B465">
        <v>3607.5991355122806</v>
      </c>
      <c r="C465">
        <v>2085.8313644877198</v>
      </c>
      <c r="E465">
        <v>32.399103139013455</v>
      </c>
      <c r="F465">
        <v>6112.3529500000004</v>
      </c>
    </row>
    <row r="466" spans="1:6">
      <c r="A466">
        <v>435</v>
      </c>
      <c r="B466">
        <v>27880.466871857861</v>
      </c>
      <c r="C466">
        <v>-10518.700771857861</v>
      </c>
      <c r="E466">
        <v>32.473841554559044</v>
      </c>
      <c r="F466">
        <v>6113.2310500000003</v>
      </c>
    </row>
    <row r="467" spans="1:6">
      <c r="A467">
        <v>436</v>
      </c>
      <c r="B467">
        <v>28227.143094722091</v>
      </c>
      <c r="C467">
        <v>-9967.9270947220903</v>
      </c>
      <c r="E467">
        <v>32.54857997010464</v>
      </c>
      <c r="F467">
        <v>6117.4944999999998</v>
      </c>
    </row>
    <row r="468" spans="1:6">
      <c r="A468">
        <v>437</v>
      </c>
      <c r="B468">
        <v>28712.845423053317</v>
      </c>
      <c r="C468">
        <v>-9946.9699730533175</v>
      </c>
      <c r="E468">
        <v>32.623318385650229</v>
      </c>
      <c r="F468">
        <v>6123.5688</v>
      </c>
    </row>
    <row r="469" spans="1:6">
      <c r="A469">
        <v>438</v>
      </c>
      <c r="B469">
        <v>8247.1979400283435</v>
      </c>
      <c r="C469">
        <v>10715.973979971657</v>
      </c>
      <c r="E469">
        <v>32.698056801195818</v>
      </c>
      <c r="F469">
        <v>6128.79745</v>
      </c>
    </row>
    <row r="470" spans="1:6">
      <c r="A470">
        <v>439</v>
      </c>
      <c r="B470">
        <v>28682.475251103078</v>
      </c>
      <c r="C470">
        <v>-9160.507051103079</v>
      </c>
      <c r="E470">
        <v>32.772795216741407</v>
      </c>
      <c r="F470">
        <v>6184.2993999999999</v>
      </c>
    </row>
    <row r="471" spans="1:6">
      <c r="A471">
        <v>440</v>
      </c>
      <c r="B471">
        <v>30289.370102588779</v>
      </c>
      <c r="C471">
        <v>-9543.3810025887797</v>
      </c>
      <c r="E471">
        <v>32.847533632286996</v>
      </c>
      <c r="F471">
        <v>6185.3208000000004</v>
      </c>
    </row>
    <row r="472" spans="1:6">
      <c r="A472">
        <v>441</v>
      </c>
      <c r="B472">
        <v>30497.850103632831</v>
      </c>
      <c r="C472">
        <v>6339.6168963671662</v>
      </c>
      <c r="E472">
        <v>32.922272047832593</v>
      </c>
      <c r="F472">
        <v>6186.1270000000004</v>
      </c>
    </row>
    <row r="473" spans="1:6">
      <c r="A473">
        <v>442</v>
      </c>
      <c r="B473">
        <v>30500.893539876324</v>
      </c>
      <c r="C473">
        <v>6449.3631601236739</v>
      </c>
      <c r="E473">
        <v>32.997010463378182</v>
      </c>
      <c r="F473">
        <v>6196.4480000000003</v>
      </c>
    </row>
    <row r="474" spans="1:6">
      <c r="A474">
        <v>443</v>
      </c>
      <c r="B474">
        <v>32296.834827958191</v>
      </c>
      <c r="C474">
        <v>6944.6071720418113</v>
      </c>
      <c r="E474">
        <v>33.071748878923771</v>
      </c>
      <c r="F474">
        <v>6198.7518</v>
      </c>
    </row>
    <row r="475" spans="1:6">
      <c r="A475">
        <v>444</v>
      </c>
      <c r="B475">
        <v>33252.670491428988</v>
      </c>
      <c r="C475">
        <v>7679.7590085710108</v>
      </c>
      <c r="E475">
        <v>33.14648729446936</v>
      </c>
      <c r="F475">
        <v>6203.90175</v>
      </c>
    </row>
    <row r="476" spans="1:6">
      <c r="A476">
        <v>445</v>
      </c>
      <c r="B476">
        <v>1852.1894554558066</v>
      </c>
      <c r="C476">
        <v>1408.0095445441934</v>
      </c>
      <c r="E476">
        <v>33.221225710014949</v>
      </c>
      <c r="F476">
        <v>6238.2979999999998</v>
      </c>
    </row>
    <row r="477" spans="1:6">
      <c r="A477">
        <v>446</v>
      </c>
      <c r="B477">
        <v>3719.825799045796</v>
      </c>
      <c r="C477">
        <v>36.795800954203969</v>
      </c>
      <c r="E477">
        <v>33.295964125560545</v>
      </c>
      <c r="F477">
        <v>6250.4350000000004</v>
      </c>
    </row>
    <row r="478" spans="1:6">
      <c r="A478">
        <v>447</v>
      </c>
      <c r="B478">
        <v>4018.3160382233355</v>
      </c>
      <c r="C478">
        <v>-260.4712382233356</v>
      </c>
      <c r="E478">
        <v>33.370702541106134</v>
      </c>
      <c r="F478">
        <v>6272.4772000000003</v>
      </c>
    </row>
    <row r="479" spans="1:6">
      <c r="A479">
        <v>448</v>
      </c>
      <c r="B479">
        <v>4934.4868612652162</v>
      </c>
      <c r="C479">
        <v>-1173.1948612652163</v>
      </c>
      <c r="E479">
        <v>33.445440956651723</v>
      </c>
      <c r="F479">
        <v>6282.2349999999997</v>
      </c>
    </row>
    <row r="480" spans="1:6">
      <c r="A480">
        <v>449</v>
      </c>
      <c r="B480">
        <v>6365.2918733301694</v>
      </c>
      <c r="C480">
        <v>-2507.5326233301694</v>
      </c>
      <c r="E480">
        <v>33.520179372197312</v>
      </c>
      <c r="F480">
        <v>6289.7548999999999</v>
      </c>
    </row>
    <row r="481" spans="1:6">
      <c r="A481">
        <v>450</v>
      </c>
      <c r="B481">
        <v>8727.9219719488447</v>
      </c>
      <c r="C481">
        <v>-4852.187871948845</v>
      </c>
      <c r="E481">
        <v>33.594917787742901</v>
      </c>
      <c r="F481">
        <v>6311.9520000000002</v>
      </c>
    </row>
    <row r="482" spans="1:6">
      <c r="A482">
        <v>451</v>
      </c>
      <c r="B482">
        <v>3050.1980363697949</v>
      </c>
      <c r="C482">
        <v>1083.884413630205</v>
      </c>
      <c r="E482">
        <v>33.669656203288497</v>
      </c>
      <c r="F482">
        <v>6313.759</v>
      </c>
    </row>
    <row r="483" spans="1:6">
      <c r="A483">
        <v>452</v>
      </c>
      <c r="B483">
        <v>4812.2128582171181</v>
      </c>
      <c r="C483">
        <v>-572.32020821711831</v>
      </c>
      <c r="E483">
        <v>33.744394618834086</v>
      </c>
      <c r="F483">
        <v>6334.3435499999996</v>
      </c>
    </row>
    <row r="484" spans="1:6">
      <c r="A484">
        <v>453</v>
      </c>
      <c r="B484">
        <v>5714.4674448219494</v>
      </c>
      <c r="C484">
        <v>-1470.8773948219496</v>
      </c>
      <c r="E484">
        <v>33.819133034379675</v>
      </c>
      <c r="F484">
        <v>6338.0756000000001</v>
      </c>
    </row>
    <row r="485" spans="1:6">
      <c r="A485">
        <v>454</v>
      </c>
      <c r="B485">
        <v>6561.0529889113432</v>
      </c>
      <c r="C485">
        <v>-2214.0296389113428</v>
      </c>
      <c r="E485">
        <v>33.893871449925264</v>
      </c>
      <c r="F485">
        <v>6356.2707</v>
      </c>
    </row>
    <row r="486" spans="1:6">
      <c r="A486">
        <v>455</v>
      </c>
      <c r="B486">
        <v>5389.2873009050809</v>
      </c>
      <c r="C486">
        <v>-1038.7729009050809</v>
      </c>
      <c r="E486">
        <v>33.968609865470853</v>
      </c>
      <c r="F486">
        <v>6358.7764500000003</v>
      </c>
    </row>
    <row r="487" spans="1:6">
      <c r="A487">
        <v>456</v>
      </c>
      <c r="B487">
        <v>5487.4105385720586</v>
      </c>
      <c r="C487">
        <v>-1046.197388572059</v>
      </c>
      <c r="E487">
        <v>34.043348281016449</v>
      </c>
      <c r="F487">
        <v>6360.9935999999998</v>
      </c>
    </row>
    <row r="488" spans="1:6">
      <c r="A488">
        <v>457</v>
      </c>
      <c r="B488">
        <v>8830.3097181260564</v>
      </c>
      <c r="C488">
        <v>-4367.1046181260563</v>
      </c>
      <c r="E488">
        <v>34.118086696562038</v>
      </c>
      <c r="F488">
        <v>6373.55735</v>
      </c>
    </row>
    <row r="489" spans="1:6">
      <c r="A489">
        <v>458</v>
      </c>
      <c r="B489">
        <v>7231.3870622173372</v>
      </c>
      <c r="C489">
        <v>-2493.1188622173368</v>
      </c>
      <c r="E489">
        <v>34.192825112107627</v>
      </c>
      <c r="F489">
        <v>6389.3778499999999</v>
      </c>
    </row>
    <row r="490" spans="1:6">
      <c r="A490">
        <v>459</v>
      </c>
      <c r="B490">
        <v>4019.9239567038694</v>
      </c>
      <c r="C490">
        <v>911.72304329613053</v>
      </c>
      <c r="E490">
        <v>34.267563527653216</v>
      </c>
      <c r="F490">
        <v>6393.6034499999996</v>
      </c>
    </row>
    <row r="491" spans="1:6">
      <c r="A491">
        <v>460</v>
      </c>
      <c r="B491">
        <v>4766.1495546477136</v>
      </c>
      <c r="C491">
        <v>168.55544535228637</v>
      </c>
      <c r="E491">
        <v>34.342301943198805</v>
      </c>
      <c r="F491">
        <v>6402.2913500000004</v>
      </c>
    </row>
    <row r="492" spans="1:6">
      <c r="A492">
        <v>461</v>
      </c>
      <c r="B492">
        <v>8364.6435991660946</v>
      </c>
      <c r="C492">
        <v>-3414.8848991660943</v>
      </c>
      <c r="E492">
        <v>34.417040358744401</v>
      </c>
      <c r="F492">
        <v>6406.4107000000004</v>
      </c>
    </row>
    <row r="493" spans="1:6">
      <c r="A493">
        <v>462</v>
      </c>
      <c r="B493">
        <v>6220.6981084654262</v>
      </c>
      <c r="C493">
        <v>-1189.4285584654262</v>
      </c>
      <c r="E493">
        <v>34.49177877428999</v>
      </c>
      <c r="F493">
        <v>6414.1779999999999</v>
      </c>
    </row>
    <row r="494" spans="1:6">
      <c r="A494">
        <v>463</v>
      </c>
      <c r="B494">
        <v>7739.1109854594988</v>
      </c>
      <c r="C494">
        <v>-2411.7107354594991</v>
      </c>
      <c r="E494">
        <v>34.566517189835579</v>
      </c>
      <c r="F494">
        <v>6435.6237000000001</v>
      </c>
    </row>
    <row r="495" spans="1:6">
      <c r="A495">
        <v>464</v>
      </c>
      <c r="B495">
        <v>7503.2763655389854</v>
      </c>
      <c r="C495">
        <v>-2078.253015538985</v>
      </c>
      <c r="E495">
        <v>34.641255605381168</v>
      </c>
      <c r="F495">
        <v>6455.86265</v>
      </c>
    </row>
    <row r="496" spans="1:6">
      <c r="A496">
        <v>465</v>
      </c>
      <c r="B496">
        <v>7794.2143558005637</v>
      </c>
      <c r="C496">
        <v>-1680.9833058005634</v>
      </c>
      <c r="E496">
        <v>34.715994020926757</v>
      </c>
      <c r="F496">
        <v>6457.8433999999997</v>
      </c>
    </row>
    <row r="497" spans="1:6">
      <c r="A497">
        <v>466</v>
      </c>
      <c r="B497">
        <v>7937.2101467500925</v>
      </c>
      <c r="C497">
        <v>-1137.7521467500928</v>
      </c>
      <c r="E497">
        <v>34.790732436472354</v>
      </c>
      <c r="F497">
        <v>6474.0129999999999</v>
      </c>
    </row>
    <row r="498" spans="1:6">
      <c r="A498">
        <v>467</v>
      </c>
      <c r="B498">
        <v>28992.789627675695</v>
      </c>
      <c r="C498">
        <v>-9792.8456276756951</v>
      </c>
      <c r="E498">
        <v>34.865470852017943</v>
      </c>
      <c r="F498">
        <v>6496.8860000000004</v>
      </c>
    </row>
    <row r="499" spans="1:6">
      <c r="A499">
        <v>468</v>
      </c>
      <c r="B499">
        <v>28817.563337759675</v>
      </c>
      <c r="C499">
        <v>-9467.1944377596737</v>
      </c>
      <c r="E499">
        <v>34.940209267563532</v>
      </c>
      <c r="F499">
        <v>6500.2358999999997</v>
      </c>
    </row>
    <row r="500" spans="1:6">
      <c r="A500">
        <v>469</v>
      </c>
      <c r="B500">
        <v>32044.90100007928</v>
      </c>
      <c r="C500">
        <v>6666.0989999207195</v>
      </c>
      <c r="E500">
        <v>35.014947683109121</v>
      </c>
      <c r="F500">
        <v>6548.1950500000003</v>
      </c>
    </row>
    <row r="501" spans="1:6">
      <c r="A501">
        <v>470</v>
      </c>
      <c r="B501">
        <v>32479.629140707904</v>
      </c>
      <c r="C501">
        <v>6266.7259592920964</v>
      </c>
      <c r="E501">
        <v>35.08968609865471</v>
      </c>
      <c r="F501">
        <v>6551.7501000000002</v>
      </c>
    </row>
    <row r="502" spans="1:6">
      <c r="A502">
        <v>471</v>
      </c>
      <c r="B502">
        <v>33269.61805485755</v>
      </c>
      <c r="C502">
        <v>25301.456425142453</v>
      </c>
      <c r="E502">
        <v>35.164424514200306</v>
      </c>
      <c r="F502">
        <v>6555.07035</v>
      </c>
    </row>
    <row r="503" spans="1:6">
      <c r="A503">
        <v>472</v>
      </c>
      <c r="B503">
        <v>5592.4933864892537</v>
      </c>
      <c r="C503">
        <v>-1725.6381864892537</v>
      </c>
      <c r="E503">
        <v>35.239162929745895</v>
      </c>
      <c r="F503">
        <v>6571.0243499999997</v>
      </c>
    </row>
    <row r="504" spans="1:6">
      <c r="A504">
        <v>473</v>
      </c>
      <c r="B504">
        <v>5058.7092686017186</v>
      </c>
      <c r="C504">
        <v>-1085.7845686017185</v>
      </c>
      <c r="E504">
        <v>35.313901345291484</v>
      </c>
      <c r="F504">
        <v>6571.5439999999999</v>
      </c>
    </row>
    <row r="505" spans="1:6">
      <c r="A505">
        <v>474</v>
      </c>
      <c r="B505">
        <v>9261.6646571326255</v>
      </c>
      <c r="C505">
        <v>-5271.8236571326252</v>
      </c>
      <c r="E505">
        <v>35.388639760837073</v>
      </c>
      <c r="F505">
        <v>6593.5083000000004</v>
      </c>
    </row>
    <row r="506" spans="1:6">
      <c r="A506">
        <v>475</v>
      </c>
      <c r="B506">
        <v>10244.977174311438</v>
      </c>
      <c r="C506">
        <v>-6250.7993743114384</v>
      </c>
      <c r="E506">
        <v>35.463378176382662</v>
      </c>
      <c r="F506">
        <v>6600.2059499999996</v>
      </c>
    </row>
    <row r="507" spans="1:6">
      <c r="A507">
        <v>476</v>
      </c>
      <c r="B507">
        <v>5776.00825332766</v>
      </c>
      <c r="C507">
        <v>-1701.55455332766</v>
      </c>
      <c r="E507">
        <v>35.538116591928258</v>
      </c>
      <c r="F507">
        <v>6600.3609999999999</v>
      </c>
    </row>
    <row r="508" spans="1:6">
      <c r="A508">
        <v>477</v>
      </c>
      <c r="B508">
        <v>6349.5936882225942</v>
      </c>
      <c r="C508">
        <v>-2273.0966882225944</v>
      </c>
      <c r="E508">
        <v>35.612855007473847</v>
      </c>
      <c r="F508">
        <v>6610.1097</v>
      </c>
    </row>
    <row r="509" spans="1:6">
      <c r="A509">
        <v>478</v>
      </c>
      <c r="B509">
        <v>6013.8181487216334</v>
      </c>
      <c r="C509">
        <v>-1656.7744987216338</v>
      </c>
      <c r="E509">
        <v>35.687593423019436</v>
      </c>
      <c r="F509">
        <v>6640.5448500000002</v>
      </c>
    </row>
    <row r="510" spans="1:6">
      <c r="A510">
        <v>479</v>
      </c>
      <c r="B510">
        <v>5713.5367726150598</v>
      </c>
      <c r="C510">
        <v>-1259.1341226150598</v>
      </c>
      <c r="E510">
        <v>35.762331838565025</v>
      </c>
      <c r="F510">
        <v>6652.5288</v>
      </c>
    </row>
    <row r="511" spans="1:6">
      <c r="A511">
        <v>480</v>
      </c>
      <c r="B511">
        <v>7743.6095924759284</v>
      </c>
      <c r="C511">
        <v>-3280.8877924759281</v>
      </c>
      <c r="E511">
        <v>35.837070254110614</v>
      </c>
      <c r="F511">
        <v>6653.7885999999999</v>
      </c>
    </row>
    <row r="512" spans="1:6">
      <c r="A512">
        <v>481</v>
      </c>
      <c r="B512">
        <v>3241.1143731223992</v>
      </c>
      <c r="C512">
        <v>1303.1204268776009</v>
      </c>
      <c r="E512">
        <v>35.91180866965621</v>
      </c>
      <c r="F512">
        <v>6664.68595</v>
      </c>
    </row>
    <row r="513" spans="1:6">
      <c r="A513">
        <v>482</v>
      </c>
      <c r="B513">
        <v>5758.0774931340056</v>
      </c>
      <c r="C513">
        <v>-1195.2353931340058</v>
      </c>
      <c r="E513">
        <v>35.986547085201799</v>
      </c>
      <c r="F513">
        <v>6666.2430000000004</v>
      </c>
    </row>
    <row r="514" spans="1:6">
      <c r="A514">
        <v>483</v>
      </c>
      <c r="B514">
        <v>9288.8384813426674</v>
      </c>
      <c r="C514">
        <v>-4621.2308313426674</v>
      </c>
      <c r="E514">
        <v>36.061285500747388</v>
      </c>
      <c r="F514">
        <v>6686.4313000000002</v>
      </c>
    </row>
    <row r="515" spans="1:6">
      <c r="A515">
        <v>484</v>
      </c>
      <c r="B515">
        <v>8080.1100117318292</v>
      </c>
      <c r="C515">
        <v>-3409.4700117318289</v>
      </c>
      <c r="E515">
        <v>36.136023916292977</v>
      </c>
      <c r="F515">
        <v>6710.1918999999998</v>
      </c>
    </row>
    <row r="516" spans="1:6">
      <c r="A516">
        <v>485</v>
      </c>
      <c r="B516">
        <v>8676.741991794288</v>
      </c>
      <c r="C516">
        <v>-4003.3497917942877</v>
      </c>
      <c r="E516">
        <v>36.210762331838566</v>
      </c>
      <c r="F516">
        <v>6746.7425000000003</v>
      </c>
    </row>
    <row r="517" spans="1:6">
      <c r="A517">
        <v>486</v>
      </c>
      <c r="B517">
        <v>11848.200783055627</v>
      </c>
      <c r="C517">
        <v>-7161.8120830556263</v>
      </c>
      <c r="E517">
        <v>36.285500747384162</v>
      </c>
      <c r="F517">
        <v>6748.5911999999998</v>
      </c>
    </row>
    <row r="518" spans="1:6">
      <c r="A518">
        <v>487</v>
      </c>
      <c r="B518">
        <v>7454.5267770629707</v>
      </c>
      <c r="C518">
        <v>-2305.9741770629707</v>
      </c>
      <c r="E518">
        <v>36.360239162929751</v>
      </c>
      <c r="F518">
        <v>6753.0379999999996</v>
      </c>
    </row>
    <row r="519" spans="1:6">
      <c r="A519">
        <v>488</v>
      </c>
      <c r="B519">
        <v>6379.7797216284143</v>
      </c>
      <c r="C519">
        <v>-1227.6457216284143</v>
      </c>
      <c r="E519">
        <v>36.43497757847534</v>
      </c>
      <c r="F519">
        <v>6770.1925000000001</v>
      </c>
    </row>
    <row r="520" spans="1:6">
      <c r="A520">
        <v>489</v>
      </c>
      <c r="B520">
        <v>7063.1593609932715</v>
      </c>
      <c r="C520">
        <v>-1809.6353609932712</v>
      </c>
      <c r="E520">
        <v>36.509715994020929</v>
      </c>
      <c r="F520">
        <v>6775.9610000000002</v>
      </c>
    </row>
    <row r="521" spans="1:6">
      <c r="A521">
        <v>490</v>
      </c>
      <c r="B521">
        <v>8600.361395518099</v>
      </c>
      <c r="C521">
        <v>-2471.563945518099</v>
      </c>
      <c r="E521">
        <v>36.584454409566519</v>
      </c>
      <c r="F521">
        <v>6781.3541999999998</v>
      </c>
    </row>
    <row r="522" spans="1:6">
      <c r="A522">
        <v>491</v>
      </c>
      <c r="B522">
        <v>10306.707174849987</v>
      </c>
      <c r="C522">
        <v>-3972.3636248499879</v>
      </c>
      <c r="E522">
        <v>36.659192825112115</v>
      </c>
      <c r="F522">
        <v>6796.8632500000003</v>
      </c>
    </row>
    <row r="523" spans="1:6">
      <c r="A523">
        <v>492</v>
      </c>
      <c r="B523">
        <v>27513.50721446667</v>
      </c>
      <c r="C523">
        <v>-10017.20121446667</v>
      </c>
      <c r="E523">
        <v>36.733931240657704</v>
      </c>
      <c r="F523">
        <v>6799.4579999999996</v>
      </c>
    </row>
    <row r="524" spans="1:6">
      <c r="A524">
        <v>493</v>
      </c>
      <c r="B524">
        <v>3743.2683786856242</v>
      </c>
      <c r="C524">
        <v>13882.971131314374</v>
      </c>
      <c r="E524">
        <v>36.808669656203293</v>
      </c>
      <c r="F524">
        <v>6837.3687</v>
      </c>
    </row>
    <row r="525" spans="1:6">
      <c r="A525">
        <v>494</v>
      </c>
      <c r="B525">
        <v>29251.42999626862</v>
      </c>
      <c r="C525">
        <v>-9531.73529626862</v>
      </c>
      <c r="E525">
        <v>36.883408071748882</v>
      </c>
      <c r="F525">
        <v>6849.0259999999998</v>
      </c>
    </row>
    <row r="526" spans="1:6">
      <c r="A526">
        <v>495</v>
      </c>
      <c r="B526">
        <v>31085.243084254427</v>
      </c>
      <c r="C526">
        <v>-9612.7642842544265</v>
      </c>
      <c r="E526">
        <v>36.958146487294471</v>
      </c>
      <c r="F526">
        <v>6858.4795999999997</v>
      </c>
    </row>
    <row r="527" spans="1:6">
      <c r="A527">
        <v>496</v>
      </c>
      <c r="B527">
        <v>26753.208141211042</v>
      </c>
      <c r="C527">
        <v>5980.9781587889593</v>
      </c>
      <c r="E527">
        <v>37.032884902840067</v>
      </c>
      <c r="F527">
        <v>6875.9610000000002</v>
      </c>
    </row>
    <row r="528" spans="1:6">
      <c r="A528">
        <v>497</v>
      </c>
      <c r="B528">
        <v>31880.661277627394</v>
      </c>
      <c r="C528">
        <v>5726.8664223726046</v>
      </c>
      <c r="E528">
        <v>37.107623318385656</v>
      </c>
      <c r="F528">
        <v>6877.9800999999998</v>
      </c>
    </row>
    <row r="529" spans="1:6">
      <c r="A529">
        <v>498</v>
      </c>
      <c r="B529">
        <v>5631.9866205102608</v>
      </c>
      <c r="C529">
        <v>-1927.6321205102608</v>
      </c>
      <c r="E529">
        <v>37.182361733931245</v>
      </c>
      <c r="F529">
        <v>6933.2422500000002</v>
      </c>
    </row>
    <row r="530" spans="1:6">
      <c r="A530">
        <v>499</v>
      </c>
      <c r="B530">
        <v>3748.4918654569938</v>
      </c>
      <c r="C530">
        <v>436.60603454300599</v>
      </c>
      <c r="E530">
        <v>37.257100149476834</v>
      </c>
      <c r="F530">
        <v>6940.90985</v>
      </c>
    </row>
    <row r="531" spans="1:6">
      <c r="A531">
        <v>500</v>
      </c>
      <c r="B531">
        <v>5239.5264022820338</v>
      </c>
      <c r="C531">
        <v>-668.1133522820337</v>
      </c>
      <c r="E531">
        <v>37.331838565022423</v>
      </c>
      <c r="F531">
        <v>6948.7007999999996</v>
      </c>
    </row>
    <row r="532" spans="1:6">
      <c r="A532">
        <v>501</v>
      </c>
      <c r="B532">
        <v>2328.249503214156</v>
      </c>
      <c r="C532">
        <v>2437.7724967858439</v>
      </c>
      <c r="E532">
        <v>37.406576980568019</v>
      </c>
      <c r="F532">
        <v>6985.50695</v>
      </c>
    </row>
    <row r="533" spans="1:6">
      <c r="A533">
        <v>502</v>
      </c>
      <c r="B533">
        <v>5567.1984869050466</v>
      </c>
      <c r="C533">
        <v>-787.59618690504703</v>
      </c>
      <c r="E533">
        <v>37.481315396113608</v>
      </c>
      <c r="F533">
        <v>6986.6970000000001</v>
      </c>
    </row>
    <row r="534" spans="1:6">
      <c r="A534">
        <v>503</v>
      </c>
      <c r="B534">
        <v>9484.8828761102304</v>
      </c>
      <c r="C534">
        <v>-4689.2260761102307</v>
      </c>
      <c r="E534">
        <v>37.556053811659197</v>
      </c>
      <c r="F534">
        <v>7045.4989999999998</v>
      </c>
    </row>
    <row r="535" spans="1:6">
      <c r="A535">
        <v>504</v>
      </c>
      <c r="B535">
        <v>8448.5517056681365</v>
      </c>
      <c r="C535">
        <v>-3558.5522056681366</v>
      </c>
      <c r="E535">
        <v>37.630792227204786</v>
      </c>
      <c r="F535">
        <v>7046.7222000000002</v>
      </c>
    </row>
    <row r="536" spans="1:6">
      <c r="A536">
        <v>505</v>
      </c>
      <c r="B536">
        <v>5350.2988151385325</v>
      </c>
      <c r="C536">
        <v>-92.790865138532354</v>
      </c>
      <c r="E536">
        <v>37.705530642750375</v>
      </c>
      <c r="F536">
        <v>7050.0213000000003</v>
      </c>
    </row>
    <row r="537" spans="1:6">
      <c r="A537">
        <v>506</v>
      </c>
      <c r="B537">
        <v>6317.0001579294221</v>
      </c>
      <c r="C537">
        <v>-1055.5307079294225</v>
      </c>
      <c r="E537">
        <v>37.780269058295971</v>
      </c>
      <c r="F537">
        <v>7050.6419999999998</v>
      </c>
    </row>
    <row r="538" spans="1:6">
      <c r="A538">
        <v>507</v>
      </c>
      <c r="B538">
        <v>4521.268698390385</v>
      </c>
      <c r="C538">
        <v>832.80595160961457</v>
      </c>
      <c r="E538">
        <v>37.85500747384156</v>
      </c>
      <c r="F538">
        <v>7077.1894000000002</v>
      </c>
    </row>
    <row r="539" spans="1:6">
      <c r="A539">
        <v>508</v>
      </c>
      <c r="B539">
        <v>7688.1357803593619</v>
      </c>
      <c r="C539">
        <v>-2313.0977803593623</v>
      </c>
      <c r="E539">
        <v>37.929745889387149</v>
      </c>
      <c r="F539">
        <v>7133.9025000000001</v>
      </c>
    </row>
    <row r="540" spans="1:6">
      <c r="A540">
        <v>509</v>
      </c>
      <c r="B540">
        <v>10198.797047173524</v>
      </c>
      <c r="C540">
        <v>-4226.4190471735246</v>
      </c>
      <c r="E540">
        <v>38.004484304932738</v>
      </c>
      <c r="F540">
        <v>7144.86265</v>
      </c>
    </row>
    <row r="541" spans="1:6">
      <c r="A541">
        <v>510</v>
      </c>
      <c r="B541">
        <v>7320.6454236245791</v>
      </c>
      <c r="C541">
        <v>-1261.4724236245793</v>
      </c>
      <c r="E541">
        <v>38.079222720478327</v>
      </c>
      <c r="F541">
        <v>7147.1049999999996</v>
      </c>
    </row>
    <row r="542" spans="1:6">
      <c r="A542">
        <v>511</v>
      </c>
      <c r="B542">
        <v>12176.225691637501</v>
      </c>
      <c r="C542">
        <v>-5815.2320916375011</v>
      </c>
      <c r="E542">
        <v>38.153961136023923</v>
      </c>
      <c r="F542">
        <v>7147.4727999999996</v>
      </c>
    </row>
    <row r="543" spans="1:6">
      <c r="A543">
        <v>512</v>
      </c>
      <c r="B543">
        <v>10273.553124550066</v>
      </c>
      <c r="C543">
        <v>-3721.8030245500659</v>
      </c>
      <c r="E543">
        <v>38.228699551569512</v>
      </c>
      <c r="F543">
        <v>7151.0919999999996</v>
      </c>
    </row>
    <row r="544" spans="1:6">
      <c r="A544">
        <v>513</v>
      </c>
      <c r="B544">
        <v>9091.5164632744963</v>
      </c>
      <c r="C544">
        <v>-2437.7278632744965</v>
      </c>
      <c r="E544">
        <v>38.303437967115102</v>
      </c>
      <c r="F544">
        <v>7152.6714000000002</v>
      </c>
    </row>
    <row r="545" spans="1:6">
      <c r="A545">
        <v>514</v>
      </c>
      <c r="B545">
        <v>12205.660865714612</v>
      </c>
      <c r="C545">
        <v>-5539.4178657146113</v>
      </c>
      <c r="E545">
        <v>38.378176382660691</v>
      </c>
      <c r="F545">
        <v>7153.5538999999999</v>
      </c>
    </row>
    <row r="546" spans="1:6">
      <c r="A546">
        <v>515</v>
      </c>
      <c r="B546">
        <v>10249.03923424773</v>
      </c>
      <c r="C546">
        <v>1077.67563575227</v>
      </c>
      <c r="E546">
        <v>38.45291479820628</v>
      </c>
      <c r="F546">
        <v>7160.0940000000001</v>
      </c>
    </row>
    <row r="547" spans="1:6">
      <c r="A547">
        <v>516</v>
      </c>
      <c r="B547">
        <v>8361.2799706842288</v>
      </c>
      <c r="C547">
        <v>4043.5991293157713</v>
      </c>
      <c r="E547">
        <v>38.527653213751876</v>
      </c>
      <c r="F547">
        <v>7160.3302999999996</v>
      </c>
    </row>
    <row r="548" spans="1:6">
      <c r="A548">
        <v>517</v>
      </c>
      <c r="B548">
        <v>27814.155686475449</v>
      </c>
      <c r="C548">
        <v>-11037.851636475451</v>
      </c>
      <c r="E548">
        <v>38.602391629297465</v>
      </c>
      <c r="F548">
        <v>7162.0122000000001</v>
      </c>
    </row>
    <row r="549" spans="1:6">
      <c r="A549">
        <v>518</v>
      </c>
      <c r="B549">
        <v>28665.242922363846</v>
      </c>
      <c r="C549">
        <v>-10760.715872363846</v>
      </c>
      <c r="E549">
        <v>38.677130044843054</v>
      </c>
      <c r="F549">
        <v>7173.35995</v>
      </c>
    </row>
    <row r="550" spans="1:6">
      <c r="A550">
        <v>519</v>
      </c>
      <c r="B550">
        <v>28962.533386785133</v>
      </c>
      <c r="C550">
        <v>-9921.657386785133</v>
      </c>
      <c r="E550">
        <v>38.751868460388643</v>
      </c>
      <c r="F550">
        <v>7196.8670000000002</v>
      </c>
    </row>
    <row r="551" spans="1:6">
      <c r="A551">
        <v>520</v>
      </c>
      <c r="B551">
        <v>3754.8301629796733</v>
      </c>
      <c r="C551">
        <v>18229.640447020327</v>
      </c>
      <c r="E551">
        <v>38.826606875934232</v>
      </c>
      <c r="F551">
        <v>7201.7008500000002</v>
      </c>
    </row>
    <row r="552" spans="1:6">
      <c r="A552">
        <v>521</v>
      </c>
      <c r="B552">
        <v>30789.185304140479</v>
      </c>
      <c r="C552">
        <v>6290.1866958595238</v>
      </c>
      <c r="E552">
        <v>38.901345291479828</v>
      </c>
      <c r="F552">
        <v>7209.4917999999998</v>
      </c>
    </row>
    <row r="553" spans="1:6">
      <c r="A553">
        <v>522</v>
      </c>
      <c r="B553">
        <v>31821.585702431887</v>
      </c>
      <c r="C553">
        <v>6461.1637975681115</v>
      </c>
      <c r="E553">
        <v>38.976083707025417</v>
      </c>
      <c r="F553">
        <v>7222.7862500000001</v>
      </c>
    </row>
    <row r="554" spans="1:6">
      <c r="A554">
        <v>523</v>
      </c>
      <c r="B554">
        <v>32084.835106846673</v>
      </c>
      <c r="C554">
        <v>23050.566983153331</v>
      </c>
      <c r="E554">
        <v>39.050822122571006</v>
      </c>
      <c r="F554">
        <v>7228.2156500000001</v>
      </c>
    </row>
    <row r="555" spans="1:6">
      <c r="A555">
        <v>524</v>
      </c>
      <c r="B555">
        <v>7232.0490493465277</v>
      </c>
      <c r="C555">
        <v>-3296.8691493465276</v>
      </c>
      <c r="E555">
        <v>39.125560538116595</v>
      </c>
      <c r="F555">
        <v>7243.8136000000004</v>
      </c>
    </row>
    <row r="556" spans="1:6">
      <c r="A556">
        <v>525</v>
      </c>
      <c r="B556">
        <v>8458.5126923551124</v>
      </c>
      <c r="C556">
        <v>-4138.1018423551122</v>
      </c>
      <c r="E556">
        <v>39.200298953662184</v>
      </c>
      <c r="F556">
        <v>7256.7231000000002</v>
      </c>
    </row>
    <row r="557" spans="1:6">
      <c r="A557">
        <v>526</v>
      </c>
      <c r="B557">
        <v>5161.9978948072985</v>
      </c>
      <c r="C557">
        <v>-746.83909480729835</v>
      </c>
      <c r="E557">
        <v>39.27503736920778</v>
      </c>
      <c r="F557">
        <v>7261.741</v>
      </c>
    </row>
    <row r="558" spans="1:6">
      <c r="A558">
        <v>527</v>
      </c>
      <c r="B558">
        <v>3913.5231216392476</v>
      </c>
      <c r="C558">
        <v>586.81612836075237</v>
      </c>
      <c r="E558">
        <v>39.349775784753369</v>
      </c>
      <c r="F558">
        <v>7265.7025000000003</v>
      </c>
    </row>
    <row r="559" spans="1:6">
      <c r="A559">
        <v>528</v>
      </c>
      <c r="B559">
        <v>8424.7960546633985</v>
      </c>
      <c r="C559">
        <v>-3905.9698046633985</v>
      </c>
      <c r="E559">
        <v>39.424514200298958</v>
      </c>
      <c r="F559">
        <v>7281.5056000000004</v>
      </c>
    </row>
    <row r="560" spans="1:6">
      <c r="A560">
        <v>529</v>
      </c>
      <c r="B560">
        <v>10730.111764460848</v>
      </c>
      <c r="C560">
        <v>-6193.8527644608475</v>
      </c>
      <c r="E560">
        <v>39.499252615844547</v>
      </c>
      <c r="F560">
        <v>7323.7348190000002</v>
      </c>
    </row>
    <row r="561" spans="1:6">
      <c r="A561">
        <v>530</v>
      </c>
      <c r="B561">
        <v>5357.2182691779544</v>
      </c>
      <c r="C561">
        <v>-462.46496917795412</v>
      </c>
      <c r="E561">
        <v>39.573991031390136</v>
      </c>
      <c r="F561">
        <v>7325.0482000000002</v>
      </c>
    </row>
    <row r="562" spans="1:6">
      <c r="A562">
        <v>531</v>
      </c>
      <c r="B562">
        <v>4785.9751771740421</v>
      </c>
      <c r="C562">
        <v>206.40122282595803</v>
      </c>
      <c r="E562">
        <v>39.648729446935732</v>
      </c>
      <c r="F562">
        <v>7337.7479999999996</v>
      </c>
    </row>
    <row r="563" spans="1:6">
      <c r="A563">
        <v>532</v>
      </c>
      <c r="B563">
        <v>5301.6969208817027</v>
      </c>
      <c r="C563">
        <v>-298.91422088170293</v>
      </c>
      <c r="E563">
        <v>39.723467862481321</v>
      </c>
      <c r="F563">
        <v>7345.0839999999998</v>
      </c>
    </row>
    <row r="564" spans="1:6">
      <c r="A564">
        <v>533</v>
      </c>
      <c r="B564">
        <v>5637.8469382490493</v>
      </c>
      <c r="C564">
        <v>-633.99393824904928</v>
      </c>
      <c r="E564">
        <v>39.79820627802691</v>
      </c>
      <c r="F564">
        <v>7345.7266</v>
      </c>
    </row>
    <row r="565" spans="1:6">
      <c r="A565">
        <v>534</v>
      </c>
      <c r="B565">
        <v>7740.8463506362477</v>
      </c>
      <c r="C565">
        <v>-2728.3753506362482</v>
      </c>
      <c r="E565">
        <v>39.872944693572499</v>
      </c>
      <c r="F565">
        <v>7348.1419999999998</v>
      </c>
    </row>
    <row r="566" spans="1:6">
      <c r="A566">
        <v>535</v>
      </c>
      <c r="B566">
        <v>10869.462292242633</v>
      </c>
      <c r="C566">
        <v>-5745.2735922426336</v>
      </c>
      <c r="E566">
        <v>39.947683109118088</v>
      </c>
      <c r="F566">
        <v>7358.1756500000001</v>
      </c>
    </row>
    <row r="567" spans="1:6">
      <c r="A567">
        <v>536</v>
      </c>
      <c r="B567">
        <v>5875.2131656894235</v>
      </c>
      <c r="C567">
        <v>-489.87526568942303</v>
      </c>
      <c r="E567">
        <v>40.022421524663685</v>
      </c>
      <c r="F567">
        <v>7371.7719999999999</v>
      </c>
    </row>
    <row r="568" spans="1:6">
      <c r="A568">
        <v>537</v>
      </c>
      <c r="B568">
        <v>8548.2602878121997</v>
      </c>
      <c r="C568">
        <v>-2953.4147878121994</v>
      </c>
      <c r="E568">
        <v>40.097159940209274</v>
      </c>
      <c r="F568">
        <v>7418.5219999999999</v>
      </c>
    </row>
    <row r="569" spans="1:6">
      <c r="A569">
        <v>538</v>
      </c>
      <c r="B569">
        <v>10056.402191536967</v>
      </c>
      <c r="C569">
        <v>-4066.8785415369666</v>
      </c>
      <c r="E569">
        <v>40.171898355754863</v>
      </c>
      <c r="F569">
        <v>7419.4778999999999</v>
      </c>
    </row>
    <row r="570" spans="1:6">
      <c r="A570">
        <v>539</v>
      </c>
      <c r="B570">
        <v>7110.8574488153881</v>
      </c>
      <c r="C570">
        <v>-926.55804881538825</v>
      </c>
      <c r="E570">
        <v>40.246636771300452</v>
      </c>
      <c r="F570">
        <v>7421.1945500000002</v>
      </c>
    </row>
    <row r="571" spans="1:6">
      <c r="A571">
        <v>540</v>
      </c>
      <c r="B571">
        <v>10150.379291461117</v>
      </c>
      <c r="C571">
        <v>-3953.9312914611164</v>
      </c>
      <c r="E571">
        <v>40.321375186846041</v>
      </c>
      <c r="F571">
        <v>7441.0529999999999</v>
      </c>
    </row>
    <row r="572" spans="1:6">
      <c r="A572">
        <v>541</v>
      </c>
      <c r="B572">
        <v>4665.7546641560166</v>
      </c>
      <c r="C572">
        <v>2087.283335843983</v>
      </c>
      <c r="E572">
        <v>40.396113602391637</v>
      </c>
      <c r="F572">
        <v>7441.5010000000002</v>
      </c>
    </row>
    <row r="573" spans="1:6">
      <c r="A573">
        <v>542</v>
      </c>
      <c r="B573">
        <v>5812.4363971976491</v>
      </c>
      <c r="C573">
        <v>5925.4124428023515</v>
      </c>
      <c r="E573">
        <v>40.470852017937226</v>
      </c>
      <c r="F573">
        <v>7443.6430499999997</v>
      </c>
    </row>
    <row r="574" spans="1:6">
      <c r="A574">
        <v>543</v>
      </c>
      <c r="B574">
        <v>7304.2578829913782</v>
      </c>
      <c r="C574">
        <v>7054.1064870086211</v>
      </c>
      <c r="E574">
        <v>40.545590433482815</v>
      </c>
      <c r="F574">
        <v>7445.9179999999997</v>
      </c>
    </row>
    <row r="575" spans="1:6">
      <c r="A575">
        <v>544</v>
      </c>
      <c r="B575">
        <v>29009.371009885101</v>
      </c>
      <c r="C575">
        <v>-10036.876009885102</v>
      </c>
      <c r="E575">
        <v>40.620328849028404</v>
      </c>
      <c r="F575">
        <v>7448.4039499999999</v>
      </c>
    </row>
    <row r="576" spans="1:6">
      <c r="A576">
        <v>545</v>
      </c>
      <c r="B576">
        <v>30075.784019602634</v>
      </c>
      <c r="C576">
        <v>-10066.150369602634</v>
      </c>
      <c r="E576">
        <v>40.695067264573993</v>
      </c>
      <c r="F576">
        <v>7512.2669999999998</v>
      </c>
    </row>
    <row r="577" spans="1:6">
      <c r="A577">
        <v>546</v>
      </c>
      <c r="B577">
        <v>5218.9813709608388</v>
      </c>
      <c r="C577">
        <v>22156.923409039162</v>
      </c>
      <c r="E577">
        <v>40.769805680119589</v>
      </c>
      <c r="F577">
        <v>7518.0253499999999</v>
      </c>
    </row>
    <row r="578" spans="1:6">
      <c r="A578">
        <v>547</v>
      </c>
      <c r="B578">
        <v>29998.904972533448</v>
      </c>
      <c r="C578">
        <v>5492.7350274665514</v>
      </c>
      <c r="E578">
        <v>40.844544095665178</v>
      </c>
      <c r="F578">
        <v>7526.7064499999997</v>
      </c>
    </row>
    <row r="579" spans="1:6">
      <c r="A579">
        <v>548</v>
      </c>
      <c r="B579">
        <v>31945.667536422668</v>
      </c>
      <c r="C579">
        <v>5756.2092635773297</v>
      </c>
      <c r="E579">
        <v>40.919282511210767</v>
      </c>
      <c r="F579">
        <v>7537.1638999999996</v>
      </c>
    </row>
    <row r="580" spans="1:6">
      <c r="A580">
        <v>549</v>
      </c>
      <c r="B580">
        <v>31012.682831323491</v>
      </c>
      <c r="C580">
        <v>12931.19326867651</v>
      </c>
      <c r="E580">
        <v>40.994020926756356</v>
      </c>
      <c r="F580">
        <v>7623.518</v>
      </c>
    </row>
    <row r="581" spans="1:6">
      <c r="A581">
        <v>550</v>
      </c>
      <c r="B581">
        <v>5627.7115499469492</v>
      </c>
      <c r="C581">
        <v>-881.36754994694911</v>
      </c>
      <c r="E581">
        <v>41.068759342301945</v>
      </c>
      <c r="F581">
        <v>7624.63</v>
      </c>
    </row>
    <row r="582" spans="1:6">
      <c r="A582">
        <v>551</v>
      </c>
      <c r="B582">
        <v>5725.7291532014733</v>
      </c>
      <c r="C582">
        <v>-978.67625320147363</v>
      </c>
      <c r="E582">
        <v>41.143497757847541</v>
      </c>
      <c r="F582">
        <v>7626.9930000000004</v>
      </c>
    </row>
    <row r="583" spans="1:6">
      <c r="A583">
        <v>552</v>
      </c>
      <c r="B583">
        <v>6780.9692922237991</v>
      </c>
      <c r="C583">
        <v>-2029.8992922237994</v>
      </c>
      <c r="E583">
        <v>41.21823617339313</v>
      </c>
      <c r="F583">
        <v>7633.7205999999996</v>
      </c>
    </row>
    <row r="584" spans="1:6">
      <c r="A584">
        <v>553</v>
      </c>
      <c r="B584">
        <v>9528.43626647159</v>
      </c>
      <c r="C584">
        <v>-4766.1072664715903</v>
      </c>
      <c r="E584">
        <v>41.292974588938719</v>
      </c>
      <c r="F584">
        <v>7639.4174499999999</v>
      </c>
    </row>
    <row r="585" spans="1:6">
      <c r="A585">
        <v>554</v>
      </c>
      <c r="B585">
        <v>3100.6511304589894</v>
      </c>
      <c r="C585">
        <v>2015.8492695410105</v>
      </c>
      <c r="E585">
        <v>41.367713004484308</v>
      </c>
      <c r="F585">
        <v>7640.3091999999997</v>
      </c>
    </row>
    <row r="586" spans="1:6">
      <c r="A586">
        <v>555</v>
      </c>
      <c r="B586">
        <v>5227.3940845989464</v>
      </c>
      <c r="C586">
        <v>-102.17838459894665</v>
      </c>
      <c r="E586">
        <v>41.442451420029897</v>
      </c>
      <c r="F586">
        <v>7650.7737500000003</v>
      </c>
    </row>
    <row r="587" spans="1:6">
      <c r="A587">
        <v>556</v>
      </c>
      <c r="B587">
        <v>5912.8627382231916</v>
      </c>
      <c r="C587">
        <v>-684.87398822319119</v>
      </c>
      <c r="E587">
        <v>41.517189835575493</v>
      </c>
      <c r="F587">
        <v>7682.67</v>
      </c>
    </row>
    <row r="588" spans="1:6">
      <c r="A588">
        <v>557</v>
      </c>
      <c r="B588">
        <v>7081.8803784243319</v>
      </c>
      <c r="C588">
        <v>-1841.1153784243315</v>
      </c>
      <c r="E588">
        <v>41.591928251121082</v>
      </c>
      <c r="F588">
        <v>7726.8540000000003</v>
      </c>
    </row>
    <row r="589" spans="1:6">
      <c r="A589">
        <v>558</v>
      </c>
      <c r="B589">
        <v>8095.7203064281221</v>
      </c>
      <c r="C589">
        <v>-2850.4934064281224</v>
      </c>
      <c r="E589">
        <v>41.666666666666671</v>
      </c>
      <c r="F589">
        <v>7727.2532000000001</v>
      </c>
    </row>
    <row r="590" spans="1:6">
      <c r="A590">
        <v>559</v>
      </c>
      <c r="B590">
        <v>8370.8155021455168</v>
      </c>
      <c r="C590">
        <v>-3124.7685021455172</v>
      </c>
      <c r="E590">
        <v>41.74140508221226</v>
      </c>
      <c r="F590">
        <v>7729.6457499999997</v>
      </c>
    </row>
    <row r="591" spans="1:6">
      <c r="A591">
        <v>560</v>
      </c>
      <c r="B591">
        <v>9322.1839494367068</v>
      </c>
      <c r="C591">
        <v>-3691.726099436707</v>
      </c>
      <c r="E591">
        <v>41.816143497757849</v>
      </c>
      <c r="F591">
        <v>7731.4270999999999</v>
      </c>
    </row>
    <row r="592" spans="1:6">
      <c r="A592">
        <v>561</v>
      </c>
      <c r="B592">
        <v>9311.9129761674012</v>
      </c>
      <c r="C592">
        <v>-3582.9076761674014</v>
      </c>
      <c r="E592">
        <v>41.890881913303446</v>
      </c>
      <c r="F592">
        <v>7731.8578500000003</v>
      </c>
    </row>
    <row r="593" spans="1:6">
      <c r="A593">
        <v>562</v>
      </c>
      <c r="B593">
        <v>9130.8900500351374</v>
      </c>
      <c r="C593">
        <v>-3294.3696500351371</v>
      </c>
      <c r="E593">
        <v>41.965620328849035</v>
      </c>
      <c r="F593">
        <v>7740.3370000000004</v>
      </c>
    </row>
    <row r="594" spans="1:6">
      <c r="A594">
        <v>563</v>
      </c>
      <c r="B594">
        <v>11668.05708304421</v>
      </c>
      <c r="C594">
        <v>-5821.1394830442105</v>
      </c>
      <c r="E594">
        <v>42.040358744394624</v>
      </c>
      <c r="F594">
        <v>7742.1098000000002</v>
      </c>
    </row>
    <row r="595" spans="1:6">
      <c r="A595">
        <v>564</v>
      </c>
      <c r="B595">
        <v>7189.2608567447223</v>
      </c>
      <c r="C595">
        <v>-1262.4148567447228</v>
      </c>
      <c r="E595">
        <v>42.115097159940213</v>
      </c>
      <c r="F595">
        <v>7749.1563999999998</v>
      </c>
    </row>
    <row r="596" spans="1:6">
      <c r="A596">
        <v>565</v>
      </c>
      <c r="B596">
        <v>8952.7183172284658</v>
      </c>
      <c r="C596">
        <v>-3018.3385172284661</v>
      </c>
      <c r="E596">
        <v>42.189835575485802</v>
      </c>
      <c r="F596">
        <v>7789.6350000000002</v>
      </c>
    </row>
    <row r="597" spans="1:6">
      <c r="A597">
        <v>566</v>
      </c>
      <c r="B597">
        <v>5961.6092419166262</v>
      </c>
      <c r="C597">
        <v>440.68210808337426</v>
      </c>
      <c r="E597">
        <v>42.264573991031398</v>
      </c>
      <c r="F597">
        <v>7804.1605</v>
      </c>
    </row>
    <row r="598" spans="1:6">
      <c r="A598">
        <v>567</v>
      </c>
      <c r="B598">
        <v>6913.5430718068292</v>
      </c>
      <c r="C598">
        <v>-499.36507180682929</v>
      </c>
      <c r="E598">
        <v>42.339312406576987</v>
      </c>
      <c r="F598">
        <v>7935.29115</v>
      </c>
    </row>
    <row r="599" spans="1:6">
      <c r="A599">
        <v>568</v>
      </c>
      <c r="B599">
        <v>29443.237668394046</v>
      </c>
      <c r="C599">
        <v>-10081.238868394044</v>
      </c>
      <c r="E599">
        <v>42.414050822122576</v>
      </c>
      <c r="F599">
        <v>7954.5169999999998</v>
      </c>
    </row>
    <row r="600" spans="1:6">
      <c r="A600">
        <v>569</v>
      </c>
      <c r="B600">
        <v>12291.493626727848</v>
      </c>
      <c r="C600">
        <v>7205.2255432721522</v>
      </c>
      <c r="E600">
        <v>42.488789237668165</v>
      </c>
      <c r="F600">
        <v>7985.8149999999996</v>
      </c>
    </row>
    <row r="601" spans="1:6">
      <c r="A601">
        <v>570</v>
      </c>
      <c r="B601">
        <v>30052.900942572021</v>
      </c>
      <c r="C601">
        <v>-9818.0461925720228</v>
      </c>
      <c r="E601">
        <v>42.563527653213754</v>
      </c>
      <c r="F601">
        <v>7986.4752500000004</v>
      </c>
    </row>
    <row r="602" spans="1:6">
      <c r="A602">
        <v>571</v>
      </c>
      <c r="B602">
        <v>31128.881438620727</v>
      </c>
      <c r="C602">
        <v>-10144.787838620727</v>
      </c>
      <c r="E602">
        <v>42.63826606875935</v>
      </c>
      <c r="F602">
        <v>8017.0611500000005</v>
      </c>
    </row>
    <row r="603" spans="1:6">
      <c r="A603">
        <v>572</v>
      </c>
      <c r="B603">
        <v>10924.009468243192</v>
      </c>
      <c r="C603">
        <v>13991.036791756807</v>
      </c>
      <c r="E603">
        <v>42.713004484304939</v>
      </c>
      <c r="F603">
        <v>8023.1354499999998</v>
      </c>
    </row>
    <row r="604" spans="1:6">
      <c r="A604">
        <v>573</v>
      </c>
      <c r="B604">
        <v>33682.378434216378</v>
      </c>
      <c r="C604">
        <v>6091.8978657836196</v>
      </c>
      <c r="E604">
        <v>42.787742899850528</v>
      </c>
      <c r="F604">
        <v>8026.6665999999996</v>
      </c>
    </row>
    <row r="605" spans="1:6">
      <c r="A605">
        <v>574</v>
      </c>
      <c r="B605">
        <v>33541.698775973317</v>
      </c>
      <c r="C605">
        <v>6441.7271740266806</v>
      </c>
      <c r="E605">
        <v>42.862481315396117</v>
      </c>
      <c r="F605">
        <v>8027.9679999999998</v>
      </c>
    </row>
    <row r="606" spans="1:6">
      <c r="A606">
        <v>575</v>
      </c>
      <c r="B606">
        <v>6215.9992786363418</v>
      </c>
      <c r="C606">
        <v>-1816.2682786363421</v>
      </c>
      <c r="E606">
        <v>42.937219730941706</v>
      </c>
      <c r="F606">
        <v>8059.6791000000003</v>
      </c>
    </row>
    <row r="607" spans="1:6">
      <c r="A607">
        <v>576</v>
      </c>
      <c r="B607">
        <v>6901.5185532228534</v>
      </c>
      <c r="C607">
        <v>-2499.2855532228532</v>
      </c>
      <c r="E607">
        <v>43.011958146487302</v>
      </c>
      <c r="F607">
        <v>8062.7640000000001</v>
      </c>
    </row>
    <row r="608" spans="1:6">
      <c r="A608">
        <v>577</v>
      </c>
      <c r="B608">
        <v>5235.1076084805227</v>
      </c>
      <c r="C608">
        <v>-351.2416084805227</v>
      </c>
      <c r="E608">
        <v>43.086696562032891</v>
      </c>
      <c r="F608">
        <v>8068.1850000000004</v>
      </c>
    </row>
    <row r="609" spans="1:6">
      <c r="A609">
        <v>578</v>
      </c>
      <c r="B609">
        <v>6421.9361978258421</v>
      </c>
      <c r="C609">
        <v>-1532.8993978258422</v>
      </c>
      <c r="E609">
        <v>43.16143497757848</v>
      </c>
      <c r="F609">
        <v>8083.9197999999997</v>
      </c>
    </row>
    <row r="610" spans="1:6">
      <c r="A610">
        <v>579</v>
      </c>
      <c r="B610">
        <v>5720.0850570568091</v>
      </c>
      <c r="C610">
        <v>-453.71945705680901</v>
      </c>
      <c r="E610">
        <v>43.236173393124069</v>
      </c>
      <c r="F610">
        <v>8116.2688500000004</v>
      </c>
    </row>
    <row r="611" spans="1:6">
      <c r="A611">
        <v>580</v>
      </c>
      <c r="B611">
        <v>6074.5422160801372</v>
      </c>
      <c r="C611">
        <v>-806.72406608013716</v>
      </c>
      <c r="E611">
        <v>43.310911808669658</v>
      </c>
      <c r="F611">
        <v>8116.68</v>
      </c>
    </row>
    <row r="612" spans="1:6">
      <c r="A612">
        <v>581</v>
      </c>
      <c r="B612">
        <v>7137.9136931501143</v>
      </c>
      <c r="C612">
        <v>-1865.7378931501144</v>
      </c>
      <c r="E612">
        <v>43.385650224215254</v>
      </c>
      <c r="F612">
        <v>8124.4084000000003</v>
      </c>
    </row>
    <row r="613" spans="1:6">
      <c r="A613">
        <v>582</v>
      </c>
      <c r="B613">
        <v>7772.1102817413994</v>
      </c>
      <c r="C613">
        <v>-2398.7460317413997</v>
      </c>
      <c r="E613">
        <v>43.460388639760843</v>
      </c>
      <c r="F613">
        <v>8125.7844999999998</v>
      </c>
    </row>
    <row r="614" spans="1:6">
      <c r="A614">
        <v>583</v>
      </c>
      <c r="B614">
        <v>8771.03500262532</v>
      </c>
      <c r="C614">
        <v>-3393.5772026253198</v>
      </c>
      <c r="E614">
        <v>43.535127055306432</v>
      </c>
      <c r="F614">
        <v>8162.7162500000004</v>
      </c>
    </row>
    <row r="615" spans="1:6">
      <c r="A615">
        <v>584</v>
      </c>
      <c r="B615">
        <v>4042.976136620583</v>
      </c>
      <c r="C615">
        <v>1415.0703133794168</v>
      </c>
      <c r="E615">
        <v>43.609865470852021</v>
      </c>
      <c r="F615">
        <v>8211.1002000000008</v>
      </c>
    </row>
    <row r="616" spans="1:6">
      <c r="A616">
        <v>585</v>
      </c>
      <c r="B616">
        <v>6717.5165183420431</v>
      </c>
      <c r="C616">
        <v>-1248.5099183420434</v>
      </c>
      <c r="E616">
        <v>43.68460388639761</v>
      </c>
      <c r="F616">
        <v>8219.2039000000004</v>
      </c>
    </row>
    <row r="617" spans="1:6">
      <c r="A617">
        <v>586</v>
      </c>
      <c r="B617">
        <v>5608.8501175464044</v>
      </c>
      <c r="C617">
        <v>-136.40111754640475</v>
      </c>
      <c r="E617">
        <v>43.759342301943207</v>
      </c>
      <c r="F617">
        <v>8232.6388000000006</v>
      </c>
    </row>
    <row r="618" spans="1:6">
      <c r="A618">
        <v>587</v>
      </c>
      <c r="B618">
        <v>6897.4367429749745</v>
      </c>
      <c r="C618">
        <v>-1419.3999429749747</v>
      </c>
      <c r="E618">
        <v>43.834080717488796</v>
      </c>
      <c r="F618">
        <v>8233.0974999999999</v>
      </c>
    </row>
    <row r="619" spans="1:6">
      <c r="A619">
        <v>588</v>
      </c>
      <c r="B619">
        <v>8771.3854045138742</v>
      </c>
      <c r="C619">
        <v>-3187.0797045138743</v>
      </c>
      <c r="E619">
        <v>43.908819133034385</v>
      </c>
      <c r="F619">
        <v>8240.5895999999993</v>
      </c>
    </row>
    <row r="620" spans="1:6">
      <c r="A620">
        <v>589</v>
      </c>
      <c r="B620">
        <v>7949.7502978069533</v>
      </c>
      <c r="C620">
        <v>-1401.555247806953</v>
      </c>
      <c r="E620">
        <v>43.983557548579974</v>
      </c>
      <c r="F620">
        <v>8252.2842999999993</v>
      </c>
    </row>
    <row r="621" spans="1:6">
      <c r="A621">
        <v>590</v>
      </c>
      <c r="B621">
        <v>7948.2570382082686</v>
      </c>
      <c r="C621">
        <v>-1201.5145382082683</v>
      </c>
      <c r="E621">
        <v>44.058295964125563</v>
      </c>
      <c r="F621">
        <v>8269.0439999999999</v>
      </c>
    </row>
    <row r="622" spans="1:6">
      <c r="A622">
        <v>591</v>
      </c>
      <c r="B622">
        <v>8399.3843315106842</v>
      </c>
      <c r="C622">
        <v>-1650.7931315106844</v>
      </c>
      <c r="E622">
        <v>44.133034379671159</v>
      </c>
      <c r="F622">
        <v>8277.5229999999992</v>
      </c>
    </row>
    <row r="623" spans="1:6">
      <c r="A623">
        <v>592</v>
      </c>
      <c r="B623">
        <v>6242.8388463006931</v>
      </c>
      <c r="C623">
        <v>985.37680369930695</v>
      </c>
      <c r="E623">
        <v>44.207772795216748</v>
      </c>
      <c r="F623">
        <v>8280.6226999999999</v>
      </c>
    </row>
    <row r="624" spans="1:6">
      <c r="A624">
        <v>593</v>
      </c>
      <c r="B624">
        <v>8025.4481392448324</v>
      </c>
      <c r="C624">
        <v>-781.63453924483201</v>
      </c>
      <c r="E624">
        <v>44.282511210762337</v>
      </c>
      <c r="F624">
        <v>8283.6807000000008</v>
      </c>
    </row>
    <row r="625" spans="1:6">
      <c r="A625">
        <v>594</v>
      </c>
      <c r="B625">
        <v>28813.546807692648</v>
      </c>
      <c r="C625">
        <v>-10205.284807692649</v>
      </c>
      <c r="E625">
        <v>44.357249626307926</v>
      </c>
      <c r="F625">
        <v>8302.5356499999998</v>
      </c>
    </row>
    <row r="626" spans="1:6">
      <c r="A626">
        <v>595</v>
      </c>
      <c r="B626">
        <v>31006.907380288034</v>
      </c>
      <c r="C626">
        <v>-10233.279630288034</v>
      </c>
      <c r="E626">
        <v>44.431988041853515</v>
      </c>
      <c r="F626">
        <v>8310.8391499999998</v>
      </c>
    </row>
    <row r="627" spans="1:6">
      <c r="A627">
        <v>596</v>
      </c>
      <c r="B627">
        <v>31668.91885612849</v>
      </c>
      <c r="C627">
        <v>6073.6568438715112</v>
      </c>
      <c r="E627">
        <v>44.506726457399111</v>
      </c>
      <c r="F627">
        <v>8334.4575499999992</v>
      </c>
    </row>
    <row r="628" spans="1:6">
      <c r="A628">
        <v>597</v>
      </c>
      <c r="B628">
        <v>32345.521747294591</v>
      </c>
      <c r="C628">
        <v>6069.9522527054105</v>
      </c>
      <c r="E628">
        <v>44.5814648729447</v>
      </c>
      <c r="F628">
        <v>8334.5895999999993</v>
      </c>
    </row>
    <row r="629" spans="1:6">
      <c r="A629">
        <v>598</v>
      </c>
      <c r="B629">
        <v>32405.598360557968</v>
      </c>
      <c r="C629">
        <v>6303.5776394420318</v>
      </c>
      <c r="E629">
        <v>44.656203288490289</v>
      </c>
      <c r="F629">
        <v>8342.9087500000005</v>
      </c>
    </row>
    <row r="630" spans="1:6">
      <c r="A630">
        <v>599</v>
      </c>
      <c r="B630">
        <v>36662.52167216863</v>
      </c>
      <c r="C630">
        <v>7090.8153778313717</v>
      </c>
      <c r="E630">
        <v>44.730941704035878</v>
      </c>
      <c r="F630">
        <v>8347.1643000000004</v>
      </c>
    </row>
    <row r="631" spans="1:6">
      <c r="A631">
        <v>600</v>
      </c>
      <c r="B631">
        <v>6920.9394882326142</v>
      </c>
      <c r="C631">
        <v>-2274.1804882326142</v>
      </c>
      <c r="E631">
        <v>44.805680119581467</v>
      </c>
      <c r="F631">
        <v>8410.0468500000006</v>
      </c>
    </row>
    <row r="632" spans="1:6">
      <c r="A632">
        <v>601</v>
      </c>
      <c r="B632">
        <v>7134.5621739202306</v>
      </c>
      <c r="C632">
        <v>-2106.4155739202306</v>
      </c>
      <c r="E632">
        <v>44.880418535127063</v>
      </c>
      <c r="F632">
        <v>8413.4630500000003</v>
      </c>
    </row>
    <row r="633" spans="1:6">
      <c r="A633">
        <v>602</v>
      </c>
      <c r="B633">
        <v>9255.8758488368694</v>
      </c>
      <c r="C633">
        <v>-3143.522898836869</v>
      </c>
      <c r="E633">
        <v>44.955156950672652</v>
      </c>
      <c r="F633">
        <v>8428.0692999999992</v>
      </c>
    </row>
    <row r="634" spans="1:6">
      <c r="A634">
        <v>603</v>
      </c>
      <c r="B634">
        <v>6281.0540910088348</v>
      </c>
      <c r="C634">
        <v>-82.3022910088348</v>
      </c>
      <c r="E634">
        <v>45.029895366218241</v>
      </c>
      <c r="F634">
        <v>8442.6669999999995</v>
      </c>
    </row>
    <row r="635" spans="1:6">
      <c r="A635">
        <v>604</v>
      </c>
      <c r="B635">
        <v>7537.7658366369906</v>
      </c>
      <c r="C635">
        <v>-1333.8640866369906</v>
      </c>
      <c r="E635">
        <v>45.10463378176383</v>
      </c>
      <c r="F635">
        <v>8444.4740000000002</v>
      </c>
    </row>
    <row r="636" spans="1:6">
      <c r="A636">
        <v>605</v>
      </c>
      <c r="B636">
        <v>7562.3034482319035</v>
      </c>
      <c r="C636">
        <v>-1250.3514482319033</v>
      </c>
      <c r="E636">
        <v>45.179372197309419</v>
      </c>
      <c r="F636">
        <v>8457.8179999999993</v>
      </c>
    </row>
    <row r="637" spans="1:6">
      <c r="A637">
        <v>606</v>
      </c>
      <c r="B637">
        <v>7928.2838798389912</v>
      </c>
      <c r="C637">
        <v>-1614.5248798389912</v>
      </c>
      <c r="E637">
        <v>45.254110612855015</v>
      </c>
      <c r="F637">
        <v>8515.7587000000003</v>
      </c>
    </row>
    <row r="638" spans="1:6">
      <c r="A638">
        <v>607</v>
      </c>
      <c r="B638">
        <v>8502.9739198291954</v>
      </c>
      <c r="C638">
        <v>-2096.5632198291951</v>
      </c>
      <c r="E638">
        <v>45.328849028400604</v>
      </c>
      <c r="F638">
        <v>8516.8289999999997</v>
      </c>
    </row>
    <row r="639" spans="1:6">
      <c r="A639">
        <v>608</v>
      </c>
      <c r="B639">
        <v>13607.983090891499</v>
      </c>
      <c r="C639">
        <v>-7172.3593908914991</v>
      </c>
      <c r="E639">
        <v>45.403587443946194</v>
      </c>
      <c r="F639">
        <v>8520.0259999999998</v>
      </c>
    </row>
    <row r="640" spans="1:6">
      <c r="A640">
        <v>609</v>
      </c>
      <c r="B640">
        <v>6090.1346694736521</v>
      </c>
      <c r="C640">
        <v>596.29663052634805</v>
      </c>
      <c r="E640">
        <v>45.478325859491783</v>
      </c>
      <c r="F640">
        <v>8522.0030000000006</v>
      </c>
    </row>
    <row r="641" spans="1:6">
      <c r="A641">
        <v>610</v>
      </c>
      <c r="B641">
        <v>8979.9677245770126</v>
      </c>
      <c r="C641">
        <v>-2183.1044745770123</v>
      </c>
      <c r="E641">
        <v>45.553064275037372</v>
      </c>
      <c r="F641">
        <v>8527.5319999999992</v>
      </c>
    </row>
    <row r="642" spans="1:6">
      <c r="A642">
        <v>611</v>
      </c>
      <c r="B642">
        <v>4380.8023709443951</v>
      </c>
      <c r="C642">
        <v>2497.1777290556047</v>
      </c>
      <c r="E642">
        <v>45.627802690582968</v>
      </c>
      <c r="F642">
        <v>8534.6718000000001</v>
      </c>
    </row>
    <row r="643" spans="1:6">
      <c r="A643">
        <v>612</v>
      </c>
      <c r="B643">
        <v>6561.7211080011039</v>
      </c>
      <c r="C643">
        <v>423.7858419988961</v>
      </c>
      <c r="E643">
        <v>45.702541106128557</v>
      </c>
      <c r="F643">
        <v>8538.28845</v>
      </c>
    </row>
    <row r="644" spans="1:6">
      <c r="A644">
        <v>613</v>
      </c>
      <c r="B644">
        <v>8047.9106069021473</v>
      </c>
      <c r="C644">
        <v>-766.40500690214685</v>
      </c>
      <c r="E644">
        <v>45.777279521674146</v>
      </c>
      <c r="F644">
        <v>8539.6710000000003</v>
      </c>
    </row>
    <row r="645" spans="1:6">
      <c r="A645">
        <v>614</v>
      </c>
      <c r="B645">
        <v>8674.2211451080311</v>
      </c>
      <c r="C645">
        <v>10540.484384891968</v>
      </c>
      <c r="E645">
        <v>45.852017937219735</v>
      </c>
      <c r="F645">
        <v>8547.6913000000004</v>
      </c>
    </row>
    <row r="646" spans="1:6">
      <c r="A646">
        <v>615</v>
      </c>
      <c r="B646">
        <v>29333.366135565913</v>
      </c>
      <c r="C646">
        <v>-9794.1231355659147</v>
      </c>
      <c r="E646">
        <v>45.926756352765324</v>
      </c>
      <c r="F646">
        <v>8551.3469999999998</v>
      </c>
    </row>
    <row r="647" spans="1:6">
      <c r="A647">
        <v>616</v>
      </c>
      <c r="B647">
        <v>30557.270261801725</v>
      </c>
      <c r="C647">
        <v>-10260.406811801724</v>
      </c>
      <c r="E647">
        <v>46.00149476831092</v>
      </c>
      <c r="F647">
        <v>8556.9069999999992</v>
      </c>
    </row>
    <row r="648" spans="1:6">
      <c r="A648">
        <v>617</v>
      </c>
      <c r="B648">
        <v>6581.7460346217758</v>
      </c>
      <c r="C648">
        <v>13838.858615378225</v>
      </c>
      <c r="E648">
        <v>46.076233183856509</v>
      </c>
      <c r="F648">
        <v>8569.8618000000006</v>
      </c>
    </row>
    <row r="649" spans="1:6">
      <c r="A649">
        <v>618</v>
      </c>
      <c r="B649">
        <v>31854.05551176922</v>
      </c>
      <c r="C649">
        <v>5416.0956882307801</v>
      </c>
      <c r="E649">
        <v>46.150971599402098</v>
      </c>
      <c r="F649">
        <v>8582.3022999999994</v>
      </c>
    </row>
    <row r="650" spans="1:6">
      <c r="A650">
        <v>619</v>
      </c>
      <c r="B650">
        <v>33358.283308872305</v>
      </c>
      <c r="C650">
        <v>5689.001691127698</v>
      </c>
      <c r="E650">
        <v>46.225710014947687</v>
      </c>
      <c r="F650">
        <v>8596.8277999999991</v>
      </c>
    </row>
    <row r="651" spans="1:6">
      <c r="A651">
        <v>620</v>
      </c>
      <c r="B651">
        <v>33208.563294282227</v>
      </c>
      <c r="C651">
        <v>6627.9557057177735</v>
      </c>
      <c r="E651">
        <v>46.300448430493276</v>
      </c>
      <c r="F651">
        <v>8601.3292999999994</v>
      </c>
    </row>
    <row r="652" spans="1:6">
      <c r="A652">
        <v>621</v>
      </c>
      <c r="B652">
        <v>33296.746471347578</v>
      </c>
      <c r="C652">
        <v>6574.9578286524193</v>
      </c>
      <c r="E652">
        <v>46.375186846038872</v>
      </c>
      <c r="F652">
        <v>8603.8233999999993</v>
      </c>
    </row>
    <row r="653" spans="1:6">
      <c r="A653">
        <v>622</v>
      </c>
      <c r="B653">
        <v>33790.81460765779</v>
      </c>
      <c r="C653">
        <v>6391.4313923422087</v>
      </c>
      <c r="E653">
        <v>46.449925261584461</v>
      </c>
      <c r="F653">
        <v>8604.4836500000001</v>
      </c>
    </row>
    <row r="654" spans="1:6">
      <c r="A654">
        <v>623</v>
      </c>
      <c r="B654">
        <v>33400.295644359867</v>
      </c>
      <c r="C654">
        <v>7018.7234556401309</v>
      </c>
      <c r="E654">
        <v>46.52466367713005</v>
      </c>
      <c r="F654">
        <v>8605.3615000000009</v>
      </c>
    </row>
    <row r="655" spans="1:6">
      <c r="A655">
        <v>624</v>
      </c>
      <c r="B655">
        <v>37550.23950050096</v>
      </c>
      <c r="C655">
        <v>8563.2714994990383</v>
      </c>
      <c r="E655">
        <v>46.599402092675639</v>
      </c>
      <c r="F655">
        <v>8606.2173999999995</v>
      </c>
    </row>
    <row r="656" spans="1:6">
      <c r="A656">
        <v>625</v>
      </c>
      <c r="B656">
        <v>6223.6911486103927</v>
      </c>
      <c r="C656">
        <v>-840.15514861039264</v>
      </c>
      <c r="E656">
        <v>46.674140508221228</v>
      </c>
      <c r="F656">
        <v>8615.2999999999993</v>
      </c>
    </row>
    <row r="657" spans="1:6">
      <c r="A657">
        <v>626</v>
      </c>
      <c r="B657">
        <v>9584.7497756011835</v>
      </c>
      <c r="C657">
        <v>-4187.1330756011839</v>
      </c>
      <c r="E657">
        <v>46.748878923766824</v>
      </c>
      <c r="F657">
        <v>8627.5411000000004</v>
      </c>
    </row>
    <row r="658" spans="1:6">
      <c r="A658">
        <v>627</v>
      </c>
      <c r="B658">
        <v>10405.597933339412</v>
      </c>
      <c r="C658">
        <v>-5004.6174333394119</v>
      </c>
      <c r="E658">
        <v>46.823617339312413</v>
      </c>
      <c r="F658">
        <v>8671.1912499999999</v>
      </c>
    </row>
    <row r="659" spans="1:6">
      <c r="A659">
        <v>628</v>
      </c>
      <c r="B659">
        <v>6720.1658901966712</v>
      </c>
      <c r="C659">
        <v>-1235.6985901966709</v>
      </c>
      <c r="E659">
        <v>46.898355754858002</v>
      </c>
      <c r="F659">
        <v>8688.8588500000005</v>
      </c>
    </row>
    <row r="660" spans="1:6">
      <c r="A660">
        <v>629</v>
      </c>
      <c r="B660">
        <v>7721.1350766412615</v>
      </c>
      <c r="C660">
        <v>-2232.8730766412618</v>
      </c>
      <c r="E660">
        <v>46.973094170403591</v>
      </c>
      <c r="F660">
        <v>8703.4560000000001</v>
      </c>
    </row>
    <row r="661" spans="1:6">
      <c r="A661">
        <v>630</v>
      </c>
      <c r="B661">
        <v>4580.1345061176844</v>
      </c>
      <c r="C661">
        <v>1275.7679938823157</v>
      </c>
      <c r="E661">
        <v>47.04783258594918</v>
      </c>
      <c r="F661">
        <v>8733.2292500000003</v>
      </c>
    </row>
    <row r="662" spans="1:6">
      <c r="A662">
        <v>631</v>
      </c>
      <c r="B662">
        <v>7075.3479289749375</v>
      </c>
      <c r="C662">
        <v>-1100.9632289749379</v>
      </c>
      <c r="E662">
        <v>47.122571001494777</v>
      </c>
      <c r="F662">
        <v>8765.2489999999998</v>
      </c>
    </row>
    <row r="663" spans="1:6">
      <c r="A663">
        <v>632</v>
      </c>
      <c r="B663">
        <v>7672.3284073300147</v>
      </c>
      <c r="C663">
        <v>-1695.4973073300143</v>
      </c>
      <c r="E663">
        <v>47.197309417040366</v>
      </c>
      <c r="F663">
        <v>8782.4689999999991</v>
      </c>
    </row>
    <row r="664" spans="1:6">
      <c r="A664">
        <v>633</v>
      </c>
      <c r="B664">
        <v>7672.0855434498462</v>
      </c>
      <c r="C664">
        <v>-1604.9587934498459</v>
      </c>
      <c r="E664">
        <v>47.272047832585955</v>
      </c>
      <c r="F664">
        <v>8798.5930000000008</v>
      </c>
    </row>
    <row r="665" spans="1:6">
      <c r="A665">
        <v>634</v>
      </c>
      <c r="B665">
        <v>10733.306462287663</v>
      </c>
      <c r="C665">
        <v>-4653.6349622876623</v>
      </c>
      <c r="E665">
        <v>47.346786248131544</v>
      </c>
      <c r="F665">
        <v>8823.2790000000005</v>
      </c>
    </row>
    <row r="666" spans="1:6">
      <c r="A666">
        <v>635</v>
      </c>
      <c r="B666">
        <v>9451.6514001504966</v>
      </c>
      <c r="C666">
        <v>-3369.2464001504968</v>
      </c>
      <c r="E666">
        <v>47.421524663677133</v>
      </c>
      <c r="F666">
        <v>8823.9857499999998</v>
      </c>
    </row>
    <row r="667" spans="1:6">
      <c r="A667">
        <v>636</v>
      </c>
      <c r="B667">
        <v>11703.921911700232</v>
      </c>
      <c r="C667">
        <v>-5330.3645617002321</v>
      </c>
      <c r="E667">
        <v>47.496263079222729</v>
      </c>
      <c r="F667">
        <v>8825.0859999999993</v>
      </c>
    </row>
    <row r="668" spans="1:6">
      <c r="A668">
        <v>637</v>
      </c>
      <c r="B668">
        <v>7730.1754329882788</v>
      </c>
      <c r="C668">
        <v>-1274.3127829882787</v>
      </c>
      <c r="E668">
        <v>47.571001494768318</v>
      </c>
      <c r="F668">
        <v>8827.2098999999998</v>
      </c>
    </row>
    <row r="669" spans="1:6">
      <c r="A669">
        <v>638</v>
      </c>
      <c r="B669">
        <v>8213.5261043837236</v>
      </c>
      <c r="C669">
        <v>-1755.6827043837238</v>
      </c>
      <c r="E669">
        <v>47.645739910313907</v>
      </c>
      <c r="F669">
        <v>8835.2649500000007</v>
      </c>
    </row>
    <row r="670" spans="1:6">
      <c r="A670">
        <v>639</v>
      </c>
      <c r="B670">
        <v>7545.6128781007228</v>
      </c>
      <c r="C670">
        <v>-990.54252810072285</v>
      </c>
      <c r="E670">
        <v>47.720478325859496</v>
      </c>
      <c r="F670">
        <v>8871.1517000000003</v>
      </c>
    </row>
    <row r="671" spans="1:6">
      <c r="A671">
        <v>640</v>
      </c>
      <c r="B671">
        <v>9616.8851049066925</v>
      </c>
      <c r="C671">
        <v>-3045.3411049066926</v>
      </c>
      <c r="E671">
        <v>47.795216741405085</v>
      </c>
      <c r="F671">
        <v>8891.1394999999993</v>
      </c>
    </row>
    <row r="672" spans="1:6">
      <c r="A672">
        <v>641</v>
      </c>
      <c r="B672">
        <v>4345.2274736214813</v>
      </c>
      <c r="C672">
        <v>2295.3173763785189</v>
      </c>
      <c r="E672">
        <v>47.869955156950681</v>
      </c>
      <c r="F672">
        <v>8930.9345499999999</v>
      </c>
    </row>
    <row r="673" spans="1:6">
      <c r="A673">
        <v>642</v>
      </c>
      <c r="B673">
        <v>5245.9337871774414</v>
      </c>
      <c r="C673">
        <v>1406.5950128225586</v>
      </c>
      <c r="E673">
        <v>47.94469357249627</v>
      </c>
      <c r="F673">
        <v>8932.0840000000007</v>
      </c>
    </row>
    <row r="674" spans="1:6">
      <c r="A674">
        <v>643</v>
      </c>
      <c r="B674">
        <v>5025.8325201967837</v>
      </c>
      <c r="C674">
        <v>1907.4097298032166</v>
      </c>
      <c r="E674">
        <v>48.019431988041859</v>
      </c>
      <c r="F674">
        <v>8944.1151000000009</v>
      </c>
    </row>
    <row r="675" spans="1:6">
      <c r="A675">
        <v>644</v>
      </c>
      <c r="B675">
        <v>5539.913310086572</v>
      </c>
      <c r="C675">
        <v>1593.9891899134282</v>
      </c>
      <c r="E675">
        <v>48.094170403587448</v>
      </c>
      <c r="F675">
        <v>8964.0605500000001</v>
      </c>
    </row>
    <row r="676" spans="1:6">
      <c r="A676">
        <v>645</v>
      </c>
      <c r="B676">
        <v>8214.4536918080339</v>
      </c>
      <c r="C676">
        <v>-1069.5910418080339</v>
      </c>
      <c r="E676">
        <v>48.168908819133037</v>
      </c>
      <c r="F676">
        <v>8965.7957499999993</v>
      </c>
    </row>
    <row r="677" spans="1:6">
      <c r="A677">
        <v>646</v>
      </c>
      <c r="B677">
        <v>7785.870165502125</v>
      </c>
      <c r="C677">
        <v>-634.77816550212538</v>
      </c>
      <c r="E677">
        <v>48.243647234678626</v>
      </c>
      <c r="F677">
        <v>8968.33</v>
      </c>
    </row>
    <row r="678" spans="1:6">
      <c r="A678">
        <v>647</v>
      </c>
      <c r="B678">
        <v>9142.5747898582667</v>
      </c>
      <c r="C678">
        <v>-1605.4108898582672</v>
      </c>
      <c r="E678">
        <v>48.318385650224222</v>
      </c>
      <c r="F678">
        <v>8978.1851000000006</v>
      </c>
    </row>
    <row r="679" spans="1:6">
      <c r="A679">
        <v>648</v>
      </c>
      <c r="B679">
        <v>27125.605666158201</v>
      </c>
      <c r="C679">
        <v>-11304.9066661582</v>
      </c>
      <c r="E679">
        <v>48.393124065769811</v>
      </c>
      <c r="F679">
        <v>8988.1587500000005</v>
      </c>
    </row>
    <row r="680" spans="1:6">
      <c r="A680">
        <v>649</v>
      </c>
      <c r="B680">
        <v>34952.339272949503</v>
      </c>
      <c r="C680">
        <v>6996.9048270505009</v>
      </c>
      <c r="E680">
        <v>48.4678624813154</v>
      </c>
      <c r="F680">
        <v>9048.0272999999997</v>
      </c>
    </row>
    <row r="681" spans="1:6">
      <c r="A681">
        <v>650</v>
      </c>
      <c r="B681">
        <v>8244.3534599240993</v>
      </c>
      <c r="C681">
        <v>-2594.6384599240992</v>
      </c>
      <c r="E681">
        <v>48.542600896860989</v>
      </c>
      <c r="F681">
        <v>9058.7302999999993</v>
      </c>
    </row>
    <row r="682" spans="1:6">
      <c r="A682">
        <v>651</v>
      </c>
      <c r="B682">
        <v>11222.123484334643</v>
      </c>
      <c r="C682">
        <v>-5559.8984843346425</v>
      </c>
      <c r="E682">
        <v>48.617339312406578</v>
      </c>
      <c r="F682">
        <v>9095.0682500000003</v>
      </c>
    </row>
    <row r="683" spans="1:6">
      <c r="A683">
        <v>652</v>
      </c>
      <c r="B683">
        <v>12415.841577164631</v>
      </c>
      <c r="C683">
        <v>-6658.4281271646305</v>
      </c>
      <c r="E683">
        <v>48.692077727952174</v>
      </c>
      <c r="F683">
        <v>9101.7980000000007</v>
      </c>
    </row>
    <row r="684" spans="1:6">
      <c r="A684">
        <v>653</v>
      </c>
      <c r="B684">
        <v>5481.458420515627</v>
      </c>
      <c r="C684">
        <v>636.03607948437275</v>
      </c>
      <c r="E684">
        <v>48.766816143497763</v>
      </c>
      <c r="F684">
        <v>9140.9509999999991</v>
      </c>
    </row>
    <row r="685" spans="1:6">
      <c r="A685">
        <v>654</v>
      </c>
      <c r="B685">
        <v>6963.7338127949897</v>
      </c>
      <c r="C685">
        <v>-840.16501279498971</v>
      </c>
      <c r="E685">
        <v>48.841554559043352</v>
      </c>
      <c r="F685">
        <v>9144.5650000000005</v>
      </c>
    </row>
    <row r="686" spans="1:6">
      <c r="A686">
        <v>655</v>
      </c>
      <c r="B686">
        <v>8618.095968989981</v>
      </c>
      <c r="C686">
        <v>-2379.7979689899812</v>
      </c>
      <c r="E686">
        <v>48.916292974588941</v>
      </c>
      <c r="F686">
        <v>9174.1356500000002</v>
      </c>
    </row>
    <row r="687" spans="1:6">
      <c r="A687">
        <v>656</v>
      </c>
      <c r="B687">
        <v>8833.0401440792648</v>
      </c>
      <c r="C687">
        <v>-2494.9645440792647</v>
      </c>
      <c r="E687">
        <v>48.99103139013453</v>
      </c>
      <c r="F687">
        <v>9182.17</v>
      </c>
    </row>
    <row r="688" spans="1:6">
      <c r="A688">
        <v>657</v>
      </c>
      <c r="B688">
        <v>13273.082451845139</v>
      </c>
      <c r="C688">
        <v>-6916.811751845139</v>
      </c>
      <c r="E688">
        <v>49.065769805680127</v>
      </c>
      <c r="F688">
        <v>9193.8384999999998</v>
      </c>
    </row>
    <row r="689" spans="1:6">
      <c r="A689">
        <v>658</v>
      </c>
      <c r="B689">
        <v>6859.2135522695899</v>
      </c>
      <c r="C689">
        <v>-149.02165226959005</v>
      </c>
      <c r="E689">
        <v>49.140508221225716</v>
      </c>
      <c r="F689">
        <v>9222.4025999999994</v>
      </c>
    </row>
    <row r="690" spans="1:6">
      <c r="A690">
        <v>659</v>
      </c>
      <c r="B690">
        <v>7602.7720954322667</v>
      </c>
      <c r="C690">
        <v>-401.07124543226655</v>
      </c>
      <c r="E690">
        <v>49.215246636771305</v>
      </c>
      <c r="F690">
        <v>9225.2564000000002</v>
      </c>
    </row>
    <row r="691" spans="1:6">
      <c r="A691">
        <v>660</v>
      </c>
      <c r="B691">
        <v>9503.9514029210168</v>
      </c>
      <c r="C691">
        <v>-2294.459602921017</v>
      </c>
      <c r="E691">
        <v>49.289985052316894</v>
      </c>
      <c r="F691">
        <v>9249.4951999999994</v>
      </c>
    </row>
    <row r="692" spans="1:6">
      <c r="A692">
        <v>661</v>
      </c>
      <c r="B692">
        <v>10111.806585065588</v>
      </c>
      <c r="C692">
        <v>-2693.2845850655876</v>
      </c>
      <c r="E692">
        <v>49.364723467862483</v>
      </c>
      <c r="F692">
        <v>9264.7970000000005</v>
      </c>
    </row>
    <row r="693" spans="1:6">
      <c r="A693">
        <v>662</v>
      </c>
      <c r="B693">
        <v>8929.622229570834</v>
      </c>
      <c r="C693">
        <v>-1417.3552295708341</v>
      </c>
      <c r="E693">
        <v>49.439461883408079</v>
      </c>
      <c r="F693">
        <v>9282.4806000000008</v>
      </c>
    </row>
    <row r="694" spans="1:6">
      <c r="A694">
        <v>663</v>
      </c>
      <c r="B694">
        <v>7238.9715505639433</v>
      </c>
      <c r="C694">
        <v>746.84344943605629</v>
      </c>
      <c r="E694">
        <v>49.514200298953668</v>
      </c>
      <c r="F694">
        <v>9283.5619999999999</v>
      </c>
    </row>
    <row r="695" spans="1:6">
      <c r="A695">
        <v>664</v>
      </c>
      <c r="B695">
        <v>7400.088441029091</v>
      </c>
      <c r="C695">
        <v>586.38680897090944</v>
      </c>
      <c r="E695">
        <v>49.588938714499257</v>
      </c>
      <c r="F695">
        <v>9288.0267000000003</v>
      </c>
    </row>
    <row r="696" spans="1:6">
      <c r="A696">
        <v>665</v>
      </c>
      <c r="B696">
        <v>7517.8875868379746</v>
      </c>
      <c r="C696">
        <v>1064.4147131620248</v>
      </c>
      <c r="E696">
        <v>49.663677130044846</v>
      </c>
      <c r="F696">
        <v>9290.1394999999993</v>
      </c>
    </row>
    <row r="697" spans="1:6">
      <c r="A697">
        <v>666</v>
      </c>
      <c r="B697">
        <v>11062.459177071236</v>
      </c>
      <c r="C697">
        <v>-2465.6313770712368</v>
      </c>
      <c r="E697">
        <v>49.738415545590435</v>
      </c>
      <c r="F697">
        <v>9301.8935500000007</v>
      </c>
    </row>
    <row r="698" spans="1:6">
      <c r="A698">
        <v>667</v>
      </c>
      <c r="B698">
        <v>8320.3594128330114</v>
      </c>
      <c r="C698">
        <v>645.43633716698787</v>
      </c>
      <c r="E698">
        <v>49.813153961136031</v>
      </c>
      <c r="F698">
        <v>9304.7019</v>
      </c>
    </row>
    <row r="699" spans="1:6">
      <c r="A699">
        <v>668</v>
      </c>
      <c r="B699">
        <v>29552.085650225486</v>
      </c>
      <c r="C699">
        <v>-10528.825650225488</v>
      </c>
      <c r="E699">
        <v>49.88789237668162</v>
      </c>
      <c r="F699">
        <v>9361.3268000000007</v>
      </c>
    </row>
    <row r="700" spans="1:6">
      <c r="A700">
        <v>669</v>
      </c>
      <c r="B700">
        <v>30754.178465169436</v>
      </c>
      <c r="C700">
        <v>-10604.855565169437</v>
      </c>
      <c r="E700">
        <v>49.962630792227209</v>
      </c>
      <c r="F700">
        <v>9377.9046999999991</v>
      </c>
    </row>
    <row r="701" spans="1:6">
      <c r="A701">
        <v>670</v>
      </c>
      <c r="B701">
        <v>30910.703646342226</v>
      </c>
      <c r="C701">
        <v>-9828.5436463422266</v>
      </c>
      <c r="E701">
        <v>50.037369207772798</v>
      </c>
      <c r="F701">
        <v>9386.1612999999998</v>
      </c>
    </row>
    <row r="702" spans="1:6">
      <c r="A702">
        <v>671</v>
      </c>
      <c r="B702">
        <v>31796.420410523478</v>
      </c>
      <c r="C702">
        <v>-10136.490310523477</v>
      </c>
      <c r="E702">
        <v>50.112107623318387</v>
      </c>
      <c r="F702">
        <v>9391.3459999999995</v>
      </c>
    </row>
    <row r="703" spans="1:6">
      <c r="A703">
        <v>672</v>
      </c>
      <c r="B703">
        <v>32421.943999760668</v>
      </c>
      <c r="C703">
        <v>-9959.9002497606671</v>
      </c>
      <c r="E703">
        <v>50.186846038863983</v>
      </c>
      <c r="F703">
        <v>9411.0049999999992</v>
      </c>
    </row>
    <row r="704" spans="1:6">
      <c r="A704">
        <v>673</v>
      </c>
      <c r="B704">
        <v>9430.0206224343401</v>
      </c>
      <c r="C704">
        <v>14132.995557565659</v>
      </c>
      <c r="E704">
        <v>50.261584454409572</v>
      </c>
      <c r="F704">
        <v>9414.92</v>
      </c>
    </row>
    <row r="705" spans="1:6">
      <c r="A705">
        <v>674</v>
      </c>
      <c r="B705">
        <v>33760.558366767225</v>
      </c>
      <c r="C705">
        <v>6343.331633232774</v>
      </c>
      <c r="E705">
        <v>50.336322869955161</v>
      </c>
      <c r="F705">
        <v>9432.9253000000008</v>
      </c>
    </row>
    <row r="706" spans="1:6">
      <c r="A706">
        <v>675</v>
      </c>
      <c r="B706">
        <v>5676.3509331036603</v>
      </c>
      <c r="C706">
        <v>-260.68973310366073</v>
      </c>
      <c r="E706">
        <v>50.41106128550075</v>
      </c>
      <c r="F706">
        <v>9447.2503500000003</v>
      </c>
    </row>
    <row r="707" spans="1:6">
      <c r="A707">
        <v>676</v>
      </c>
      <c r="B707">
        <v>11310.354197579687</v>
      </c>
      <c r="C707">
        <v>-5871.605097579687</v>
      </c>
      <c r="E707">
        <v>50.485799701046339</v>
      </c>
      <c r="F707">
        <v>9447.3824000000004</v>
      </c>
    </row>
    <row r="708" spans="1:6">
      <c r="A708">
        <v>677</v>
      </c>
      <c r="B708">
        <v>7415.7907609067661</v>
      </c>
      <c r="C708">
        <v>-1504.8467609067657</v>
      </c>
      <c r="E708">
        <v>50.560538116591935</v>
      </c>
      <c r="F708">
        <v>9487.6442000000006</v>
      </c>
    </row>
    <row r="709" spans="1:6">
      <c r="A709">
        <v>678</v>
      </c>
      <c r="B709">
        <v>9576.1045621151879</v>
      </c>
      <c r="C709">
        <v>-3656.0004621151884</v>
      </c>
      <c r="E709">
        <v>50.635276532137524</v>
      </c>
      <c r="F709">
        <v>9500.5730500000009</v>
      </c>
    </row>
    <row r="710" spans="1:6">
      <c r="A710">
        <v>679</v>
      </c>
      <c r="B710">
        <v>7252.8135434253691</v>
      </c>
      <c r="C710">
        <v>-863.43569342536921</v>
      </c>
      <c r="E710">
        <v>50.710014947683113</v>
      </c>
      <c r="F710">
        <v>9504.3102999999992</v>
      </c>
    </row>
    <row r="711" spans="1:6">
      <c r="A711">
        <v>680</v>
      </c>
      <c r="B711">
        <v>8283.961642402317</v>
      </c>
      <c r="C711">
        <v>-1890.3581924023174</v>
      </c>
      <c r="E711">
        <v>50.784753363228702</v>
      </c>
      <c r="F711">
        <v>9541.6955500000004</v>
      </c>
    </row>
    <row r="712" spans="1:6">
      <c r="A712">
        <v>681</v>
      </c>
      <c r="B712">
        <v>7145.0657081120535</v>
      </c>
      <c r="C712">
        <v>-648.17970811205305</v>
      </c>
      <c r="E712">
        <v>50.859491778774292</v>
      </c>
      <c r="F712">
        <v>9549.5650999999998</v>
      </c>
    </row>
    <row r="713" spans="1:6">
      <c r="A713">
        <v>682</v>
      </c>
      <c r="B713">
        <v>7887.5508732271719</v>
      </c>
      <c r="C713">
        <v>-1387.3149732271722</v>
      </c>
      <c r="E713">
        <v>50.934230194319888</v>
      </c>
      <c r="F713">
        <v>9563.0290000000005</v>
      </c>
    </row>
    <row r="714" spans="1:6">
      <c r="A714">
        <v>683</v>
      </c>
      <c r="B714">
        <v>6590.0407435047327</v>
      </c>
      <c r="C714">
        <v>3.4675564952676723</v>
      </c>
      <c r="E714">
        <v>51.008968609865477</v>
      </c>
      <c r="F714">
        <v>9566.9909000000007</v>
      </c>
    </row>
    <row r="715" spans="1:6">
      <c r="A715">
        <v>684</v>
      </c>
      <c r="B715">
        <v>10248.094446478441</v>
      </c>
      <c r="C715">
        <v>-3647.8884964784411</v>
      </c>
      <c r="E715">
        <v>51.083707025411066</v>
      </c>
      <c r="F715">
        <v>9583.8932999999997</v>
      </c>
    </row>
    <row r="716" spans="1:6">
      <c r="A716">
        <v>685</v>
      </c>
      <c r="B716">
        <v>8337.2355278931682</v>
      </c>
      <c r="C716">
        <v>-1736.8745278931683</v>
      </c>
      <c r="E716">
        <v>51.158445440956655</v>
      </c>
      <c r="F716">
        <v>9617.6624499999998</v>
      </c>
    </row>
    <row r="717" spans="1:6">
      <c r="A717">
        <v>686</v>
      </c>
      <c r="B717">
        <v>12664.847803455665</v>
      </c>
      <c r="C717">
        <v>-6054.7381034556647</v>
      </c>
      <c r="E717">
        <v>51.233183856502244</v>
      </c>
      <c r="F717">
        <v>9620.3307000000004</v>
      </c>
    </row>
    <row r="718" spans="1:6">
      <c r="A718">
        <v>687</v>
      </c>
      <c r="B718">
        <v>9758.3869084353682</v>
      </c>
      <c r="C718">
        <v>-2771.6899084353681</v>
      </c>
      <c r="E718">
        <v>51.30792227204784</v>
      </c>
      <c r="F718">
        <v>9625.92</v>
      </c>
    </row>
    <row r="719" spans="1:6">
      <c r="A719">
        <v>688</v>
      </c>
      <c r="B719">
        <v>7447.0813994078562</v>
      </c>
      <c r="C719">
        <v>-369.89199940785602</v>
      </c>
      <c r="E719">
        <v>51.382660687593429</v>
      </c>
      <c r="F719">
        <v>9630.3970000000008</v>
      </c>
    </row>
    <row r="720" spans="1:6">
      <c r="A720">
        <v>689</v>
      </c>
      <c r="B720">
        <v>6856.7896204640147</v>
      </c>
      <c r="C720">
        <v>316.57032953598537</v>
      </c>
      <c r="E720">
        <v>51.457399103139018</v>
      </c>
      <c r="F720">
        <v>9634.5380000000005</v>
      </c>
    </row>
    <row r="721" spans="1:6">
      <c r="A721">
        <v>690</v>
      </c>
      <c r="B721">
        <v>10644.380722540827</v>
      </c>
      <c r="C721">
        <v>-3447.5137225408271</v>
      </c>
      <c r="E721">
        <v>51.532137518684607</v>
      </c>
      <c r="F721">
        <v>9644.2525000000005</v>
      </c>
    </row>
    <row r="722" spans="1:6">
      <c r="A722">
        <v>691</v>
      </c>
      <c r="B722">
        <v>9920.579080544012</v>
      </c>
      <c r="C722">
        <v>-2237.9090805440119</v>
      </c>
      <c r="E722">
        <v>51.606875934230196</v>
      </c>
      <c r="F722">
        <v>9704.6680500000002</v>
      </c>
    </row>
    <row r="723" spans="1:6">
      <c r="A723">
        <v>692</v>
      </c>
      <c r="B723">
        <v>9140.7134454444895</v>
      </c>
      <c r="C723">
        <v>-1081.0343454444892</v>
      </c>
      <c r="E723">
        <v>51.681614349775792</v>
      </c>
      <c r="F723">
        <v>9715.8410000000003</v>
      </c>
    </row>
    <row r="724" spans="1:6">
      <c r="A724">
        <v>693</v>
      </c>
      <c r="B724">
        <v>10226.037327338188</v>
      </c>
      <c r="C724">
        <v>-2063.3210773381879</v>
      </c>
      <c r="E724">
        <v>51.756352765321381</v>
      </c>
      <c r="F724">
        <v>9722.7695000000003</v>
      </c>
    </row>
    <row r="725" spans="1:6">
      <c r="A725">
        <v>694</v>
      </c>
      <c r="B725">
        <v>7689.1681716594694</v>
      </c>
      <c r="C725">
        <v>563.11612834052994</v>
      </c>
      <c r="E725">
        <v>51.83109118086697</v>
      </c>
      <c r="F725">
        <v>9724.5300000000007</v>
      </c>
    </row>
    <row r="726" spans="1:6">
      <c r="A726">
        <v>695</v>
      </c>
      <c r="B726">
        <v>9216.0349054200433</v>
      </c>
      <c r="C726">
        <v>6612.7868245799564</v>
      </c>
      <c r="E726">
        <v>51.905829596412559</v>
      </c>
      <c r="F726">
        <v>9748.9105999999992</v>
      </c>
    </row>
    <row r="727" spans="1:6">
      <c r="A727">
        <v>696</v>
      </c>
      <c r="B727">
        <v>28209.444585100446</v>
      </c>
      <c r="C727">
        <v>-11029.922585100445</v>
      </c>
      <c r="E727">
        <v>51.980568011958148</v>
      </c>
      <c r="F727">
        <v>9778.3472000000002</v>
      </c>
    </row>
    <row r="728" spans="1:6">
      <c r="A728">
        <v>697</v>
      </c>
      <c r="B728">
        <v>29637.10764738292</v>
      </c>
      <c r="C728">
        <v>-10192.841847382919</v>
      </c>
      <c r="E728">
        <v>52.055306427503744</v>
      </c>
      <c r="F728">
        <v>9788.8659000000007</v>
      </c>
    </row>
    <row r="729" spans="1:6">
      <c r="A729">
        <v>698</v>
      </c>
      <c r="B729">
        <v>32197.87052792557</v>
      </c>
      <c r="C729">
        <v>-9866.3037279255695</v>
      </c>
      <c r="E729">
        <v>52.130044843049333</v>
      </c>
      <c r="F729">
        <v>9800.8881999999994</v>
      </c>
    </row>
    <row r="730" spans="1:6">
      <c r="A730">
        <v>699</v>
      </c>
      <c r="B730">
        <v>12507.645019612197</v>
      </c>
      <c r="C730">
        <v>15969.089970387804</v>
      </c>
      <c r="E730">
        <v>52.204783258594922</v>
      </c>
      <c r="F730">
        <v>9850.4320000000007</v>
      </c>
    </row>
    <row r="731" spans="1:6">
      <c r="A731">
        <v>700</v>
      </c>
      <c r="B731">
        <v>33645.501695088904</v>
      </c>
      <c r="C731">
        <v>5479.8305549110955</v>
      </c>
      <c r="E731">
        <v>52.279521674140511</v>
      </c>
      <c r="F731">
        <v>9855.1314000000002</v>
      </c>
    </row>
    <row r="732" spans="1:6">
      <c r="A732">
        <v>701</v>
      </c>
      <c r="B732">
        <v>33899.35270020851</v>
      </c>
      <c r="C732">
        <v>6103.9795497914893</v>
      </c>
      <c r="E732">
        <v>52.3542600896861</v>
      </c>
      <c r="F732">
        <v>9861.0249999999996</v>
      </c>
    </row>
    <row r="733" spans="1:6">
      <c r="A733">
        <v>702</v>
      </c>
      <c r="B733">
        <v>8806.1758377248079</v>
      </c>
      <c r="C733">
        <v>-3106.3383377248083</v>
      </c>
      <c r="E733">
        <v>52.428998505231696</v>
      </c>
      <c r="F733">
        <v>9863.4717999999993</v>
      </c>
    </row>
    <row r="734" spans="1:6">
      <c r="A734">
        <v>703</v>
      </c>
      <c r="B734">
        <v>11082.163911453534</v>
      </c>
      <c r="C734">
        <v>-5372.9995114535341</v>
      </c>
      <c r="E734">
        <v>52.503736920777285</v>
      </c>
      <c r="F734">
        <v>9866.3048500000004</v>
      </c>
    </row>
    <row r="735" spans="1:6">
      <c r="A735">
        <v>704</v>
      </c>
      <c r="B735">
        <v>8079.330759484501</v>
      </c>
      <c r="C735">
        <v>-1894.0099594845005</v>
      </c>
      <c r="E735">
        <v>52.578475336322875</v>
      </c>
      <c r="F735">
        <v>9869.8101999999999</v>
      </c>
    </row>
    <row r="736" spans="1:6">
      <c r="A736">
        <v>705</v>
      </c>
      <c r="B736">
        <v>8351.0340206657893</v>
      </c>
      <c r="C736">
        <v>-2164.9070206657889</v>
      </c>
      <c r="E736">
        <v>52.653213751868464</v>
      </c>
      <c r="F736">
        <v>9872.7009999999991</v>
      </c>
    </row>
    <row r="737" spans="1:6">
      <c r="A737">
        <v>706</v>
      </c>
      <c r="B737">
        <v>5289.3694338743735</v>
      </c>
      <c r="C737">
        <v>983.10776612562677</v>
      </c>
      <c r="E737">
        <v>52.727952167414053</v>
      </c>
      <c r="F737">
        <v>9875.6803999999993</v>
      </c>
    </row>
    <row r="738" spans="1:6">
      <c r="A738">
        <v>707</v>
      </c>
      <c r="B738">
        <v>7745.4785363094597</v>
      </c>
      <c r="C738">
        <v>-1463.2435363094601</v>
      </c>
      <c r="E738">
        <v>52.802690582959649</v>
      </c>
      <c r="F738">
        <v>9877.6077000000005</v>
      </c>
    </row>
    <row r="739" spans="1:6">
      <c r="A739">
        <v>708</v>
      </c>
      <c r="B739">
        <v>9505.544062257095</v>
      </c>
      <c r="C739">
        <v>-3215.7891622570951</v>
      </c>
      <c r="E739">
        <v>52.877428998505238</v>
      </c>
      <c r="F739">
        <v>9880.0679999999993</v>
      </c>
    </row>
    <row r="740" spans="1:6">
      <c r="A740">
        <v>709</v>
      </c>
      <c r="B740">
        <v>9421.1201767207731</v>
      </c>
      <c r="C740">
        <v>-2850.0958267207734</v>
      </c>
      <c r="E740">
        <v>52.952167414050827</v>
      </c>
      <c r="F740">
        <v>9910.3598500000007</v>
      </c>
    </row>
    <row r="741" spans="1:6">
      <c r="A741">
        <v>710</v>
      </c>
      <c r="B741">
        <v>8218.5842140093682</v>
      </c>
      <c r="C741">
        <v>-1553.8982640093682</v>
      </c>
      <c r="E741">
        <v>53.026905829596416</v>
      </c>
      <c r="F741">
        <v>9957.7216000000008</v>
      </c>
    </row>
    <row r="742" spans="1:6">
      <c r="A742">
        <v>711</v>
      </c>
      <c r="B742">
        <v>7547.4267474094431</v>
      </c>
      <c r="C742">
        <v>-777.23424740944301</v>
      </c>
      <c r="E742">
        <v>53.101644245142005</v>
      </c>
      <c r="F742">
        <v>9964.06</v>
      </c>
    </row>
    <row r="743" spans="1:6">
      <c r="A743">
        <v>712</v>
      </c>
      <c r="B743">
        <v>9030.0506379814251</v>
      </c>
      <c r="C743">
        <v>-2254.0896379814249</v>
      </c>
      <c r="E743">
        <v>53.176382660687601</v>
      </c>
      <c r="F743">
        <v>9991.0376500000002</v>
      </c>
    </row>
    <row r="744" spans="1:6">
      <c r="A744">
        <v>713</v>
      </c>
      <c r="B744">
        <v>10271.150179904476</v>
      </c>
      <c r="C744">
        <v>-3489.7959799044766</v>
      </c>
      <c r="E744">
        <v>53.25112107623319</v>
      </c>
      <c r="F744">
        <v>10043.249</v>
      </c>
    </row>
    <row r="745" spans="1:6">
      <c r="A745">
        <v>714</v>
      </c>
      <c r="B745">
        <v>7057.0493430616161</v>
      </c>
      <c r="C745">
        <v>-198.56974306161646</v>
      </c>
      <c r="E745">
        <v>53.325859491778779</v>
      </c>
      <c r="F745">
        <v>10065.413</v>
      </c>
    </row>
    <row r="746" spans="1:6">
      <c r="A746">
        <v>715</v>
      </c>
      <c r="B746">
        <v>9374.236823735444</v>
      </c>
      <c r="C746">
        <v>-2498.2758237354437</v>
      </c>
      <c r="E746">
        <v>53.400597907324368</v>
      </c>
      <c r="F746">
        <v>10072.055050000001</v>
      </c>
    </row>
    <row r="747" spans="1:6">
      <c r="A747">
        <v>716</v>
      </c>
      <c r="B747">
        <v>8317.6751953114508</v>
      </c>
      <c r="C747">
        <v>-1164.1212953114509</v>
      </c>
      <c r="E747">
        <v>53.475336322869957</v>
      </c>
      <c r="F747">
        <v>10085.846</v>
      </c>
    </row>
    <row r="748" spans="1:6">
      <c r="A748">
        <v>717</v>
      </c>
      <c r="B748">
        <v>9435.2224552981825</v>
      </c>
      <c r="C748">
        <v>-2178.4993552981823</v>
      </c>
      <c r="E748">
        <v>53.550074738415553</v>
      </c>
      <c r="F748">
        <v>10096.969999999999</v>
      </c>
    </row>
    <row r="749" spans="1:6">
      <c r="A749">
        <v>718</v>
      </c>
      <c r="B749">
        <v>10659.710822833309</v>
      </c>
      <c r="C749">
        <v>-3397.9698228333091</v>
      </c>
      <c r="E749">
        <v>53.624813153961142</v>
      </c>
      <c r="F749">
        <v>10106.134249999999</v>
      </c>
    </row>
    <row r="750" spans="1:6">
      <c r="A750">
        <v>719</v>
      </c>
      <c r="B750">
        <v>11626.412165624197</v>
      </c>
      <c r="C750">
        <v>-4360.7096656241965</v>
      </c>
      <c r="E750">
        <v>53.699551569506731</v>
      </c>
      <c r="F750">
        <v>10107.220600000001</v>
      </c>
    </row>
    <row r="751" spans="1:6">
      <c r="A751">
        <v>720</v>
      </c>
      <c r="B751">
        <v>9798.4573279921315</v>
      </c>
      <c r="C751">
        <v>-2440.2816779921313</v>
      </c>
      <c r="E751">
        <v>53.77428998505232</v>
      </c>
      <c r="F751">
        <v>10115.00885</v>
      </c>
    </row>
    <row r="752" spans="1:6">
      <c r="A752">
        <v>721</v>
      </c>
      <c r="B752">
        <v>11167.599105823665</v>
      </c>
      <c r="C752">
        <v>-3795.8271058236651</v>
      </c>
      <c r="E752">
        <v>53.849028400597909</v>
      </c>
      <c r="F752">
        <v>10118.424000000001</v>
      </c>
    </row>
    <row r="753" spans="1:6">
      <c r="A753">
        <v>722</v>
      </c>
      <c r="B753">
        <v>10404.344645112067</v>
      </c>
      <c r="C753">
        <v>-2655.1882451120673</v>
      </c>
      <c r="E753">
        <v>53.923766816143505</v>
      </c>
      <c r="F753">
        <v>10141.136200000001</v>
      </c>
    </row>
    <row r="754" spans="1:6">
      <c r="A754">
        <v>723</v>
      </c>
      <c r="B754">
        <v>10116.729109724025</v>
      </c>
      <c r="C754">
        <v>-2162.2121097240251</v>
      </c>
      <c r="E754">
        <v>53.998505231689094</v>
      </c>
      <c r="F754">
        <v>10156.7832</v>
      </c>
    </row>
    <row r="755" spans="1:6">
      <c r="A755">
        <v>724</v>
      </c>
      <c r="B755">
        <v>11265.03246777887</v>
      </c>
      <c r="C755">
        <v>-2726.7440177788703</v>
      </c>
      <c r="E755">
        <v>54.073243647234683</v>
      </c>
      <c r="F755">
        <v>10197.772199999999</v>
      </c>
    </row>
    <row r="756" spans="1:6">
      <c r="A756">
        <v>725</v>
      </c>
      <c r="B756">
        <v>10892.454209239924</v>
      </c>
      <c r="C756">
        <v>-1670.0516092399248</v>
      </c>
      <c r="E756">
        <v>54.147982062780272</v>
      </c>
      <c r="F756">
        <v>10214.636</v>
      </c>
    </row>
    <row r="757" spans="1:6">
      <c r="A757">
        <v>726</v>
      </c>
      <c r="B757">
        <v>6447.2260063170461</v>
      </c>
      <c r="C757">
        <v>7278.2458336829541</v>
      </c>
      <c r="E757">
        <v>54.222720478325861</v>
      </c>
      <c r="F757">
        <v>10226.2842</v>
      </c>
    </row>
    <row r="758" spans="1:6">
      <c r="A758">
        <v>727</v>
      </c>
      <c r="B758">
        <v>34176.668197970896</v>
      </c>
      <c r="C758">
        <v>5420.7390020291059</v>
      </c>
      <c r="E758">
        <v>54.297458893871458</v>
      </c>
      <c r="F758">
        <v>10231.499900000001</v>
      </c>
    </row>
    <row r="759" spans="1:6">
      <c r="A759">
        <v>728</v>
      </c>
      <c r="B759">
        <v>33876.436522730663</v>
      </c>
      <c r="C759">
        <v>6397.2089772693362</v>
      </c>
      <c r="E759">
        <v>54.372197309417047</v>
      </c>
      <c r="F759">
        <v>10264.4421</v>
      </c>
    </row>
    <row r="760" spans="1:6">
      <c r="A760">
        <v>729</v>
      </c>
      <c r="B760">
        <v>6115.4410783839703</v>
      </c>
      <c r="C760">
        <v>-148.55367838397069</v>
      </c>
      <c r="E760">
        <v>54.446935724962636</v>
      </c>
      <c r="F760">
        <v>10269.459999999999</v>
      </c>
    </row>
    <row r="761" spans="1:6">
      <c r="A761">
        <v>730</v>
      </c>
      <c r="B761">
        <v>6882.3667818370832</v>
      </c>
      <c r="C761">
        <v>-912.64378183708322</v>
      </c>
      <c r="E761">
        <v>54.521674140508225</v>
      </c>
      <c r="F761">
        <v>10325.206</v>
      </c>
    </row>
    <row r="762" spans="1:6">
      <c r="A762">
        <v>731</v>
      </c>
      <c r="B762">
        <v>9324.5596478351199</v>
      </c>
      <c r="C762">
        <v>-3344.8286478351201</v>
      </c>
      <c r="E762">
        <v>54.596412556053814</v>
      </c>
      <c r="F762">
        <v>10338.9316</v>
      </c>
    </row>
    <row r="763" spans="1:6">
      <c r="A763">
        <v>732</v>
      </c>
      <c r="B763">
        <v>8966.6413641884719</v>
      </c>
      <c r="C763">
        <v>-2607.8649141884716</v>
      </c>
      <c r="E763">
        <v>54.67115097159941</v>
      </c>
      <c r="F763">
        <v>10355.641</v>
      </c>
    </row>
    <row r="764" spans="1:6">
      <c r="A764">
        <v>733</v>
      </c>
      <c r="B764">
        <v>10744.809130951418</v>
      </c>
      <c r="C764">
        <v>-4270.7961309514185</v>
      </c>
      <c r="E764">
        <v>54.745889387144999</v>
      </c>
      <c r="F764">
        <v>10370.912549999999</v>
      </c>
    </row>
    <row r="765" spans="1:6">
      <c r="A765">
        <v>734</v>
      </c>
      <c r="B765">
        <v>7766.526248500064</v>
      </c>
      <c r="C765">
        <v>-825.61639850006395</v>
      </c>
      <c r="E765">
        <v>54.820627802690588</v>
      </c>
      <c r="F765">
        <v>10381.4787</v>
      </c>
    </row>
    <row r="766" spans="1:6">
      <c r="A766">
        <v>735</v>
      </c>
      <c r="B766">
        <v>6946.4721606039875</v>
      </c>
      <c r="C766">
        <v>99.026839396012292</v>
      </c>
      <c r="E766">
        <v>54.895366218236177</v>
      </c>
      <c r="F766">
        <v>10407.085849999999</v>
      </c>
    </row>
    <row r="767" spans="1:6">
      <c r="A767">
        <v>736</v>
      </c>
      <c r="B767">
        <v>7169.9913416945237</v>
      </c>
      <c r="C767">
        <v>-123.26914169452357</v>
      </c>
      <c r="E767">
        <v>54.970104633781766</v>
      </c>
      <c r="F767">
        <v>10422.916649999999</v>
      </c>
    </row>
    <row r="768" spans="1:6">
      <c r="A768">
        <v>737</v>
      </c>
      <c r="B768">
        <v>9998.717050589732</v>
      </c>
      <c r="C768">
        <v>-2948.6957505897317</v>
      </c>
      <c r="E768">
        <v>55.044843049327362</v>
      </c>
      <c r="F768">
        <v>10435.06525</v>
      </c>
    </row>
    <row r="769" spans="1:6">
      <c r="A769">
        <v>738</v>
      </c>
      <c r="B769">
        <v>8201.4879389640901</v>
      </c>
      <c r="C769">
        <v>-1150.8459389640902</v>
      </c>
      <c r="E769">
        <v>55.119581464872951</v>
      </c>
      <c r="F769">
        <v>10436.096</v>
      </c>
    </row>
    <row r="770" spans="1:6">
      <c r="A770">
        <v>739</v>
      </c>
      <c r="B770">
        <v>10852.189609271809</v>
      </c>
      <c r="C770">
        <v>-3692.0956092718088</v>
      </c>
      <c r="E770">
        <v>55.19431988041854</v>
      </c>
      <c r="F770">
        <v>10450.552</v>
      </c>
    </row>
    <row r="771" spans="1:6">
      <c r="A771">
        <v>740</v>
      </c>
      <c r="B771">
        <v>10834.881438298651</v>
      </c>
      <c r="C771">
        <v>-3674.5511382986515</v>
      </c>
      <c r="E771">
        <v>55.269058295964129</v>
      </c>
      <c r="F771">
        <v>10461.9794</v>
      </c>
    </row>
    <row r="772" spans="1:6">
      <c r="A772">
        <v>741</v>
      </c>
      <c r="B772">
        <v>11245.305517167766</v>
      </c>
      <c r="C772">
        <v>-4083.293317167766</v>
      </c>
      <c r="E772">
        <v>55.343796711509718</v>
      </c>
      <c r="F772">
        <v>10493.9458</v>
      </c>
    </row>
    <row r="773" spans="1:6">
      <c r="A773">
        <v>742</v>
      </c>
      <c r="B773">
        <v>11249.07192957026</v>
      </c>
      <c r="C773">
        <v>-3805.4288795702605</v>
      </c>
      <c r="E773">
        <v>55.418535127055314</v>
      </c>
      <c r="F773">
        <v>10560.4917</v>
      </c>
    </row>
    <row r="774" spans="1:6">
      <c r="A774">
        <v>743</v>
      </c>
      <c r="B774">
        <v>10570.887730017954</v>
      </c>
      <c r="C774">
        <v>-2931.4702800179539</v>
      </c>
      <c r="E774">
        <v>55.493273542600903</v>
      </c>
      <c r="F774">
        <v>10564.8845</v>
      </c>
    </row>
    <row r="775" spans="1:6">
      <c r="A775">
        <v>744</v>
      </c>
      <c r="B775">
        <v>8764.8302837594238</v>
      </c>
      <c r="C775">
        <v>-1124.5210837594241</v>
      </c>
      <c r="E775">
        <v>55.568011958146492</v>
      </c>
      <c r="F775">
        <v>10577.087</v>
      </c>
    </row>
    <row r="776" spans="1:6">
      <c r="A776">
        <v>745</v>
      </c>
      <c r="B776">
        <v>13342.098246018504</v>
      </c>
      <c r="C776">
        <v>-5691.3244960185039</v>
      </c>
      <c r="E776">
        <v>55.642750373692081</v>
      </c>
      <c r="F776">
        <v>10579.710999999999</v>
      </c>
    </row>
    <row r="777" spans="1:6">
      <c r="A777">
        <v>746</v>
      </c>
      <c r="B777">
        <v>8530.5439368877778</v>
      </c>
      <c r="C777">
        <v>-800.89818688777814</v>
      </c>
      <c r="E777">
        <v>55.71748878923767</v>
      </c>
      <c r="F777">
        <v>10594.225700000001</v>
      </c>
    </row>
    <row r="778" spans="1:6">
      <c r="A778">
        <v>747</v>
      </c>
      <c r="B778">
        <v>7922.2138597418943</v>
      </c>
      <c r="C778">
        <v>94.847290258106113</v>
      </c>
      <c r="E778">
        <v>55.792227204783266</v>
      </c>
      <c r="F778">
        <v>10594.501550000001</v>
      </c>
    </row>
    <row r="779" spans="1:6">
      <c r="A779">
        <v>748</v>
      </c>
      <c r="B779">
        <v>29889.353060502464</v>
      </c>
      <c r="C779">
        <v>-10373.811460502464</v>
      </c>
      <c r="E779">
        <v>55.866965620328855</v>
      </c>
      <c r="F779">
        <v>10600.5483</v>
      </c>
    </row>
    <row r="780" spans="1:6">
      <c r="A780">
        <v>749</v>
      </c>
      <c r="B780">
        <v>30624.913783199645</v>
      </c>
      <c r="C780">
        <v>-10660.167483199646</v>
      </c>
      <c r="E780">
        <v>55.941704035874444</v>
      </c>
      <c r="F780">
        <v>10601.412</v>
      </c>
    </row>
    <row r="781" spans="1:6">
      <c r="A781">
        <v>750</v>
      </c>
      <c r="B781">
        <v>31863.504429312186</v>
      </c>
      <c r="C781">
        <v>-10604.126479312188</v>
      </c>
      <c r="E781">
        <v>56.016442451420033</v>
      </c>
      <c r="F781">
        <v>10601.632250000001</v>
      </c>
    </row>
    <row r="782" spans="1:6">
      <c r="A782">
        <v>751</v>
      </c>
      <c r="B782">
        <v>31367.544738938013</v>
      </c>
      <c r="C782">
        <v>-10018.838738938015</v>
      </c>
      <c r="E782">
        <v>56.091180866965622</v>
      </c>
      <c r="F782">
        <v>10602.385</v>
      </c>
    </row>
    <row r="783" spans="1:6">
      <c r="A783">
        <v>752</v>
      </c>
      <c r="B783">
        <v>31782.401029943561</v>
      </c>
      <c r="C783">
        <v>-9638.3690299435621</v>
      </c>
      <c r="E783">
        <v>56.165919282511219</v>
      </c>
      <c r="F783">
        <v>10702.642400000001</v>
      </c>
    </row>
    <row r="784" spans="1:6">
      <c r="A784">
        <v>753</v>
      </c>
      <c r="B784">
        <v>33242.752820664835</v>
      </c>
      <c r="C784">
        <v>-455.29423066483287</v>
      </c>
      <c r="E784">
        <v>56.240657698056808</v>
      </c>
      <c r="F784">
        <v>10704.47</v>
      </c>
    </row>
    <row r="785" spans="1:6">
      <c r="A785">
        <v>754</v>
      </c>
      <c r="B785">
        <v>30849.9002443151</v>
      </c>
      <c r="C785">
        <v>7395.6930256848973</v>
      </c>
      <c r="E785">
        <v>56.315396113602397</v>
      </c>
      <c r="F785">
        <v>10713.644</v>
      </c>
    </row>
    <row r="786" spans="1:6">
      <c r="A786">
        <v>755</v>
      </c>
      <c r="B786">
        <v>36307.181535494332</v>
      </c>
      <c r="C786">
        <v>7589.1947645056716</v>
      </c>
      <c r="E786">
        <v>56.390134529147986</v>
      </c>
      <c r="F786">
        <v>10736.87075</v>
      </c>
    </row>
    <row r="787" spans="1:6">
      <c r="A787">
        <v>756</v>
      </c>
      <c r="B787">
        <v>5884.207356014329</v>
      </c>
      <c r="C787">
        <v>366.22764398567142</v>
      </c>
      <c r="E787">
        <v>56.464872944693575</v>
      </c>
      <c r="F787">
        <v>10791.96</v>
      </c>
    </row>
    <row r="788" spans="1:6">
      <c r="A788">
        <v>757</v>
      </c>
      <c r="B788">
        <v>7804.1758210338321</v>
      </c>
      <c r="C788">
        <v>-966.80712103383212</v>
      </c>
      <c r="E788">
        <v>56.539611360239171</v>
      </c>
      <c r="F788">
        <v>10795.937330000001</v>
      </c>
    </row>
    <row r="789" spans="1:6">
      <c r="A789">
        <v>758</v>
      </c>
      <c r="B789">
        <v>8700.1427310782474</v>
      </c>
      <c r="C789">
        <v>-1851.1167310782475</v>
      </c>
      <c r="E789">
        <v>56.61434977578476</v>
      </c>
      <c r="F789">
        <v>10796.35025</v>
      </c>
    </row>
    <row r="790" spans="1:6">
      <c r="A790">
        <v>759</v>
      </c>
      <c r="B790">
        <v>7613.2563994986485</v>
      </c>
      <c r="C790">
        <v>-288.20819949864836</v>
      </c>
      <c r="E790">
        <v>56.689088191330349</v>
      </c>
      <c r="F790">
        <v>10797.3362</v>
      </c>
    </row>
    <row r="791" spans="1:6">
      <c r="A791">
        <v>760</v>
      </c>
      <c r="B791">
        <v>8763.6183997511926</v>
      </c>
      <c r="C791">
        <v>-1425.870399751193</v>
      </c>
      <c r="E791">
        <v>56.763826606875938</v>
      </c>
      <c r="F791">
        <v>10806.839</v>
      </c>
    </row>
    <row r="792" spans="1:6">
      <c r="A792">
        <v>761</v>
      </c>
      <c r="B792">
        <v>10635.617765390403</v>
      </c>
      <c r="C792">
        <v>-3289.8911653904033</v>
      </c>
      <c r="E792">
        <v>56.838565022421527</v>
      </c>
      <c r="F792">
        <v>10807.4863</v>
      </c>
    </row>
    <row r="793" spans="1:6">
      <c r="A793">
        <v>762</v>
      </c>
      <c r="B793">
        <v>10023.626910254476</v>
      </c>
      <c r="C793">
        <v>-2582.1259102544755</v>
      </c>
      <c r="E793">
        <v>56.913303437967123</v>
      </c>
      <c r="F793">
        <v>10825.253699999999</v>
      </c>
    </row>
    <row r="794" spans="1:6">
      <c r="A794">
        <v>763</v>
      </c>
      <c r="B794">
        <v>10958.130854526104</v>
      </c>
      <c r="C794">
        <v>-3230.8776545261035</v>
      </c>
      <c r="E794">
        <v>56.988041853512712</v>
      </c>
      <c r="F794">
        <v>10848.1343</v>
      </c>
    </row>
    <row r="795" spans="1:6">
      <c r="A795">
        <v>764</v>
      </c>
      <c r="B795">
        <v>10112.472897861022</v>
      </c>
      <c r="C795">
        <v>-1801.6337478610221</v>
      </c>
      <c r="E795">
        <v>57.062780269058301</v>
      </c>
      <c r="F795">
        <v>10923.933199999999</v>
      </c>
    </row>
    <row r="796" spans="1:6">
      <c r="A796">
        <v>765</v>
      </c>
      <c r="B796">
        <v>10263.318815056862</v>
      </c>
      <c r="C796">
        <v>-1853.2719650568615</v>
      </c>
      <c r="E796">
        <v>57.13751868460389</v>
      </c>
      <c r="F796">
        <v>10928.849</v>
      </c>
    </row>
    <row r="797" spans="1:6">
      <c r="A797">
        <v>766</v>
      </c>
      <c r="B797">
        <v>11240.99003129823</v>
      </c>
      <c r="C797">
        <v>-2718.9870312982293</v>
      </c>
      <c r="E797">
        <v>57.212257100149479</v>
      </c>
      <c r="F797">
        <v>10942.13205</v>
      </c>
    </row>
    <row r="798" spans="1:6">
      <c r="A798">
        <v>767</v>
      </c>
      <c r="B798">
        <v>9681.8047497836433</v>
      </c>
      <c r="C798">
        <v>-1075.5873497836437</v>
      </c>
      <c r="E798">
        <v>57.286995515695075</v>
      </c>
      <c r="F798">
        <v>10959.33</v>
      </c>
    </row>
    <row r="799" spans="1:6">
      <c r="A799">
        <v>768</v>
      </c>
      <c r="B799">
        <v>8973.6678360501355</v>
      </c>
      <c r="C799">
        <v>5504.6623139498643</v>
      </c>
      <c r="E799">
        <v>57.361733931240664</v>
      </c>
      <c r="F799">
        <v>10959.6947</v>
      </c>
    </row>
    <row r="800" spans="1:6">
      <c r="A800">
        <v>769</v>
      </c>
      <c r="B800">
        <v>29567.448027553201</v>
      </c>
      <c r="C800">
        <v>-10799.710327553199</v>
      </c>
      <c r="E800">
        <v>57.436472346786253</v>
      </c>
      <c r="F800">
        <v>10965.446</v>
      </c>
    </row>
    <row r="801" spans="1:6">
      <c r="A801">
        <v>770</v>
      </c>
      <c r="B801">
        <v>10867.870111452847</v>
      </c>
      <c r="C801">
        <v>7938.2753585471528</v>
      </c>
      <c r="E801">
        <v>57.511210762331842</v>
      </c>
      <c r="F801">
        <v>10976.24575</v>
      </c>
    </row>
    <row r="802" spans="1:6">
      <c r="A802">
        <v>771</v>
      </c>
      <c r="B802">
        <v>12173.275836216235</v>
      </c>
      <c r="C802">
        <v>6971.3006837837638</v>
      </c>
      <c r="E802">
        <v>57.585949177877431</v>
      </c>
      <c r="F802">
        <v>10977.2063</v>
      </c>
    </row>
    <row r="803" spans="1:6">
      <c r="A803">
        <v>772</v>
      </c>
      <c r="B803">
        <v>30704.952992779221</v>
      </c>
      <c r="C803">
        <v>-10906.89844277922</v>
      </c>
      <c r="E803">
        <v>57.660687593423027</v>
      </c>
      <c r="F803">
        <v>10982.5013</v>
      </c>
    </row>
    <row r="804" spans="1:6">
      <c r="A804">
        <v>773</v>
      </c>
      <c r="B804">
        <v>32001.73824274672</v>
      </c>
      <c r="C804">
        <v>-10230.39594274672</v>
      </c>
      <c r="E804">
        <v>57.735426008968616</v>
      </c>
      <c r="F804">
        <v>11013.7119</v>
      </c>
    </row>
    <row r="805" spans="1:6">
      <c r="A805">
        <v>774</v>
      </c>
      <c r="B805">
        <v>31721.071225754451</v>
      </c>
      <c r="C805">
        <v>-9946.749075754451</v>
      </c>
      <c r="E805">
        <v>57.810164424514205</v>
      </c>
      <c r="F805">
        <v>11015.1747</v>
      </c>
    </row>
    <row r="806" spans="1:6">
      <c r="A806">
        <v>775</v>
      </c>
      <c r="B806">
        <v>31930.934619913034</v>
      </c>
      <c r="C806">
        <v>-10050.114619913034</v>
      </c>
      <c r="E806">
        <v>57.884902840059794</v>
      </c>
      <c r="F806">
        <v>11033.661700000001</v>
      </c>
    </row>
    <row r="807" spans="1:6">
      <c r="A807">
        <v>776</v>
      </c>
      <c r="B807">
        <v>32002.234435258517</v>
      </c>
      <c r="C807">
        <v>-9523.6344352585184</v>
      </c>
      <c r="E807">
        <v>57.959641255605383</v>
      </c>
      <c r="F807">
        <v>11070.535</v>
      </c>
    </row>
    <row r="808" spans="1:6">
      <c r="A808">
        <v>777</v>
      </c>
      <c r="B808">
        <v>31293.031784537066</v>
      </c>
      <c r="C808">
        <v>6536.6924154629305</v>
      </c>
      <c r="E808">
        <v>58.03437967115098</v>
      </c>
      <c r="F808">
        <v>11073.175999999999</v>
      </c>
    </row>
    <row r="809" spans="1:6">
      <c r="A809">
        <v>778</v>
      </c>
      <c r="B809">
        <v>34390.437560480168</v>
      </c>
      <c r="C809">
        <v>6550.8478395198326</v>
      </c>
      <c r="E809">
        <v>58.109118086696569</v>
      </c>
      <c r="F809">
        <v>11082.5772</v>
      </c>
    </row>
    <row r="810" spans="1:6">
      <c r="A810">
        <v>779</v>
      </c>
      <c r="B810">
        <v>35157.208448840625</v>
      </c>
      <c r="C810">
        <v>5877.0129511593768</v>
      </c>
      <c r="E810">
        <v>58.183856502242158</v>
      </c>
      <c r="F810">
        <v>11085.586799999999</v>
      </c>
    </row>
    <row r="811" spans="1:6">
      <c r="A811">
        <v>780</v>
      </c>
      <c r="B811">
        <v>35415.772877898016</v>
      </c>
      <c r="C811">
        <v>6708.7424221019828</v>
      </c>
      <c r="E811">
        <v>58.258594917787747</v>
      </c>
      <c r="F811">
        <v>11090.7178</v>
      </c>
    </row>
    <row r="812" spans="1:6">
      <c r="A812">
        <v>781</v>
      </c>
      <c r="B812">
        <v>35649.186650795535</v>
      </c>
      <c r="C812">
        <v>6911.2437492044628</v>
      </c>
      <c r="E812">
        <v>58.333333333333336</v>
      </c>
      <c r="F812">
        <v>11093.6229</v>
      </c>
    </row>
    <row r="813" spans="1:6">
      <c r="A813">
        <v>782</v>
      </c>
      <c r="B813">
        <v>37590.534632284602</v>
      </c>
      <c r="C813">
        <v>8272.6703677154001</v>
      </c>
      <c r="E813">
        <v>58.408071748878932</v>
      </c>
      <c r="F813">
        <v>11150.78</v>
      </c>
    </row>
    <row r="814" spans="1:6">
      <c r="A814">
        <v>783</v>
      </c>
      <c r="B814">
        <v>12283.78796335675</v>
      </c>
      <c r="C814">
        <v>-5335.0871633567504</v>
      </c>
      <c r="E814">
        <v>58.482810164424521</v>
      </c>
      <c r="F814">
        <v>11163.567999999999</v>
      </c>
    </row>
    <row r="815" spans="1:6">
      <c r="A815">
        <v>784</v>
      </c>
      <c r="B815">
        <v>10313.424399766332</v>
      </c>
      <c r="C815">
        <v>-3165.9515997663329</v>
      </c>
      <c r="E815">
        <v>58.55754857997011</v>
      </c>
      <c r="F815">
        <v>11165.417649999999</v>
      </c>
    </row>
    <row r="816" spans="1:6">
      <c r="A816">
        <v>785</v>
      </c>
      <c r="B816">
        <v>11582.007916270868</v>
      </c>
      <c r="C816">
        <v>-4429.3365162708678</v>
      </c>
      <c r="E816">
        <v>58.632286995515699</v>
      </c>
      <c r="F816">
        <v>11187.6567</v>
      </c>
    </row>
    <row r="817" spans="1:6">
      <c r="A817">
        <v>786</v>
      </c>
      <c r="B817">
        <v>7968.276145913771</v>
      </c>
      <c r="C817">
        <v>-548.7982459137711</v>
      </c>
      <c r="E817">
        <v>58.707025411061288</v>
      </c>
      <c r="F817">
        <v>11244.376899999999</v>
      </c>
    </row>
    <row r="818" spans="1:6">
      <c r="A818">
        <v>787</v>
      </c>
      <c r="B818">
        <v>8387.1800611231556</v>
      </c>
      <c r="C818">
        <v>-965.98551112315545</v>
      </c>
      <c r="E818">
        <v>58.781763826606884</v>
      </c>
      <c r="F818">
        <v>11253.421</v>
      </c>
    </row>
    <row r="819" spans="1:6">
      <c r="A819">
        <v>788</v>
      </c>
      <c r="B819">
        <v>7958.0051726444635</v>
      </c>
      <c r="C819">
        <v>-439.97982264446364</v>
      </c>
      <c r="E819">
        <v>58.856502242152473</v>
      </c>
      <c r="F819">
        <v>11264.540999999999</v>
      </c>
    </row>
    <row r="820" spans="1:6">
      <c r="A820">
        <v>789</v>
      </c>
      <c r="B820">
        <v>7358.4268295954334</v>
      </c>
      <c r="C820">
        <v>265.09117040456658</v>
      </c>
      <c r="E820">
        <v>58.931240657698062</v>
      </c>
      <c r="F820">
        <v>11272.331389999999</v>
      </c>
    </row>
    <row r="821" spans="1:6">
      <c r="A821">
        <v>790</v>
      </c>
      <c r="B821">
        <v>7629.7815924841034</v>
      </c>
      <c r="C821">
        <v>-5.1515924841032756</v>
      </c>
      <c r="E821">
        <v>59.005979073243651</v>
      </c>
      <c r="F821">
        <v>11286.538699999999</v>
      </c>
    </row>
    <row r="822" spans="1:6">
      <c r="A822">
        <v>791</v>
      </c>
      <c r="B822">
        <v>8206.4104636225293</v>
      </c>
      <c r="C822">
        <v>-579.41746362252889</v>
      </c>
      <c r="E822">
        <v>59.08071748878924</v>
      </c>
      <c r="F822">
        <v>11289.10925</v>
      </c>
    </row>
    <row r="823" spans="1:6">
      <c r="A823">
        <v>792</v>
      </c>
      <c r="B823">
        <v>9773.1357210119859</v>
      </c>
      <c r="C823">
        <v>-2139.4151210119862</v>
      </c>
      <c r="E823">
        <v>59.155455904334836</v>
      </c>
      <c r="F823">
        <v>11299.343000000001</v>
      </c>
    </row>
    <row r="824" spans="1:6">
      <c r="A824">
        <v>793</v>
      </c>
      <c r="B824">
        <v>8516.677304015464</v>
      </c>
      <c r="C824">
        <v>-789.82330401546369</v>
      </c>
      <c r="E824">
        <v>59.230194319880425</v>
      </c>
      <c r="F824">
        <v>11305.93455</v>
      </c>
    </row>
    <row r="825" spans="1:6">
      <c r="A825">
        <v>794</v>
      </c>
      <c r="B825">
        <v>9557.6527083081219</v>
      </c>
      <c r="C825">
        <v>-1826.225608308122</v>
      </c>
      <c r="E825">
        <v>59.304932735426014</v>
      </c>
      <c r="F825">
        <v>11326.71487</v>
      </c>
    </row>
    <row r="826" spans="1:6">
      <c r="A826">
        <v>795</v>
      </c>
      <c r="B826">
        <v>11806.853804040597</v>
      </c>
      <c r="C826">
        <v>-4066.5168040405961</v>
      </c>
      <c r="E826">
        <v>59.379671150971603</v>
      </c>
      <c r="F826">
        <v>11345.519</v>
      </c>
    </row>
    <row r="827" spans="1:6">
      <c r="A827">
        <v>796</v>
      </c>
      <c r="B827">
        <v>12020.571659389194</v>
      </c>
      <c r="C827">
        <v>-3997.4362093891941</v>
      </c>
      <c r="E827">
        <v>59.454409566517192</v>
      </c>
      <c r="F827">
        <v>11353.2276</v>
      </c>
    </row>
    <row r="828" spans="1:6">
      <c r="A828">
        <v>797</v>
      </c>
      <c r="B828">
        <v>10689.142184305672</v>
      </c>
      <c r="C828">
        <v>-2572.873334305672</v>
      </c>
      <c r="E828">
        <v>59.529147982062788</v>
      </c>
      <c r="F828">
        <v>11356.660900000001</v>
      </c>
    </row>
    <row r="829" spans="1:6">
      <c r="A829">
        <v>798</v>
      </c>
      <c r="B829">
        <v>7412.9789939745087</v>
      </c>
      <c r="C829">
        <v>798.12120602549203</v>
      </c>
      <c r="E829">
        <v>59.603886397608377</v>
      </c>
      <c r="F829">
        <v>11362.754999999999</v>
      </c>
    </row>
    <row r="830" spans="1:6">
      <c r="A830">
        <v>799</v>
      </c>
      <c r="B830">
        <v>9390.476828525696</v>
      </c>
      <c r="C830">
        <v>-1171.2729285256955</v>
      </c>
      <c r="E830">
        <v>59.678624813153966</v>
      </c>
      <c r="F830">
        <v>11363.2832</v>
      </c>
    </row>
    <row r="831" spans="1:6">
      <c r="A831">
        <v>800</v>
      </c>
      <c r="B831">
        <v>7690.8747620552303</v>
      </c>
      <c r="C831">
        <v>611.66088794476946</v>
      </c>
      <c r="E831">
        <v>59.753363228699556</v>
      </c>
      <c r="F831">
        <v>11365.951999999999</v>
      </c>
    </row>
    <row r="832" spans="1:6">
      <c r="A832">
        <v>801</v>
      </c>
      <c r="B832">
        <v>8069.7051729252735</v>
      </c>
      <c r="C832">
        <v>821.43432707472584</v>
      </c>
      <c r="E832">
        <v>59.828101644245145</v>
      </c>
      <c r="F832">
        <v>11381.3254</v>
      </c>
    </row>
    <row r="833" spans="1:6">
      <c r="A833">
        <v>802</v>
      </c>
      <c r="B833">
        <v>11736.918123199555</v>
      </c>
      <c r="C833">
        <v>1060.2914968004443</v>
      </c>
      <c r="E833">
        <v>59.902840059790741</v>
      </c>
      <c r="F833">
        <v>11394.065549999999</v>
      </c>
    </row>
    <row r="834" spans="1:6">
      <c r="A834">
        <v>803</v>
      </c>
      <c r="B834">
        <v>30550.755556353499</v>
      </c>
      <c r="C834">
        <v>-10955.9459063535</v>
      </c>
      <c r="E834">
        <v>59.97757847533633</v>
      </c>
      <c r="F834">
        <v>11396.9002</v>
      </c>
    </row>
    <row r="835" spans="1:6">
      <c r="A835">
        <v>804</v>
      </c>
      <c r="B835">
        <v>10268.745009497601</v>
      </c>
      <c r="C835">
        <v>21839.9178105024</v>
      </c>
      <c r="E835">
        <v>60.052316890881919</v>
      </c>
      <c r="F835">
        <v>11411.684999999999</v>
      </c>
    </row>
    <row r="836" spans="1:6">
      <c r="A836">
        <v>805</v>
      </c>
      <c r="B836">
        <v>33314.953516038695</v>
      </c>
      <c r="C836">
        <v>5683.5924839613072</v>
      </c>
      <c r="E836">
        <v>60.127055306427508</v>
      </c>
      <c r="F836">
        <v>11436.738149999999</v>
      </c>
    </row>
    <row r="837" spans="1:6">
      <c r="A837">
        <v>806</v>
      </c>
      <c r="B837">
        <v>34189.576433842849</v>
      </c>
      <c r="C837">
        <v>5366.9180661571518</v>
      </c>
      <c r="E837">
        <v>60.201793721973097</v>
      </c>
      <c r="F837">
        <v>11454.021500000001</v>
      </c>
    </row>
    <row r="838" spans="1:6">
      <c r="A838">
        <v>807</v>
      </c>
      <c r="B838">
        <v>36070.296596106564</v>
      </c>
      <c r="C838">
        <v>6913.1619038934368</v>
      </c>
      <c r="E838">
        <v>60.276532137518693</v>
      </c>
      <c r="F838">
        <v>11455.28</v>
      </c>
    </row>
    <row r="839" spans="1:6">
      <c r="A839">
        <v>808</v>
      </c>
      <c r="B839">
        <v>38014.855197279183</v>
      </c>
      <c r="C839">
        <v>8186.1299027208152</v>
      </c>
      <c r="E839">
        <v>60.351270553064282</v>
      </c>
      <c r="F839">
        <v>11482.63485</v>
      </c>
    </row>
    <row r="840" spans="1:6">
      <c r="A840">
        <v>809</v>
      </c>
      <c r="B840">
        <v>35086.35627242973</v>
      </c>
      <c r="C840">
        <v>13798.779337570268</v>
      </c>
      <c r="E840">
        <v>60.426008968609871</v>
      </c>
      <c r="F840">
        <v>11488.31695</v>
      </c>
    </row>
    <row r="841" spans="1:6">
      <c r="A841">
        <v>810</v>
      </c>
      <c r="B841">
        <v>6385.9791001254325</v>
      </c>
      <c r="C841">
        <v>836.80714987456759</v>
      </c>
      <c r="E841">
        <v>60.50074738415546</v>
      </c>
      <c r="F841">
        <v>11512.405000000001</v>
      </c>
    </row>
    <row r="842" spans="1:6">
      <c r="A842">
        <v>811</v>
      </c>
      <c r="B842">
        <v>9887.2496112314384</v>
      </c>
      <c r="C842">
        <v>-2542.1656112314386</v>
      </c>
      <c r="E842">
        <v>60.575485799701049</v>
      </c>
      <c r="F842">
        <v>11520.099850000001</v>
      </c>
    </row>
    <row r="843" spans="1:6">
      <c r="A843">
        <v>812</v>
      </c>
      <c r="B843">
        <v>10633.475209175282</v>
      </c>
      <c r="C843">
        <v>-3285.3332091752818</v>
      </c>
      <c r="E843">
        <v>60.650224215246645</v>
      </c>
      <c r="F843">
        <v>11534.872649999999</v>
      </c>
    </row>
    <row r="844" spans="1:6">
      <c r="A844">
        <v>813</v>
      </c>
      <c r="B844">
        <v>9247.7747815140247</v>
      </c>
      <c r="C844">
        <v>-1806.7217815140248</v>
      </c>
      <c r="E844">
        <v>60.724962630792234</v>
      </c>
      <c r="F844">
        <v>11538.421</v>
      </c>
    </row>
    <row r="845" spans="1:6">
      <c r="A845">
        <v>814</v>
      </c>
      <c r="B845">
        <v>10434.951869151961</v>
      </c>
      <c r="C845">
        <v>-2989.033869151961</v>
      </c>
      <c r="E845">
        <v>60.799701046337823</v>
      </c>
      <c r="F845">
        <v>11552.904</v>
      </c>
    </row>
    <row r="846" spans="1:6">
      <c r="A846">
        <v>815</v>
      </c>
      <c r="B846">
        <v>12990.278349597826</v>
      </c>
      <c r="C846">
        <v>-5541.8743995978257</v>
      </c>
      <c r="E846">
        <v>60.874439461883412</v>
      </c>
      <c r="F846">
        <v>11554.223599999999</v>
      </c>
    </row>
    <row r="847" spans="1:6">
      <c r="A847">
        <v>816</v>
      </c>
      <c r="B847">
        <v>11415.246929661052</v>
      </c>
      <c r="C847">
        <v>-3683.3890796610522</v>
      </c>
      <c r="E847">
        <v>60.949177877429001</v>
      </c>
      <c r="F847">
        <v>11566.30055</v>
      </c>
    </row>
    <row r="848" spans="1:6">
      <c r="A848">
        <v>817</v>
      </c>
      <c r="B848">
        <v>12606.018659504465</v>
      </c>
      <c r="C848">
        <v>-4670.7275095044652</v>
      </c>
      <c r="E848">
        <v>61.023916292974597</v>
      </c>
      <c r="F848">
        <v>11576.13</v>
      </c>
    </row>
    <row r="849" spans="1:6">
      <c r="A849">
        <v>818</v>
      </c>
      <c r="B849">
        <v>9214.4851462468996</v>
      </c>
      <c r="C849">
        <v>-1186.5171462468998</v>
      </c>
      <c r="E849">
        <v>61.098654708520186</v>
      </c>
      <c r="F849">
        <v>11657.7189</v>
      </c>
    </row>
    <row r="850" spans="1:6">
      <c r="A850">
        <v>819</v>
      </c>
      <c r="B850">
        <v>10430.424487354545</v>
      </c>
      <c r="C850">
        <v>-2016.9614373545446</v>
      </c>
      <c r="E850">
        <v>61.173393124065775</v>
      </c>
      <c r="F850">
        <v>11658.11505</v>
      </c>
    </row>
    <row r="851" spans="1:6">
      <c r="A851">
        <v>820</v>
      </c>
      <c r="B851">
        <v>8975.7301429135823</v>
      </c>
      <c r="C851">
        <v>-459.971442913582</v>
      </c>
      <c r="E851">
        <v>61.248131539611364</v>
      </c>
      <c r="F851">
        <v>11658.379150000001</v>
      </c>
    </row>
    <row r="852" spans="1:6">
      <c r="A852">
        <v>821</v>
      </c>
      <c r="B852">
        <v>9236.9091021939294</v>
      </c>
      <c r="C852">
        <v>-720.08010219392963</v>
      </c>
      <c r="E852">
        <v>61.322869955156953</v>
      </c>
      <c r="F852">
        <v>11674.13</v>
      </c>
    </row>
    <row r="853" spans="1:6">
      <c r="A853">
        <v>822</v>
      </c>
      <c r="B853">
        <v>10092.025103585858</v>
      </c>
      <c r="C853">
        <v>-1571.9991035858584</v>
      </c>
      <c r="E853">
        <v>61.39760837070255</v>
      </c>
      <c r="F853">
        <v>11729.6795</v>
      </c>
    </row>
    <row r="854" spans="1:6">
      <c r="A854">
        <v>823</v>
      </c>
      <c r="B854">
        <v>11848.698694997383</v>
      </c>
      <c r="C854">
        <v>-3321.1666949973842</v>
      </c>
      <c r="E854">
        <v>61.472346786248139</v>
      </c>
      <c r="F854">
        <v>11735.87905</v>
      </c>
    </row>
    <row r="855" spans="1:6">
      <c r="A855">
        <v>824</v>
      </c>
      <c r="B855">
        <v>8431.0817859880208</v>
      </c>
      <c r="C855">
        <v>172.74161401197853</v>
      </c>
      <c r="E855">
        <v>61.547085201793728</v>
      </c>
      <c r="F855">
        <v>11737.848840000001</v>
      </c>
    </row>
    <row r="856" spans="1:6">
      <c r="A856">
        <v>825</v>
      </c>
      <c r="B856">
        <v>8592.1986764531703</v>
      </c>
      <c r="C856">
        <v>12.28497354682986</v>
      </c>
      <c r="E856">
        <v>61.621823617339317</v>
      </c>
      <c r="F856">
        <v>11741.726000000001</v>
      </c>
    </row>
    <row r="857" spans="1:6">
      <c r="A857">
        <v>826</v>
      </c>
      <c r="B857">
        <v>6782.7492956585311</v>
      </c>
      <c r="C857">
        <v>1822.6122043414698</v>
      </c>
      <c r="E857">
        <v>61.696562032884906</v>
      </c>
      <c r="F857">
        <v>11743.299000000001</v>
      </c>
    </row>
    <row r="858" spans="1:6">
      <c r="A858">
        <v>827</v>
      </c>
      <c r="B858">
        <v>9282.9535470630271</v>
      </c>
      <c r="C858">
        <v>-667.65354706302787</v>
      </c>
      <c r="E858">
        <v>61.771300448430502</v>
      </c>
      <c r="F858">
        <v>11743.9341</v>
      </c>
    </row>
    <row r="859" spans="1:6">
      <c r="A859">
        <v>828</v>
      </c>
      <c r="B859">
        <v>9110.1935729646393</v>
      </c>
      <c r="C859">
        <v>-15.125322964639054</v>
      </c>
      <c r="E859">
        <v>61.846038863976091</v>
      </c>
      <c r="F859">
        <v>11763.000899999999</v>
      </c>
    </row>
    <row r="860" spans="1:6">
      <c r="A860">
        <v>829</v>
      </c>
      <c r="B860">
        <v>8803.7196899586306</v>
      </c>
      <c r="C860">
        <v>298.07831004137006</v>
      </c>
      <c r="E860">
        <v>61.92077727952168</v>
      </c>
      <c r="F860">
        <v>11830.6072</v>
      </c>
    </row>
    <row r="861" spans="1:6">
      <c r="A861">
        <v>830</v>
      </c>
      <c r="B861">
        <v>14612.541100626395</v>
      </c>
      <c r="C861">
        <v>-4907.8730506263946</v>
      </c>
      <c r="E861">
        <v>61.995515695067269</v>
      </c>
      <c r="F861">
        <v>11833.782300000001</v>
      </c>
    </row>
    <row r="862" spans="1:6">
      <c r="A862">
        <v>831</v>
      </c>
      <c r="B862">
        <v>9076.9564622557155</v>
      </c>
      <c r="C862">
        <v>711.90943774428524</v>
      </c>
      <c r="E862">
        <v>62.070254110612858</v>
      </c>
      <c r="F862">
        <v>11837.16</v>
      </c>
    </row>
    <row r="863" spans="1:6">
      <c r="A863">
        <v>832</v>
      </c>
      <c r="B863">
        <v>9367.9351289142378</v>
      </c>
      <c r="C863">
        <v>8561.3682410857637</v>
      </c>
      <c r="E863">
        <v>62.144992526158454</v>
      </c>
      <c r="F863">
        <v>11840.77505</v>
      </c>
    </row>
    <row r="864" spans="1:6">
      <c r="A864">
        <v>833</v>
      </c>
      <c r="B864">
        <v>31701.088781825048</v>
      </c>
      <c r="C864">
        <v>-10602.53473182505</v>
      </c>
      <c r="E864">
        <v>62.219730941704043</v>
      </c>
      <c r="F864">
        <v>11842.441999999999</v>
      </c>
    </row>
    <row r="865" spans="1:6">
      <c r="A865">
        <v>834</v>
      </c>
      <c r="B865">
        <v>9119.5369588096346</v>
      </c>
      <c r="C865">
        <v>19220.651891190362</v>
      </c>
      <c r="E865">
        <v>62.294469357249632</v>
      </c>
      <c r="F865">
        <v>11842.623750000001</v>
      </c>
    </row>
    <row r="866" spans="1:6">
      <c r="A866">
        <v>835</v>
      </c>
      <c r="B866">
        <v>31103.051590951425</v>
      </c>
      <c r="C866">
        <v>3966.3229290485724</v>
      </c>
      <c r="E866">
        <v>62.369207772795221</v>
      </c>
      <c r="F866">
        <v>11848.141</v>
      </c>
    </row>
    <row r="867" spans="1:6">
      <c r="A867">
        <v>836</v>
      </c>
      <c r="B867">
        <v>33934.772843513405</v>
      </c>
      <c r="C867">
        <v>5790.7452064865938</v>
      </c>
      <c r="E867">
        <v>62.44394618834081</v>
      </c>
      <c r="F867">
        <v>11856.4115</v>
      </c>
    </row>
    <row r="868" spans="1:6">
      <c r="A868">
        <v>837</v>
      </c>
      <c r="B868">
        <v>36309.031849128289</v>
      </c>
      <c r="C868">
        <v>6451.4703508717139</v>
      </c>
      <c r="E868">
        <v>62.518684603886406</v>
      </c>
      <c r="F868">
        <v>11879.10405</v>
      </c>
    </row>
    <row r="869" spans="1:6">
      <c r="A869">
        <v>838</v>
      </c>
      <c r="B869">
        <v>32600.108672768503</v>
      </c>
      <c r="C869">
        <v>29992.764417231498</v>
      </c>
      <c r="E869">
        <v>62.593423019431995</v>
      </c>
      <c r="F869">
        <v>11881.358</v>
      </c>
    </row>
    <row r="870" spans="1:6">
      <c r="A870">
        <v>839</v>
      </c>
      <c r="B870">
        <v>6349.5023053766181</v>
      </c>
      <c r="C870">
        <v>797.60269462338147</v>
      </c>
      <c r="E870">
        <v>62.668161434977584</v>
      </c>
      <c r="F870">
        <v>11881.9696</v>
      </c>
    </row>
    <row r="871" spans="1:6">
      <c r="A871">
        <v>840</v>
      </c>
      <c r="B871">
        <v>6127.261403174306</v>
      </c>
      <c r="C871">
        <v>1399.4450468256937</v>
      </c>
      <c r="E871">
        <v>62.742899850523173</v>
      </c>
      <c r="F871">
        <v>11884.048580000001</v>
      </c>
    </row>
    <row r="872" spans="1:6">
      <c r="A872">
        <v>841</v>
      </c>
      <c r="B872">
        <v>8215.3475120375715</v>
      </c>
      <c r="C872">
        <v>-473.23771203757133</v>
      </c>
      <c r="E872">
        <v>62.817638266068762</v>
      </c>
      <c r="F872">
        <v>11931.125249999999</v>
      </c>
    </row>
    <row r="873" spans="1:6">
      <c r="A873">
        <v>842</v>
      </c>
      <c r="B873">
        <v>8933.1161442908797</v>
      </c>
      <c r="C873">
        <v>-906.44954429088011</v>
      </c>
      <c r="E873">
        <v>62.892376681614358</v>
      </c>
      <c r="F873">
        <v>11938.255950000001</v>
      </c>
    </row>
    <row r="874" spans="1:6">
      <c r="A874">
        <v>843</v>
      </c>
      <c r="B874">
        <v>8719.7746704046058</v>
      </c>
      <c r="C874">
        <v>-487.13587040460516</v>
      </c>
      <c r="E874">
        <v>62.967115097159947</v>
      </c>
      <c r="F874">
        <v>11944.594349999999</v>
      </c>
    </row>
    <row r="875" spans="1:6">
      <c r="A875">
        <v>844</v>
      </c>
      <c r="B875">
        <v>8831.7085100961831</v>
      </c>
      <c r="C875">
        <v>-598.61101009618324</v>
      </c>
      <c r="E875">
        <v>63.041853512705536</v>
      </c>
      <c r="F875">
        <v>11945.1327</v>
      </c>
    </row>
    <row r="876" spans="1:6">
      <c r="A876">
        <v>845</v>
      </c>
      <c r="B876">
        <v>10659.961225058601</v>
      </c>
      <c r="C876">
        <v>-2419.3716250586021</v>
      </c>
      <c r="E876">
        <v>63.116591928251125</v>
      </c>
      <c r="F876">
        <v>11946.625899999999</v>
      </c>
    </row>
    <row r="877" spans="1:6">
      <c r="A877">
        <v>846</v>
      </c>
      <c r="B877">
        <v>11531.44553695829</v>
      </c>
      <c r="C877">
        <v>-3196.987986958291</v>
      </c>
      <c r="E877">
        <v>63.191330343796714</v>
      </c>
      <c r="F877">
        <v>11987.1682</v>
      </c>
    </row>
    <row r="878" spans="1:6">
      <c r="A878">
        <v>847</v>
      </c>
      <c r="B878">
        <v>11563.668915051319</v>
      </c>
      <c r="C878">
        <v>-3229.07931505132</v>
      </c>
      <c r="E878">
        <v>63.266068759342311</v>
      </c>
      <c r="F878">
        <v>12029.286700000001</v>
      </c>
    </row>
    <row r="879" spans="1:6">
      <c r="A879">
        <v>848</v>
      </c>
      <c r="B879">
        <v>13593.741734912188</v>
      </c>
      <c r="C879">
        <v>-5250.8329849121874</v>
      </c>
      <c r="E879">
        <v>63.3408071748879</v>
      </c>
      <c r="F879">
        <v>12032.325999999999</v>
      </c>
    </row>
    <row r="880" spans="1:6">
      <c r="A880">
        <v>849</v>
      </c>
      <c r="B880">
        <v>12608.532446391888</v>
      </c>
      <c r="C880">
        <v>-4261.3681463918874</v>
      </c>
      <c r="E880">
        <v>63.415545590433489</v>
      </c>
      <c r="F880">
        <v>12044.342000000001</v>
      </c>
    </row>
    <row r="881" spans="1:6">
      <c r="A881">
        <v>850</v>
      </c>
      <c r="B881">
        <v>14038.512161566976</v>
      </c>
      <c r="C881">
        <v>-5305.2829115669756</v>
      </c>
      <c r="E881">
        <v>63.490284005979078</v>
      </c>
      <c r="F881">
        <v>12094.477999999999</v>
      </c>
    </row>
    <row r="882" spans="1:6">
      <c r="A882">
        <v>851</v>
      </c>
      <c r="B882">
        <v>9670.4945489015299</v>
      </c>
      <c r="C882">
        <v>-847.21554890152947</v>
      </c>
      <c r="E882">
        <v>63.565022421524667</v>
      </c>
      <c r="F882">
        <v>12096.6512</v>
      </c>
    </row>
    <row r="883" spans="1:6">
      <c r="A883">
        <v>852</v>
      </c>
      <c r="B883">
        <v>11791.653408725524</v>
      </c>
      <c r="C883">
        <v>-2967.6676587255242</v>
      </c>
      <c r="E883">
        <v>63.639760837070263</v>
      </c>
      <c r="F883">
        <v>12105.32</v>
      </c>
    </row>
    <row r="884" spans="1:6">
      <c r="A884">
        <v>853</v>
      </c>
      <c r="B884">
        <v>10111.446038595619</v>
      </c>
      <c r="C884">
        <v>-1286.3600385956197</v>
      </c>
      <c r="E884">
        <v>63.714499252615852</v>
      </c>
      <c r="F884">
        <v>12124.992399999999</v>
      </c>
    </row>
    <row r="885" spans="1:6">
      <c r="A885">
        <v>854</v>
      </c>
      <c r="B885">
        <v>15024.219546195016</v>
      </c>
      <c r="C885">
        <v>-6080.104446195015</v>
      </c>
      <c r="E885">
        <v>63.789237668161441</v>
      </c>
      <c r="F885">
        <v>12129.614149999999</v>
      </c>
    </row>
    <row r="886" spans="1:6">
      <c r="A886">
        <v>855</v>
      </c>
      <c r="B886">
        <v>7241.8002309607136</v>
      </c>
      <c r="C886">
        <v>1952.0382690392862</v>
      </c>
      <c r="E886">
        <v>63.86397608370703</v>
      </c>
      <c r="F886">
        <v>12142.578600000001</v>
      </c>
    </row>
    <row r="887" spans="1:6">
      <c r="A887">
        <v>856</v>
      </c>
      <c r="B887">
        <v>9551.6124803895418</v>
      </c>
      <c r="C887">
        <v>-249.71893038954113</v>
      </c>
      <c r="E887">
        <v>63.938714499252619</v>
      </c>
      <c r="F887">
        <v>12146.971</v>
      </c>
    </row>
    <row r="888" spans="1:6">
      <c r="A888">
        <v>857</v>
      </c>
      <c r="B888">
        <v>11783.80328247921</v>
      </c>
      <c r="C888">
        <v>-2372.7982824792107</v>
      </c>
      <c r="E888">
        <v>64.013452914798208</v>
      </c>
      <c r="F888">
        <v>12222.898300000001</v>
      </c>
    </row>
    <row r="889" spans="1:6">
      <c r="A889">
        <v>858</v>
      </c>
      <c r="B889">
        <v>10790.462655911255</v>
      </c>
      <c r="C889">
        <v>-1375.5426559112548</v>
      </c>
      <c r="E889">
        <v>64.088191330343804</v>
      </c>
      <c r="F889">
        <v>12224.350850000001</v>
      </c>
    </row>
    <row r="890" spans="1:6">
      <c r="A890">
        <v>859</v>
      </c>
      <c r="B890">
        <v>17132.884045922136</v>
      </c>
      <c r="C890">
        <v>-7699.9587459221348</v>
      </c>
      <c r="E890">
        <v>64.162929745889386</v>
      </c>
      <c r="F890">
        <v>12231.613600000001</v>
      </c>
    </row>
    <row r="891" spans="1:6">
      <c r="A891">
        <v>860</v>
      </c>
      <c r="B891">
        <v>9582.3425988838881</v>
      </c>
      <c r="C891">
        <v>-81.769548883887182</v>
      </c>
      <c r="E891">
        <v>64.237668161434982</v>
      </c>
      <c r="F891">
        <v>12233.828</v>
      </c>
    </row>
    <row r="892" spans="1:6">
      <c r="A892">
        <v>861</v>
      </c>
      <c r="B892">
        <v>9914.1821187602145</v>
      </c>
      <c r="C892">
        <v>182.78788123978484</v>
      </c>
      <c r="E892">
        <v>64.312406576980578</v>
      </c>
      <c r="F892">
        <v>12235.8392</v>
      </c>
    </row>
    <row r="893" spans="1:6">
      <c r="A893">
        <v>862</v>
      </c>
      <c r="B893">
        <v>31871.545973352619</v>
      </c>
      <c r="C893">
        <v>-10194.26252335262</v>
      </c>
      <c r="E893">
        <v>64.38714499252616</v>
      </c>
      <c r="F893">
        <v>12244.531000000001</v>
      </c>
    </row>
    <row r="894" spans="1:6">
      <c r="A894">
        <v>863</v>
      </c>
      <c r="B894">
        <v>8147.2276095140624</v>
      </c>
      <c r="C894">
        <v>16455.820760485938</v>
      </c>
      <c r="E894">
        <v>64.461883408071756</v>
      </c>
      <c r="F894">
        <v>12265.5069</v>
      </c>
    </row>
    <row r="895" spans="1:6">
      <c r="A895">
        <v>864</v>
      </c>
      <c r="B895">
        <v>35011.31592695391</v>
      </c>
      <c r="C895">
        <v>5709.2351230460918</v>
      </c>
      <c r="E895">
        <v>64.536621823617338</v>
      </c>
      <c r="F895">
        <v>12268.632250000001</v>
      </c>
    </row>
    <row r="896" spans="1:6">
      <c r="A896">
        <v>865</v>
      </c>
      <c r="B896">
        <v>34976.931231247057</v>
      </c>
      <c r="C896">
        <v>6684.6707687529415</v>
      </c>
      <c r="E896">
        <v>64.611360239162934</v>
      </c>
      <c r="F896">
        <v>12269.68865</v>
      </c>
    </row>
    <row r="897" spans="1:6">
      <c r="A897">
        <v>866</v>
      </c>
      <c r="B897">
        <v>35776.931589256834</v>
      </c>
      <c r="C897">
        <v>6334.7331107431673</v>
      </c>
      <c r="E897">
        <v>64.68609865470853</v>
      </c>
      <c r="F897">
        <v>12323.936</v>
      </c>
    </row>
    <row r="898" spans="1:6">
      <c r="A898">
        <v>867</v>
      </c>
      <c r="B898">
        <v>38350.396169547203</v>
      </c>
      <c r="C898">
        <v>7800.7283304527955</v>
      </c>
      <c r="E898">
        <v>64.760837070254112</v>
      </c>
      <c r="F898">
        <v>12333.828</v>
      </c>
    </row>
    <row r="899" spans="1:6">
      <c r="A899">
        <v>868</v>
      </c>
      <c r="B899">
        <v>10473.793739171482</v>
      </c>
      <c r="C899">
        <v>-2411.0297391714821</v>
      </c>
      <c r="E899">
        <v>64.835575485799708</v>
      </c>
      <c r="F899">
        <v>12347.172</v>
      </c>
    </row>
    <row r="900" spans="1:6">
      <c r="A900">
        <v>869</v>
      </c>
      <c r="B900">
        <v>11796.648208253753</v>
      </c>
      <c r="C900">
        <v>-3728.4632082537528</v>
      </c>
      <c r="E900">
        <v>64.91031390134529</v>
      </c>
      <c r="F900">
        <v>12363.547</v>
      </c>
    </row>
    <row r="901" spans="1:6">
      <c r="A901">
        <v>870</v>
      </c>
      <c r="B901">
        <v>15561.347045041444</v>
      </c>
      <c r="C901">
        <v>-7477.4272450414446</v>
      </c>
      <c r="E901">
        <v>64.985052316890886</v>
      </c>
      <c r="F901">
        <v>12404.8791</v>
      </c>
    </row>
    <row r="902" spans="1:6">
      <c r="A902">
        <v>871</v>
      </c>
      <c r="B902">
        <v>6762.9481665816984</v>
      </c>
      <c r="C902">
        <v>1665.1211334183008</v>
      </c>
      <c r="E902">
        <v>65.059790732436483</v>
      </c>
      <c r="F902">
        <v>12430.95335</v>
      </c>
    </row>
    <row r="903" spans="1:6">
      <c r="A903">
        <v>872</v>
      </c>
      <c r="B903">
        <v>8382.8947849038032</v>
      </c>
      <c r="C903">
        <v>151.77701509619692</v>
      </c>
      <c r="E903">
        <v>65.134529147982065</v>
      </c>
      <c r="F903">
        <v>12475.3513</v>
      </c>
    </row>
    <row r="904" spans="1:6">
      <c r="A904">
        <v>873</v>
      </c>
      <c r="B904">
        <v>7654.1250521523025</v>
      </c>
      <c r="C904">
        <v>885.54594784769779</v>
      </c>
      <c r="E904">
        <v>65.209267563527661</v>
      </c>
      <c r="F904">
        <v>12479.70895</v>
      </c>
    </row>
    <row r="905" spans="1:6">
      <c r="A905">
        <v>874</v>
      </c>
      <c r="B905">
        <v>9536.3002213998388</v>
      </c>
      <c r="C905">
        <v>-988.60892139983844</v>
      </c>
      <c r="E905">
        <v>65.284005979073243</v>
      </c>
      <c r="F905">
        <v>12485.8009</v>
      </c>
    </row>
    <row r="906" spans="1:6">
      <c r="A906">
        <v>875</v>
      </c>
      <c r="B906">
        <v>10503.350062483345</v>
      </c>
      <c r="C906">
        <v>-1952.0030624833453</v>
      </c>
      <c r="E906">
        <v>65.358744394618839</v>
      </c>
      <c r="F906">
        <v>12495.290849999999</v>
      </c>
    </row>
    <row r="907" spans="1:6">
      <c r="A907">
        <v>876</v>
      </c>
      <c r="B907">
        <v>11860.123876926698</v>
      </c>
      <c r="C907">
        <v>-3303.2168769266991</v>
      </c>
      <c r="E907">
        <v>65.433482810164435</v>
      </c>
      <c r="F907">
        <v>12523.604799999999</v>
      </c>
    </row>
    <row r="908" spans="1:6">
      <c r="A908">
        <v>877</v>
      </c>
      <c r="B908">
        <v>14946.435806492711</v>
      </c>
      <c r="C908">
        <v>-6376.5740064927104</v>
      </c>
      <c r="E908">
        <v>65.508221225710017</v>
      </c>
      <c r="F908">
        <v>12557.605299999999</v>
      </c>
    </row>
    <row r="909" spans="1:6">
      <c r="A909">
        <v>878</v>
      </c>
      <c r="B909">
        <v>6987.0185536342215</v>
      </c>
      <c r="C909">
        <v>1640.5225463657789</v>
      </c>
      <c r="E909">
        <v>65.582959641255613</v>
      </c>
      <c r="F909">
        <v>12574.049000000001</v>
      </c>
    </row>
    <row r="910" spans="1:6">
      <c r="A910">
        <v>879</v>
      </c>
      <c r="B910">
        <v>10277.717225744926</v>
      </c>
      <c r="C910">
        <v>-1346.7826757449257</v>
      </c>
      <c r="E910">
        <v>65.657698056801195</v>
      </c>
      <c r="F910">
        <v>12592.5345</v>
      </c>
    </row>
    <row r="911" spans="1:6">
      <c r="A911">
        <v>880</v>
      </c>
      <c r="B911">
        <v>9589.26205292331</v>
      </c>
      <c r="C911">
        <v>-364.00565292330975</v>
      </c>
      <c r="E911">
        <v>65.732436472346791</v>
      </c>
      <c r="F911">
        <v>12609.88702</v>
      </c>
    </row>
    <row r="912" spans="1:6">
      <c r="A912">
        <v>881</v>
      </c>
      <c r="B912">
        <v>11194.074090927164</v>
      </c>
      <c r="C912">
        <v>-1573.743390927164</v>
      </c>
      <c r="E912">
        <v>65.807174887892387</v>
      </c>
      <c r="F912">
        <v>12622.1795</v>
      </c>
    </row>
    <row r="913" spans="1:6">
      <c r="A913">
        <v>882</v>
      </c>
      <c r="B913">
        <v>10107.256949434781</v>
      </c>
      <c r="C913">
        <v>-391.41594943478049</v>
      </c>
      <c r="E913">
        <v>65.881913303437969</v>
      </c>
      <c r="F913">
        <v>12629.1656</v>
      </c>
    </row>
    <row r="914" spans="1:6">
      <c r="A914">
        <v>883</v>
      </c>
      <c r="B914">
        <v>12710.993708322554</v>
      </c>
      <c r="C914">
        <v>-2595.9848583225539</v>
      </c>
      <c r="E914">
        <v>65.956651718983565</v>
      </c>
      <c r="F914">
        <v>12629.896699999999</v>
      </c>
    </row>
    <row r="915" spans="1:6">
      <c r="A915">
        <v>884</v>
      </c>
      <c r="B915">
        <v>11474.741107919435</v>
      </c>
      <c r="C915">
        <v>-1067.6552579194358</v>
      </c>
      <c r="E915">
        <v>66.031390134529147</v>
      </c>
      <c r="F915">
        <v>12638.195</v>
      </c>
    </row>
    <row r="916" spans="1:6">
      <c r="A916">
        <v>885</v>
      </c>
      <c r="B916">
        <v>11444.11570374162</v>
      </c>
      <c r="C916">
        <v>9434.66872625838</v>
      </c>
      <c r="E916">
        <v>66.106128550074743</v>
      </c>
      <c r="F916">
        <v>12643.3778</v>
      </c>
    </row>
    <row r="917" spans="1:6">
      <c r="A917">
        <v>886</v>
      </c>
      <c r="B917">
        <v>31910.314327618686</v>
      </c>
      <c r="C917">
        <v>-9931.6374276186871</v>
      </c>
      <c r="E917">
        <v>66.180866965620339</v>
      </c>
      <c r="F917">
        <v>12644.589</v>
      </c>
    </row>
    <row r="918" spans="1:6">
      <c r="A918">
        <v>887</v>
      </c>
      <c r="B918">
        <v>32386.976299602895</v>
      </c>
      <c r="C918">
        <v>-9321.5555996028961</v>
      </c>
      <c r="E918">
        <v>66.255605381165921</v>
      </c>
      <c r="F918">
        <v>12646.207</v>
      </c>
    </row>
    <row r="919" spans="1:6">
      <c r="A919">
        <v>888</v>
      </c>
      <c r="B919">
        <v>33319.174055733376</v>
      </c>
      <c r="C919">
        <v>-9917.8683057333765</v>
      </c>
      <c r="E919">
        <v>66.330343796711517</v>
      </c>
      <c r="F919">
        <v>12648.7034</v>
      </c>
    </row>
    <row r="920" spans="1:6">
      <c r="A920">
        <v>889</v>
      </c>
      <c r="B920">
        <v>33957.284750946346</v>
      </c>
      <c r="C920">
        <v>-9421.5862009463453</v>
      </c>
      <c r="E920">
        <v>66.405082212257099</v>
      </c>
      <c r="F920">
        <v>12730.999599999999</v>
      </c>
    </row>
    <row r="921" spans="1:6">
      <c r="A921">
        <v>890</v>
      </c>
      <c r="B921">
        <v>34494.811205258542</v>
      </c>
      <c r="C921">
        <v>-9579.5903552585405</v>
      </c>
      <c r="E921">
        <v>66.479820627802695</v>
      </c>
      <c r="F921">
        <v>12741.167450000001</v>
      </c>
    </row>
    <row r="922" spans="1:6">
      <c r="A922">
        <v>891</v>
      </c>
      <c r="B922">
        <v>34425.345737355536</v>
      </c>
      <c r="C922">
        <v>-9115.8567373555343</v>
      </c>
      <c r="E922">
        <v>66.554559043348291</v>
      </c>
      <c r="F922">
        <v>12797.20962</v>
      </c>
    </row>
    <row r="923" spans="1:6">
      <c r="A923">
        <v>892</v>
      </c>
      <c r="B923">
        <v>7823.7217789577217</v>
      </c>
      <c r="C923">
        <v>18412.858191042276</v>
      </c>
      <c r="E923">
        <v>66.629297458893873</v>
      </c>
      <c r="F923">
        <v>12815.444949999999</v>
      </c>
    </row>
    <row r="924" spans="1:6">
      <c r="A924">
        <v>893</v>
      </c>
      <c r="B924">
        <v>35091.319212394388</v>
      </c>
      <c r="C924">
        <v>6584.7618876056149</v>
      </c>
      <c r="E924">
        <v>66.704035874439469</v>
      </c>
      <c r="F924">
        <v>12829.455099999999</v>
      </c>
    </row>
    <row r="925" spans="1:6">
      <c r="A925">
        <v>894</v>
      </c>
      <c r="B925">
        <v>35529.508477646326</v>
      </c>
      <c r="C925">
        <v>6681.6297223536749</v>
      </c>
      <c r="E925">
        <v>66.778774289985051</v>
      </c>
      <c r="F925">
        <v>12890.057650000001</v>
      </c>
    </row>
    <row r="926" spans="1:6">
      <c r="A926">
        <v>895</v>
      </c>
      <c r="B926">
        <v>35847.379236527406</v>
      </c>
      <c r="C926">
        <v>7122.4734634725974</v>
      </c>
      <c r="E926">
        <v>66.853512705530648</v>
      </c>
      <c r="F926">
        <v>12913.992399999999</v>
      </c>
    </row>
    <row r="927" spans="1:6">
      <c r="A927">
        <v>896</v>
      </c>
      <c r="B927">
        <v>36975.10230012246</v>
      </c>
      <c r="C927">
        <v>7227.5512998775375</v>
      </c>
      <c r="E927">
        <v>66.928251121076244</v>
      </c>
      <c r="F927">
        <v>12925.886</v>
      </c>
    </row>
    <row r="928" spans="1:6">
      <c r="A928">
        <v>897</v>
      </c>
      <c r="B928">
        <v>9298.2755090845149</v>
      </c>
      <c r="C928">
        <v>-1508.6405090845146</v>
      </c>
      <c r="E928">
        <v>67.002989536621826</v>
      </c>
      <c r="F928">
        <v>12928.7911</v>
      </c>
    </row>
    <row r="929" spans="1:6">
      <c r="A929">
        <v>898</v>
      </c>
      <c r="B929">
        <v>12842.847099317776</v>
      </c>
      <c r="C929">
        <v>-5038.6865993177762</v>
      </c>
      <c r="E929">
        <v>67.077727952167422</v>
      </c>
      <c r="F929">
        <v>12949.1554</v>
      </c>
    </row>
    <row r="930" spans="1:6">
      <c r="A930">
        <v>899</v>
      </c>
      <c r="B930">
        <v>7164.1260966518457</v>
      </c>
      <c r="C930">
        <v>1104.9179033481541</v>
      </c>
      <c r="E930">
        <v>67.152466367713004</v>
      </c>
      <c r="F930">
        <v>12950.0712</v>
      </c>
    </row>
    <row r="931" spans="1:6">
      <c r="A931">
        <v>900</v>
      </c>
      <c r="B931">
        <v>9233.2061636779599</v>
      </c>
      <c r="C931">
        <v>-955.68316367796069</v>
      </c>
      <c r="E931">
        <v>67.2272047832586</v>
      </c>
      <c r="F931">
        <v>12957.118</v>
      </c>
    </row>
    <row r="932" spans="1:6">
      <c r="A932">
        <v>901</v>
      </c>
      <c r="B932">
        <v>9914.6365071431283</v>
      </c>
      <c r="C932">
        <v>-1634.0138071431284</v>
      </c>
      <c r="E932">
        <v>67.301943198804196</v>
      </c>
      <c r="F932">
        <v>12979.358</v>
      </c>
    </row>
    <row r="933" spans="1:6">
      <c r="A933">
        <v>902</v>
      </c>
      <c r="B933">
        <v>10660.862105086971</v>
      </c>
      <c r="C933">
        <v>-2377.1814050869707</v>
      </c>
      <c r="E933">
        <v>67.376681614349778</v>
      </c>
      <c r="F933">
        <v>12981.3457</v>
      </c>
    </row>
    <row r="934" spans="1:6">
      <c r="A934">
        <v>903</v>
      </c>
      <c r="B934">
        <v>12443.603012017335</v>
      </c>
      <c r="C934">
        <v>-3772.4117620173347</v>
      </c>
      <c r="E934">
        <v>67.451420029895374</v>
      </c>
      <c r="F934">
        <v>12982.8747</v>
      </c>
    </row>
    <row r="935" spans="1:6">
      <c r="A935">
        <v>904</v>
      </c>
      <c r="B935">
        <v>11337.737183585017</v>
      </c>
      <c r="C935">
        <v>-2572.4881835850174</v>
      </c>
      <c r="E935">
        <v>67.526158445440956</v>
      </c>
      <c r="F935">
        <v>13012.20865</v>
      </c>
    </row>
    <row r="936" spans="1:6">
      <c r="A936">
        <v>905</v>
      </c>
      <c r="B936">
        <v>10763.249851264181</v>
      </c>
      <c r="C936">
        <v>-1892.0981512641811</v>
      </c>
      <c r="E936">
        <v>67.600896860986552</v>
      </c>
      <c r="F936">
        <v>13019.161050000001</v>
      </c>
    </row>
    <row r="937" spans="1:6">
      <c r="A937">
        <v>906</v>
      </c>
      <c r="B937">
        <v>11400.690680172393</v>
      </c>
      <c r="C937">
        <v>-2436.6301301723925</v>
      </c>
      <c r="E937">
        <v>67.675635276532148</v>
      </c>
      <c r="F937">
        <v>13041.921</v>
      </c>
    </row>
    <row r="938" spans="1:6">
      <c r="A938">
        <v>907</v>
      </c>
      <c r="B938">
        <v>10493.8443842752</v>
      </c>
      <c r="C938">
        <v>-1525.5143842752004</v>
      </c>
      <c r="E938">
        <v>67.75037369207773</v>
      </c>
      <c r="F938">
        <v>13047.332350000001</v>
      </c>
    </row>
    <row r="939" spans="1:6">
      <c r="A939">
        <v>908</v>
      </c>
      <c r="B939">
        <v>12823.754912289043</v>
      </c>
      <c r="C939">
        <v>-3845.5698122890426</v>
      </c>
      <c r="E939">
        <v>67.825112107623326</v>
      </c>
      <c r="F939">
        <v>13063.883</v>
      </c>
    </row>
    <row r="940" spans="1:6">
      <c r="A940">
        <v>909</v>
      </c>
      <c r="B940">
        <v>10309.009931631064</v>
      </c>
      <c r="C940">
        <v>-1059.5147316310649</v>
      </c>
      <c r="E940">
        <v>67.899850523168908</v>
      </c>
      <c r="F940">
        <v>13112.604799999999</v>
      </c>
    </row>
    <row r="941" spans="1:6">
      <c r="A941">
        <v>910</v>
      </c>
      <c r="B941">
        <v>10114.176403474201</v>
      </c>
      <c r="C941">
        <v>-666.92605347420067</v>
      </c>
      <c r="E941">
        <v>67.974588938714504</v>
      </c>
      <c r="F941">
        <v>13126.677449999999</v>
      </c>
    </row>
    <row r="942" spans="1:6">
      <c r="A942">
        <v>911</v>
      </c>
      <c r="B942">
        <v>10146.39978156723</v>
      </c>
      <c r="C942">
        <v>-699.01738156722968</v>
      </c>
      <c r="E942">
        <v>68.0493273542601</v>
      </c>
      <c r="F942">
        <v>13129.603450000001</v>
      </c>
    </row>
    <row r="943" spans="1:6">
      <c r="A943">
        <v>912</v>
      </c>
      <c r="B943">
        <v>12360.03808922877</v>
      </c>
      <c r="C943">
        <v>-2797.0090892287699</v>
      </c>
      <c r="E943">
        <v>68.124065769805682</v>
      </c>
      <c r="F943">
        <v>13143.336649999999</v>
      </c>
    </row>
    <row r="944" spans="1:6">
      <c r="A944">
        <v>913</v>
      </c>
      <c r="B944">
        <v>12297.515987553905</v>
      </c>
      <c r="C944">
        <v>-2254.266987553905</v>
      </c>
      <c r="E944">
        <v>68.198804185351278</v>
      </c>
      <c r="F944">
        <v>13143.86485</v>
      </c>
    </row>
    <row r="945" spans="1:6">
      <c r="A945">
        <v>914</v>
      </c>
      <c r="B945">
        <v>12126.12812381945</v>
      </c>
      <c r="C945">
        <v>-1984.9919238194489</v>
      </c>
      <c r="E945">
        <v>68.27354260089686</v>
      </c>
      <c r="F945">
        <v>13204.28565</v>
      </c>
    </row>
    <row r="946" spans="1:6">
      <c r="A946">
        <v>915</v>
      </c>
      <c r="B946">
        <v>14245.020951713095</v>
      </c>
      <c r="C946">
        <v>-3508.1502017130952</v>
      </c>
      <c r="E946">
        <v>68.348281016442456</v>
      </c>
      <c r="F946">
        <v>13217.094499999999</v>
      </c>
    </row>
    <row r="947" spans="1:6">
      <c r="A947">
        <v>916</v>
      </c>
      <c r="B947">
        <v>11413.277786148165</v>
      </c>
      <c r="C947">
        <v>-398.10308614816495</v>
      </c>
      <c r="E947">
        <v>68.423019431988052</v>
      </c>
      <c r="F947">
        <v>13224.057049999999</v>
      </c>
    </row>
    <row r="948" spans="1:6">
      <c r="A948">
        <v>917</v>
      </c>
      <c r="B948">
        <v>15924.550719172315</v>
      </c>
      <c r="C948">
        <v>-4890.8890191723149</v>
      </c>
      <c r="E948">
        <v>68.497757847533634</v>
      </c>
      <c r="F948">
        <v>13224.692999999999</v>
      </c>
    </row>
    <row r="949" spans="1:6">
      <c r="A949">
        <v>918</v>
      </c>
      <c r="B949">
        <v>31355.868615932166</v>
      </c>
      <c r="C949">
        <v>-10132.192815932165</v>
      </c>
      <c r="E949">
        <v>68.572496263079231</v>
      </c>
      <c r="F949">
        <v>13228.846949999999</v>
      </c>
    </row>
    <row r="950" spans="1:6">
      <c r="A950">
        <v>919</v>
      </c>
      <c r="B950">
        <v>9339.3272218104339</v>
      </c>
      <c r="C950">
        <v>11892.855038189567</v>
      </c>
      <c r="E950">
        <v>68.647234678624812</v>
      </c>
      <c r="F950">
        <v>13352.0998</v>
      </c>
    </row>
    <row r="951" spans="1:6">
      <c r="A951">
        <v>920</v>
      </c>
      <c r="B951">
        <v>33120.652783095102</v>
      </c>
      <c r="C951">
        <v>-9552.3807830951009</v>
      </c>
      <c r="E951">
        <v>68.721973094170409</v>
      </c>
      <c r="F951">
        <v>13390.558999999999</v>
      </c>
    </row>
    <row r="952" spans="1:6">
      <c r="A952">
        <v>921</v>
      </c>
      <c r="B952">
        <v>33398.731249438177</v>
      </c>
      <c r="C952">
        <v>-9217.7977494381776</v>
      </c>
      <c r="E952">
        <v>68.796711509716005</v>
      </c>
      <c r="F952">
        <v>13393.755999999999</v>
      </c>
    </row>
    <row r="953" spans="1:6">
      <c r="A953">
        <v>922</v>
      </c>
      <c r="B953">
        <v>13046.503809939899</v>
      </c>
      <c r="C953">
        <v>13345.756480060099</v>
      </c>
      <c r="E953">
        <v>68.871449925261587</v>
      </c>
      <c r="F953">
        <v>13405.390299999999</v>
      </c>
    </row>
    <row r="954" spans="1:6">
      <c r="A954">
        <v>923</v>
      </c>
      <c r="B954">
        <v>12820.012575864383</v>
      </c>
      <c r="C954">
        <v>15648.906434135619</v>
      </c>
      <c r="E954">
        <v>68.946188340807183</v>
      </c>
      <c r="F954">
        <v>13415.0381</v>
      </c>
    </row>
    <row r="955" spans="1:6">
      <c r="A955">
        <v>924</v>
      </c>
      <c r="B955">
        <v>34434.774087205471</v>
      </c>
      <c r="C955">
        <v>6539.3908127945324</v>
      </c>
      <c r="E955">
        <v>69.020926756352765</v>
      </c>
      <c r="F955">
        <v>13429.035400000001</v>
      </c>
    </row>
    <row r="956" spans="1:6">
      <c r="A956">
        <v>925</v>
      </c>
      <c r="B956">
        <v>38465.206164740615</v>
      </c>
      <c r="C956">
        <v>7236.8161852593839</v>
      </c>
      <c r="E956">
        <v>69.095665171898361</v>
      </c>
      <c r="F956">
        <v>13430.264999999999</v>
      </c>
    </row>
    <row r="957" spans="1:6">
      <c r="A957">
        <v>926</v>
      </c>
      <c r="B957">
        <v>9833.618991875368</v>
      </c>
      <c r="C957">
        <v>-1716.9389918753677</v>
      </c>
      <c r="E957">
        <v>69.170403587443957</v>
      </c>
      <c r="F957">
        <v>13451.121999999999</v>
      </c>
    </row>
    <row r="958" spans="1:6">
      <c r="A958">
        <v>927</v>
      </c>
      <c r="B958">
        <v>11644.563535864629</v>
      </c>
      <c r="C958">
        <v>-3520.1551358646284</v>
      </c>
      <c r="E958">
        <v>69.245142002989539</v>
      </c>
      <c r="F958">
        <v>13457.960800000001</v>
      </c>
    </row>
    <row r="959" spans="1:6">
      <c r="A959">
        <v>928</v>
      </c>
      <c r="B959">
        <v>11980.365054939359</v>
      </c>
      <c r="C959">
        <v>-3854.580554939359</v>
      </c>
      <c r="E959">
        <v>69.319880418535135</v>
      </c>
      <c r="F959">
        <v>13462.52</v>
      </c>
    </row>
    <row r="960" spans="1:6">
      <c r="A960">
        <v>929</v>
      </c>
      <c r="B960">
        <v>8828.2867833815562</v>
      </c>
      <c r="C960">
        <v>-226.95748338155681</v>
      </c>
      <c r="E960">
        <v>69.394618834080717</v>
      </c>
      <c r="F960">
        <v>13470.804400000001</v>
      </c>
    </row>
    <row r="961" spans="1:6">
      <c r="A961">
        <v>930</v>
      </c>
      <c r="B961">
        <v>8153.0489468158212</v>
      </c>
      <c r="C961">
        <v>535.80990318417935</v>
      </c>
      <c r="E961">
        <v>69.469357249626313</v>
      </c>
      <c r="F961">
        <v>13470.86</v>
      </c>
    </row>
    <row r="962" spans="1:6">
      <c r="A962">
        <v>931</v>
      </c>
      <c r="B962">
        <v>9766.4100112471588</v>
      </c>
      <c r="C962">
        <v>-1062.9540112471586</v>
      </c>
      <c r="E962">
        <v>69.544095665171909</v>
      </c>
      <c r="F962">
        <v>13555.0049</v>
      </c>
    </row>
    <row r="963" spans="1:6">
      <c r="A963">
        <v>932</v>
      </c>
      <c r="B963">
        <v>10444.822898042607</v>
      </c>
      <c r="C963">
        <v>-1456.664148042606</v>
      </c>
      <c r="E963">
        <v>69.618834080717491</v>
      </c>
      <c r="F963">
        <v>13607.36875</v>
      </c>
    </row>
    <row r="964" spans="1:6">
      <c r="A964">
        <v>933</v>
      </c>
      <c r="B964">
        <v>7387.692813922069</v>
      </c>
      <c r="C964">
        <v>1794.477186077931</v>
      </c>
      <c r="E964">
        <v>69.693572496263087</v>
      </c>
      <c r="F964">
        <v>13616.3586</v>
      </c>
    </row>
    <row r="965" spans="1:6">
      <c r="A965">
        <v>934</v>
      </c>
      <c r="B965">
        <v>9756.3677252209909</v>
      </c>
      <c r="C965">
        <v>-473.88712522099013</v>
      </c>
      <c r="E965">
        <v>69.768310911808669</v>
      </c>
      <c r="F965">
        <v>13635.6379</v>
      </c>
    </row>
    <row r="966" spans="1:6">
      <c r="A966">
        <v>935</v>
      </c>
      <c r="B966">
        <v>11109.749605128236</v>
      </c>
      <c r="C966">
        <v>-1821.7229051282357</v>
      </c>
      <c r="E966">
        <v>69.843049327354265</v>
      </c>
      <c r="F966">
        <v>13725.47184</v>
      </c>
    </row>
    <row r="967" spans="1:6">
      <c r="A967">
        <v>936</v>
      </c>
      <c r="B967">
        <v>11625.323654616712</v>
      </c>
      <c r="C967">
        <v>-2335.1841546167125</v>
      </c>
      <c r="E967">
        <v>69.917787742899861</v>
      </c>
      <c r="F967">
        <v>13747.87235</v>
      </c>
    </row>
    <row r="968" spans="1:6">
      <c r="A968">
        <v>937</v>
      </c>
      <c r="B968">
        <v>13155.233824620776</v>
      </c>
      <c r="C968">
        <v>-3850.5319246207764</v>
      </c>
      <c r="E968">
        <v>69.992526158445443</v>
      </c>
      <c r="F968">
        <v>13770.097900000001</v>
      </c>
    </row>
    <row r="969" spans="1:6">
      <c r="A969">
        <v>938</v>
      </c>
      <c r="B969">
        <v>8439.1233300284548</v>
      </c>
      <c r="C969">
        <v>1127.8675699715459</v>
      </c>
      <c r="E969">
        <v>70.067264573991039</v>
      </c>
      <c r="F969">
        <v>13822.803</v>
      </c>
    </row>
    <row r="970" spans="1:6">
      <c r="A970">
        <v>939</v>
      </c>
      <c r="B970">
        <v>12563.715725936252</v>
      </c>
      <c r="C970">
        <v>-2979.8224259362523</v>
      </c>
      <c r="E970">
        <v>70.142002989536621</v>
      </c>
      <c r="F970">
        <v>13831.1152</v>
      </c>
    </row>
    <row r="971" spans="1:6">
      <c r="A971">
        <v>940</v>
      </c>
      <c r="B971">
        <v>11563.297745453647</v>
      </c>
      <c r="C971">
        <v>-1784.9505454536466</v>
      </c>
      <c r="E971">
        <v>70.216741405082217</v>
      </c>
      <c r="F971">
        <v>13844.505999999999</v>
      </c>
    </row>
    <row r="972" spans="1:6">
      <c r="A972">
        <v>941</v>
      </c>
      <c r="B972">
        <v>15040.178339183925</v>
      </c>
      <c r="C972">
        <v>-5239.2901391839259</v>
      </c>
      <c r="E972">
        <v>70.291479820627814</v>
      </c>
      <c r="F972">
        <v>13844.797200000001</v>
      </c>
    </row>
    <row r="973" spans="1:6">
      <c r="A973">
        <v>942</v>
      </c>
      <c r="B973">
        <v>9107.9641437357659</v>
      </c>
      <c r="C973">
        <v>1048.819056264234</v>
      </c>
      <c r="E973">
        <v>70.366218236173395</v>
      </c>
      <c r="F973">
        <v>13880.949000000001</v>
      </c>
    </row>
    <row r="974" spans="1:6">
      <c r="A974">
        <v>943</v>
      </c>
      <c r="B974">
        <v>11321.106258885506</v>
      </c>
      <c r="C974">
        <v>-1056.6641588855055</v>
      </c>
      <c r="E974">
        <v>70.440956651718992</v>
      </c>
      <c r="F974">
        <v>13887.204</v>
      </c>
    </row>
    <row r="975" spans="1:6">
      <c r="A975">
        <v>944</v>
      </c>
      <c r="B975">
        <v>12545.59462642063</v>
      </c>
      <c r="C975">
        <v>-2276.1346264206313</v>
      </c>
      <c r="E975">
        <v>70.515695067264573</v>
      </c>
      <c r="F975">
        <v>13887.968500000001</v>
      </c>
    </row>
    <row r="976" spans="1:6">
      <c r="A976">
        <v>945</v>
      </c>
      <c r="B976">
        <v>12908.829499114579</v>
      </c>
      <c r="C976">
        <v>-2537.9169491145803</v>
      </c>
      <c r="E976">
        <v>70.59043348281017</v>
      </c>
      <c r="F976">
        <v>13919.822899999999</v>
      </c>
    </row>
    <row r="977" spans="1:6">
      <c r="A977">
        <v>946</v>
      </c>
      <c r="B977">
        <v>13463.558489987487</v>
      </c>
      <c r="C977">
        <v>-3082.0797899874869</v>
      </c>
      <c r="E977">
        <v>70.665171898355766</v>
      </c>
      <c r="F977">
        <v>13937.666499999999</v>
      </c>
    </row>
    <row r="978" spans="1:6">
      <c r="A978">
        <v>947</v>
      </c>
      <c r="B978">
        <v>15580.755350613075</v>
      </c>
      <c r="C978">
        <v>-4603.5490506130755</v>
      </c>
      <c r="E978">
        <v>70.739910313901348</v>
      </c>
      <c r="F978">
        <v>13974.455550000001</v>
      </c>
    </row>
    <row r="979" spans="1:6">
      <c r="A979">
        <v>948</v>
      </c>
      <c r="B979">
        <v>12885.145602793486</v>
      </c>
      <c r="C979">
        <v>-1332.2416027934851</v>
      </c>
      <c r="E979">
        <v>70.814648729446944</v>
      </c>
      <c r="F979">
        <v>13981.850350000001</v>
      </c>
    </row>
    <row r="980" spans="1:6">
      <c r="A980">
        <v>949</v>
      </c>
      <c r="B980">
        <v>33038.94539211558</v>
      </c>
      <c r="C980">
        <v>-9732.3983921155814</v>
      </c>
      <c r="E980">
        <v>70.889387144992526</v>
      </c>
      <c r="F980">
        <v>14001.1338</v>
      </c>
    </row>
    <row r="981" spans="1:6">
      <c r="A981">
        <v>950</v>
      </c>
      <c r="B981">
        <v>33727.438912858364</v>
      </c>
      <c r="C981">
        <v>-9920.1983128583634</v>
      </c>
      <c r="E981">
        <v>70.964125560538122</v>
      </c>
      <c r="F981">
        <v>14001.286700000001</v>
      </c>
    </row>
    <row r="982" spans="1:6">
      <c r="A982">
        <v>951</v>
      </c>
      <c r="B982">
        <v>34010.526776873623</v>
      </c>
      <c r="C982">
        <v>-9903.6142268736221</v>
      </c>
      <c r="E982">
        <v>71.038863976083718</v>
      </c>
      <c r="F982">
        <v>14007.222</v>
      </c>
    </row>
    <row r="983" spans="1:6">
      <c r="A983">
        <v>952</v>
      </c>
      <c r="B983">
        <v>9355.0148448649325</v>
      </c>
      <c r="C983">
        <v>16785.345455135066</v>
      </c>
      <c r="E983">
        <v>71.1136023916293</v>
      </c>
      <c r="F983">
        <v>14043.476699999999</v>
      </c>
    </row>
    <row r="984" spans="1:6">
      <c r="A984">
        <v>953</v>
      </c>
      <c r="B984">
        <v>33885.669605954754</v>
      </c>
      <c r="C984">
        <v>5841.9443940452475</v>
      </c>
      <c r="E984">
        <v>71.188340807174896</v>
      </c>
      <c r="F984">
        <v>14119.62</v>
      </c>
    </row>
    <row r="985" spans="1:6">
      <c r="A985">
        <v>954</v>
      </c>
      <c r="B985">
        <v>8319.5370182715233</v>
      </c>
      <c r="C985">
        <v>123.1299817284762</v>
      </c>
      <c r="E985">
        <v>71.263079222720478</v>
      </c>
      <c r="F985">
        <v>14133.03775</v>
      </c>
    </row>
    <row r="986" spans="1:6">
      <c r="A986">
        <v>955</v>
      </c>
      <c r="B986">
        <v>8835.4595660526156</v>
      </c>
      <c r="C986">
        <v>-390.98556605261547</v>
      </c>
      <c r="E986">
        <v>71.337817638266074</v>
      </c>
      <c r="F986">
        <v>14210.53595</v>
      </c>
    </row>
    <row r="987" spans="1:6">
      <c r="A987">
        <v>956</v>
      </c>
      <c r="B987">
        <v>12091.716720716664</v>
      </c>
      <c r="C987">
        <v>-3633.8987207166647</v>
      </c>
      <c r="E987">
        <v>71.41255605381167</v>
      </c>
      <c r="F987">
        <v>14235.072</v>
      </c>
    </row>
    <row r="988" spans="1:6">
      <c r="A988">
        <v>957</v>
      </c>
      <c r="B988">
        <v>9378.0999017427439</v>
      </c>
      <c r="C988">
        <v>-550.89000174274406</v>
      </c>
      <c r="E988">
        <v>71.487294469357252</v>
      </c>
      <c r="F988">
        <v>14254.608200000001</v>
      </c>
    </row>
    <row r="989" spans="1:6">
      <c r="A989">
        <v>958</v>
      </c>
      <c r="B989">
        <v>11343.725965417552</v>
      </c>
      <c r="C989">
        <v>-2508.4610154175516</v>
      </c>
      <c r="E989">
        <v>71.562032884902848</v>
      </c>
      <c r="F989">
        <v>14256.192800000001</v>
      </c>
    </row>
    <row r="990" spans="1:6">
      <c r="A990">
        <v>959</v>
      </c>
      <c r="B990">
        <v>8627.5804718368909</v>
      </c>
      <c r="C990">
        <v>304.50352816310988</v>
      </c>
      <c r="E990">
        <v>71.63677130044843</v>
      </c>
      <c r="F990">
        <v>14283.4594</v>
      </c>
    </row>
    <row r="991" spans="1:6">
      <c r="A991">
        <v>960</v>
      </c>
      <c r="B991">
        <v>12787.344512420224</v>
      </c>
      <c r="C991">
        <v>-3739.3172124202247</v>
      </c>
      <c r="E991">
        <v>71.711509715994026</v>
      </c>
      <c r="F991">
        <v>14313.846299999999</v>
      </c>
    </row>
    <row r="992" spans="1:6">
      <c r="A992">
        <v>961</v>
      </c>
      <c r="B992">
        <v>15399.134105223682</v>
      </c>
      <c r="C992">
        <v>-6340.4038052236829</v>
      </c>
      <c r="E992">
        <v>71.786248131539622</v>
      </c>
      <c r="F992">
        <v>14319.031000000001</v>
      </c>
    </row>
    <row r="993" spans="1:6">
      <c r="A993">
        <v>962</v>
      </c>
      <c r="B993">
        <v>16081.490132517221</v>
      </c>
      <c r="C993">
        <v>-6539.794582517221</v>
      </c>
      <c r="E993">
        <v>71.860986547085204</v>
      </c>
      <c r="F993">
        <v>14349.8544</v>
      </c>
    </row>
    <row r="994" spans="1:6">
      <c r="A994">
        <v>963</v>
      </c>
      <c r="B994">
        <v>15978.183823385101</v>
      </c>
      <c r="C994">
        <v>-6428.6187233851015</v>
      </c>
      <c r="E994">
        <v>71.9357249626308</v>
      </c>
      <c r="F994">
        <v>14358.364369999999</v>
      </c>
    </row>
    <row r="995" spans="1:6">
      <c r="A995">
        <v>964</v>
      </c>
      <c r="B995">
        <v>10561.021505339844</v>
      </c>
      <c r="C995">
        <v>-943.35905533984442</v>
      </c>
      <c r="E995">
        <v>72.010463378176382</v>
      </c>
      <c r="F995">
        <v>14382.709049999999</v>
      </c>
    </row>
    <row r="996" spans="1:6">
      <c r="A996">
        <v>965</v>
      </c>
      <c r="B996">
        <v>11719.863341932658</v>
      </c>
      <c r="C996">
        <v>-2089.4663419326571</v>
      </c>
      <c r="E996">
        <v>72.085201793721978</v>
      </c>
      <c r="F996">
        <v>14394.398150000001</v>
      </c>
    </row>
    <row r="997" spans="1:6">
      <c r="A997">
        <v>966</v>
      </c>
      <c r="B997">
        <v>11241.626551915146</v>
      </c>
      <c r="C997">
        <v>-1331.2667019151449</v>
      </c>
      <c r="E997">
        <v>72.159940209267575</v>
      </c>
      <c r="F997">
        <v>14394.5579</v>
      </c>
    </row>
    <row r="998" spans="1:6">
      <c r="A998">
        <v>967</v>
      </c>
      <c r="B998">
        <v>10563.442352362839</v>
      </c>
      <c r="C998">
        <v>-457.30810236284015</v>
      </c>
      <c r="E998">
        <v>72.234678624813156</v>
      </c>
      <c r="F998">
        <v>14410.9321</v>
      </c>
    </row>
    <row r="999" spans="1:6">
      <c r="A999">
        <v>968</v>
      </c>
      <c r="B999">
        <v>8804.8719896098264</v>
      </c>
      <c r="C999">
        <v>1302.3486103901741</v>
      </c>
      <c r="E999">
        <v>72.309417040358753</v>
      </c>
      <c r="F999">
        <v>14418.2804</v>
      </c>
    </row>
    <row r="1000" spans="1:6">
      <c r="A1000">
        <v>969</v>
      </c>
      <c r="B1000">
        <v>11613.742283800186</v>
      </c>
      <c r="C1000">
        <v>-1495.3182838001849</v>
      </c>
      <c r="E1000">
        <v>72.384155455904335</v>
      </c>
      <c r="F1000">
        <v>14426.073850000001</v>
      </c>
    </row>
    <row r="1001" spans="1:6">
      <c r="A1001">
        <v>970</v>
      </c>
      <c r="B1001">
        <v>10395.968595250062</v>
      </c>
      <c r="C1001">
        <v>97.9772047499373</v>
      </c>
      <c r="E1001">
        <v>72.458893871449931</v>
      </c>
      <c r="F1001">
        <v>14449.8544</v>
      </c>
    </row>
    <row r="1002" spans="1:6">
      <c r="A1002">
        <v>971</v>
      </c>
      <c r="B1002">
        <v>12351.323685655563</v>
      </c>
      <c r="C1002">
        <v>-1750.7753856555628</v>
      </c>
      <c r="E1002">
        <v>72.533632286995527</v>
      </c>
      <c r="F1002">
        <v>14451.835150000001</v>
      </c>
    </row>
    <row r="1003" spans="1:6">
      <c r="A1003">
        <v>972</v>
      </c>
      <c r="B1003">
        <v>10847.446290441032</v>
      </c>
      <c r="C1003">
        <v>-144.8038904410314</v>
      </c>
      <c r="E1003">
        <v>72.608370702541109</v>
      </c>
      <c r="F1003">
        <v>14455.644050000001</v>
      </c>
    </row>
    <row r="1004" spans="1:6">
      <c r="A1004">
        <v>973</v>
      </c>
      <c r="B1004">
        <v>11515.936702259789</v>
      </c>
      <c r="C1004">
        <v>-430.34990225978981</v>
      </c>
      <c r="E1004">
        <v>72.683109118086705</v>
      </c>
      <c r="F1004">
        <v>14474.674999999999</v>
      </c>
    </row>
    <row r="1005" spans="1:6">
      <c r="A1005">
        <v>974</v>
      </c>
      <c r="B1005">
        <v>13277.049626681212</v>
      </c>
      <c r="C1005">
        <v>-1977.7066266812108</v>
      </c>
      <c r="E1005">
        <v>72.757847533632287</v>
      </c>
      <c r="F1005">
        <v>14478.33015</v>
      </c>
    </row>
    <row r="1006" spans="1:6">
      <c r="A1006">
        <v>975</v>
      </c>
      <c r="B1006">
        <v>10735.512450749455</v>
      </c>
      <c r="C1006">
        <v>9013.8709292505446</v>
      </c>
      <c r="E1006">
        <v>72.832585949177883</v>
      </c>
      <c r="F1006">
        <v>14571.890799999999</v>
      </c>
    </row>
    <row r="1007" spans="1:6">
      <c r="A1007">
        <v>976</v>
      </c>
      <c r="B1007">
        <v>33630.002466120575</v>
      </c>
      <c r="C1007">
        <v>-9109.738466120576</v>
      </c>
      <c r="E1007">
        <v>72.907324364723479</v>
      </c>
      <c r="F1007">
        <v>14590.63205</v>
      </c>
    </row>
    <row r="1008" spans="1:6">
      <c r="A1008">
        <v>977</v>
      </c>
      <c r="B1008">
        <v>12615.46757704743</v>
      </c>
      <c r="C1008">
        <v>12717.86526295257</v>
      </c>
      <c r="E1008">
        <v>72.982062780269061</v>
      </c>
      <c r="F1008">
        <v>14692.66935</v>
      </c>
    </row>
    <row r="1009" spans="1:6">
      <c r="A1009">
        <v>978</v>
      </c>
      <c r="B1009">
        <v>10184.611941492794</v>
      </c>
      <c r="C1009">
        <v>15471.963318507207</v>
      </c>
      <c r="E1009">
        <v>73.056801195814657</v>
      </c>
      <c r="F1009">
        <v>14711.7438</v>
      </c>
    </row>
    <row r="1010" spans="1:6">
      <c r="A1010">
        <v>979</v>
      </c>
      <c r="B1010">
        <v>9974.6438330176825</v>
      </c>
      <c r="C1010">
        <v>20309.999106982319</v>
      </c>
      <c r="E1010">
        <v>73.131539611360239</v>
      </c>
      <c r="F1010">
        <v>14901.5167</v>
      </c>
    </row>
    <row r="1011" spans="1:6">
      <c r="A1011">
        <v>980</v>
      </c>
      <c r="B1011">
        <v>35416.330894382954</v>
      </c>
      <c r="C1011">
        <v>5680.830855617045</v>
      </c>
      <c r="E1011">
        <v>73.206278026905835</v>
      </c>
      <c r="F1011">
        <v>14988.432000000001</v>
      </c>
    </row>
    <row r="1012" spans="1:6">
      <c r="A1012">
        <v>981</v>
      </c>
      <c r="B1012">
        <v>36052.948329997234</v>
      </c>
      <c r="C1012">
        <v>5866.1486700027672</v>
      </c>
      <c r="E1012">
        <v>73.281016442451431</v>
      </c>
      <c r="F1012">
        <v>15006.579449999999</v>
      </c>
    </row>
    <row r="1013" spans="1:6">
      <c r="A1013">
        <v>982</v>
      </c>
      <c r="B1013">
        <v>36212.865445706135</v>
      </c>
      <c r="C1013">
        <v>6643.9725542938686</v>
      </c>
      <c r="E1013">
        <v>73.355754857997013</v>
      </c>
      <c r="F1013">
        <v>15019.760050000001</v>
      </c>
    </row>
    <row r="1014" spans="1:6">
      <c r="A1014">
        <v>983</v>
      </c>
      <c r="B1014">
        <v>8685.2837742569573</v>
      </c>
      <c r="C1014">
        <v>97.185225743041883</v>
      </c>
      <c r="E1014">
        <v>73.430493273542609</v>
      </c>
      <c r="F1014">
        <v>15161.5344</v>
      </c>
    </row>
    <row r="1015" spans="1:6">
      <c r="A1015">
        <v>984</v>
      </c>
      <c r="B1015">
        <v>12619.927836142682</v>
      </c>
      <c r="C1015">
        <v>-3821.3348361426815</v>
      </c>
      <c r="E1015">
        <v>73.505231689088191</v>
      </c>
      <c r="F1015">
        <v>15170.069</v>
      </c>
    </row>
    <row r="1016" spans="1:6">
      <c r="A1016">
        <v>985</v>
      </c>
      <c r="B1016">
        <v>11407.242049396724</v>
      </c>
      <c r="C1016">
        <v>-2233.1063993967236</v>
      </c>
      <c r="E1016">
        <v>73.579970104633787</v>
      </c>
      <c r="F1016">
        <v>15230.324049999999</v>
      </c>
    </row>
    <row r="1017" spans="1:6">
      <c r="A1017">
        <v>986</v>
      </c>
      <c r="B1017">
        <v>7188.4695563200466</v>
      </c>
      <c r="C1017">
        <v>2076.3274436799538</v>
      </c>
      <c r="E1017">
        <v>73.654708520179383</v>
      </c>
      <c r="F1017">
        <v>15359.104499999999</v>
      </c>
    </row>
    <row r="1018" spans="1:6">
      <c r="A1018">
        <v>987</v>
      </c>
      <c r="B1018">
        <v>11692.610121979364</v>
      </c>
      <c r="C1018">
        <v>-2409.0481219793637</v>
      </c>
      <c r="E1018">
        <v>73.729446935724965</v>
      </c>
      <c r="F1018">
        <v>15518.180249999999</v>
      </c>
    </row>
    <row r="1019" spans="1:6">
      <c r="A1019">
        <v>988</v>
      </c>
      <c r="B1019">
        <v>8634.5382737974887</v>
      </c>
      <c r="C1019">
        <v>726.788526202512</v>
      </c>
      <c r="E1019">
        <v>73.804185351270561</v>
      </c>
      <c r="F1019">
        <v>15555.188749999999</v>
      </c>
    </row>
    <row r="1020" spans="1:6">
      <c r="A1020">
        <v>989</v>
      </c>
      <c r="B1020">
        <v>10656.27895153727</v>
      </c>
      <c r="C1020">
        <v>-1278.3742515372705</v>
      </c>
      <c r="E1020">
        <v>73.878923766816143</v>
      </c>
      <c r="F1020">
        <v>15612.19335</v>
      </c>
    </row>
    <row r="1021" spans="1:6">
      <c r="A1021">
        <v>990</v>
      </c>
      <c r="B1021">
        <v>12671.08806598565</v>
      </c>
      <c r="C1021">
        <v>-3284.9267659856505</v>
      </c>
      <c r="E1021">
        <v>73.953662182361739</v>
      </c>
      <c r="F1021">
        <v>15817.985699999999</v>
      </c>
    </row>
    <row r="1022" spans="1:6">
      <c r="A1022">
        <v>991</v>
      </c>
      <c r="B1022">
        <v>14011.250706041081</v>
      </c>
      <c r="C1022">
        <v>-4619.9047060410812</v>
      </c>
      <c r="E1022">
        <v>74.028400597907336</v>
      </c>
      <c r="F1022">
        <v>15820.699000000001</v>
      </c>
    </row>
    <row r="1023" spans="1:6">
      <c r="A1023">
        <v>992</v>
      </c>
      <c r="B1023">
        <v>6930.6133414885962</v>
      </c>
      <c r="C1023">
        <v>2713.6391585114043</v>
      </c>
      <c r="E1023">
        <v>74.103139013452918</v>
      </c>
      <c r="F1023">
        <v>15828.82173</v>
      </c>
    </row>
    <row r="1024" spans="1:6">
      <c r="A1024">
        <v>993</v>
      </c>
      <c r="B1024">
        <v>7914.6247588485812</v>
      </c>
      <c r="C1024">
        <v>1940.506641151419</v>
      </c>
      <c r="E1024">
        <v>74.177877428998514</v>
      </c>
      <c r="F1024">
        <v>16069.08475</v>
      </c>
    </row>
    <row r="1025" spans="1:6">
      <c r="A1025">
        <v>994</v>
      </c>
      <c r="B1025">
        <v>9427.7760602455382</v>
      </c>
      <c r="C1025">
        <v>433.24893975446139</v>
      </c>
      <c r="E1025">
        <v>74.252615844544096</v>
      </c>
      <c r="F1025">
        <v>16085.127500000001</v>
      </c>
    </row>
    <row r="1026" spans="1:6">
      <c r="A1026">
        <v>995</v>
      </c>
      <c r="B1026">
        <v>12664.88138244919</v>
      </c>
      <c r="C1026">
        <v>-2798.5765324491895</v>
      </c>
      <c r="E1026">
        <v>74.327354260089692</v>
      </c>
      <c r="F1026">
        <v>16115.3045</v>
      </c>
    </row>
    <row r="1027" spans="1:6">
      <c r="A1027">
        <v>996</v>
      </c>
      <c r="B1027">
        <v>12277.001070576582</v>
      </c>
      <c r="C1027">
        <v>-2404.3000705765826</v>
      </c>
      <c r="E1027">
        <v>74.402092675635288</v>
      </c>
      <c r="F1027">
        <v>16138.762049999999</v>
      </c>
    </row>
    <row r="1028" spans="1:6">
      <c r="A1028">
        <v>997</v>
      </c>
      <c r="B1028">
        <v>14952.741227054294</v>
      </c>
      <c r="C1028">
        <v>-5077.0608270542944</v>
      </c>
      <c r="E1028">
        <v>74.47683109118087</v>
      </c>
      <c r="F1028">
        <v>16232.847</v>
      </c>
    </row>
    <row r="1029" spans="1:6">
      <c r="A1029">
        <v>998</v>
      </c>
      <c r="B1029">
        <v>13399.382903735839</v>
      </c>
      <c r="C1029">
        <v>-3521.7752037358387</v>
      </c>
      <c r="E1029">
        <v>74.551569506726466</v>
      </c>
      <c r="F1029">
        <v>16297.846</v>
      </c>
    </row>
    <row r="1030" spans="1:6">
      <c r="A1030">
        <v>999</v>
      </c>
      <c r="B1030">
        <v>14074.726374714024</v>
      </c>
      <c r="C1030">
        <v>-4194.6583747140248</v>
      </c>
      <c r="E1030">
        <v>74.626307922272048</v>
      </c>
      <c r="F1030">
        <v>16420.494549999999</v>
      </c>
    </row>
    <row r="1031" spans="1:6">
      <c r="A1031">
        <v>1000</v>
      </c>
      <c r="B1031">
        <v>10914.54799215628</v>
      </c>
      <c r="C1031">
        <v>-956.82639215627933</v>
      </c>
      <c r="E1031">
        <v>74.701046337817644</v>
      </c>
      <c r="F1031">
        <v>16450.894700000001</v>
      </c>
    </row>
    <row r="1032" spans="1:6">
      <c r="A1032">
        <v>1001</v>
      </c>
      <c r="B1032">
        <v>12461.270140621704</v>
      </c>
      <c r="C1032">
        <v>-2497.2101406217043</v>
      </c>
      <c r="E1032">
        <v>74.77578475336324</v>
      </c>
      <c r="F1032">
        <v>16455.707849999999</v>
      </c>
    </row>
    <row r="1033" spans="1:6">
      <c r="A1033">
        <v>1002</v>
      </c>
      <c r="B1033">
        <v>12726.6184387513</v>
      </c>
      <c r="C1033">
        <v>-2166.1267387512999</v>
      </c>
      <c r="E1033">
        <v>74.850523168908822</v>
      </c>
      <c r="F1033">
        <v>16577.779500000001</v>
      </c>
    </row>
    <row r="1034" spans="1:6">
      <c r="A1034">
        <v>1003</v>
      </c>
      <c r="B1034">
        <v>14197.396538020674</v>
      </c>
      <c r="C1034">
        <v>-3349.262238020674</v>
      </c>
      <c r="E1034">
        <v>74.925261584454418</v>
      </c>
      <c r="F1034">
        <v>16586.49771</v>
      </c>
    </row>
    <row r="1035" spans="1:6">
      <c r="A1035">
        <v>1004</v>
      </c>
      <c r="B1035">
        <v>14576.226948890715</v>
      </c>
      <c r="C1035">
        <v>-3139.4887988907158</v>
      </c>
      <c r="E1035">
        <v>75</v>
      </c>
      <c r="F1035">
        <v>16657.71745</v>
      </c>
    </row>
    <row r="1036" spans="1:6">
      <c r="A1036">
        <v>1005</v>
      </c>
      <c r="B1036">
        <v>10860.267494922999</v>
      </c>
      <c r="C1036">
        <v>659.83235507700192</v>
      </c>
      <c r="E1036">
        <v>75.074738415545596</v>
      </c>
      <c r="F1036">
        <v>16776.304049999999</v>
      </c>
    </row>
    <row r="1037" spans="1:6">
      <c r="A1037">
        <v>1006</v>
      </c>
      <c r="B1037">
        <v>32191.51413982423</v>
      </c>
      <c r="C1037">
        <v>-9973.3992398242299</v>
      </c>
      <c r="E1037">
        <v>75.149476831091192</v>
      </c>
      <c r="F1037">
        <v>16796.411940000002</v>
      </c>
    </row>
    <row r="1038" spans="1:6">
      <c r="A1038">
        <v>1007</v>
      </c>
      <c r="B1038">
        <v>33886.694458909733</v>
      </c>
      <c r="C1038">
        <v>-9919.3114089097326</v>
      </c>
      <c r="E1038">
        <v>75.224215246636774</v>
      </c>
      <c r="F1038">
        <v>16884.923999999999</v>
      </c>
    </row>
    <row r="1039" spans="1:6">
      <c r="A1039">
        <v>1008</v>
      </c>
      <c r="B1039">
        <v>36884.350740191163</v>
      </c>
      <c r="C1039">
        <v>7516.0556598088369</v>
      </c>
      <c r="E1039">
        <v>75.29895366218237</v>
      </c>
      <c r="F1039">
        <v>17043.341400000001</v>
      </c>
    </row>
    <row r="1040" spans="1:6">
      <c r="A1040">
        <v>1009</v>
      </c>
      <c r="B1040">
        <v>37818.87417368366</v>
      </c>
      <c r="C1040">
        <v>6822.3232263163372</v>
      </c>
      <c r="E1040">
        <v>75.373692077727952</v>
      </c>
      <c r="F1040">
        <v>17081.080000000002</v>
      </c>
    </row>
    <row r="1041" spans="1:6">
      <c r="A1041">
        <v>1010</v>
      </c>
      <c r="B1041">
        <v>39003.289036879447</v>
      </c>
      <c r="C1041">
        <v>7251.823463120556</v>
      </c>
      <c r="E1041">
        <v>75.448430493273548</v>
      </c>
      <c r="F1041">
        <v>17085.267599999999</v>
      </c>
    </row>
    <row r="1042" spans="1:6">
      <c r="A1042">
        <v>1011</v>
      </c>
      <c r="B1042">
        <v>39345.733786570774</v>
      </c>
      <c r="C1042">
        <v>8117.1602134292261</v>
      </c>
      <c r="E1042">
        <v>75.523168908819144</v>
      </c>
      <c r="F1042">
        <v>17128.426080000001</v>
      </c>
    </row>
    <row r="1043" spans="1:6">
      <c r="A1043">
        <v>1012</v>
      </c>
      <c r="B1043">
        <v>11818.152115121597</v>
      </c>
      <c r="C1043">
        <v>-2677.2011151215975</v>
      </c>
      <c r="E1043">
        <v>75.597907324364726</v>
      </c>
      <c r="F1043">
        <v>17178.682400000002</v>
      </c>
    </row>
    <row r="1044" spans="1:6">
      <c r="A1044">
        <v>1013</v>
      </c>
      <c r="B1044">
        <v>12775.026152596778</v>
      </c>
      <c r="C1044">
        <v>-3630.4611525967775</v>
      </c>
      <c r="E1044">
        <v>75.672645739910323</v>
      </c>
      <c r="F1044">
        <v>17179.522000000001</v>
      </c>
    </row>
    <row r="1045" spans="1:6">
      <c r="A1045">
        <v>1014</v>
      </c>
      <c r="B1045">
        <v>11040.776517132279</v>
      </c>
      <c r="C1045">
        <v>-1414.8565171322789</v>
      </c>
      <c r="E1045">
        <v>75.747384155455904</v>
      </c>
      <c r="F1045">
        <v>17352.6803</v>
      </c>
    </row>
    <row r="1046" spans="1:6">
      <c r="A1046">
        <v>1015</v>
      </c>
      <c r="B1046">
        <v>13143.775929519477</v>
      </c>
      <c r="C1046">
        <v>-3509.2379295194769</v>
      </c>
      <c r="E1046">
        <v>75.822122571001501</v>
      </c>
      <c r="F1046">
        <v>17361.766100000001</v>
      </c>
    </row>
    <row r="1047" spans="1:6">
      <c r="A1047">
        <v>1016</v>
      </c>
      <c r="B1047">
        <v>12564.859728940215</v>
      </c>
      <c r="C1047">
        <v>-2842.0902289402147</v>
      </c>
      <c r="E1047">
        <v>75.896860986547097</v>
      </c>
      <c r="F1047">
        <v>17468.983899999999</v>
      </c>
    </row>
    <row r="1048" spans="1:6">
      <c r="A1048">
        <v>1017</v>
      </c>
      <c r="B1048">
        <v>11045.76924927546</v>
      </c>
      <c r="C1048">
        <v>-1321.2392492754589</v>
      </c>
      <c r="E1048">
        <v>75.971599402092679</v>
      </c>
      <c r="F1048">
        <v>17496.306</v>
      </c>
    </row>
    <row r="1049" spans="1:6">
      <c r="A1049">
        <v>1018</v>
      </c>
      <c r="B1049">
        <v>16920.251367522567</v>
      </c>
      <c r="C1049">
        <v>-7171.3407675225681</v>
      </c>
      <c r="E1049">
        <v>76.046337817638275</v>
      </c>
      <c r="F1049">
        <v>17560.37975</v>
      </c>
    </row>
    <row r="1050" spans="1:6">
      <c r="A1050">
        <v>1019</v>
      </c>
      <c r="B1050">
        <v>7284.1398283050321</v>
      </c>
      <c r="C1050">
        <v>2706.8978216949681</v>
      </c>
      <c r="E1050">
        <v>76.121076233183857</v>
      </c>
      <c r="F1050">
        <v>17626.239509999999</v>
      </c>
    </row>
    <row r="1051" spans="1:6">
      <c r="A1051">
        <v>1020</v>
      </c>
      <c r="B1051">
        <v>9280.4960104741858</v>
      </c>
      <c r="C1051">
        <v>917.27618952581361</v>
      </c>
      <c r="E1051">
        <v>76.195814648729453</v>
      </c>
      <c r="F1051">
        <v>17663.144199999999</v>
      </c>
    </row>
    <row r="1052" spans="1:6">
      <c r="A1052">
        <v>1021</v>
      </c>
      <c r="B1052">
        <v>14370.494804755635</v>
      </c>
      <c r="C1052">
        <v>-4045.2888047556353</v>
      </c>
      <c r="E1052">
        <v>76.270553064275049</v>
      </c>
      <c r="F1052">
        <v>17748.5062</v>
      </c>
    </row>
    <row r="1053" spans="1:6">
      <c r="A1053">
        <v>1022</v>
      </c>
      <c r="B1053">
        <v>12333.86680306569</v>
      </c>
      <c r="C1053">
        <v>-1536.5306030656902</v>
      </c>
      <c r="E1053">
        <v>76.345291479820631</v>
      </c>
      <c r="F1053">
        <v>17878.900679999999</v>
      </c>
    </row>
    <row r="1054" spans="1:6">
      <c r="A1054">
        <v>1023</v>
      </c>
      <c r="B1054">
        <v>12704.083860013305</v>
      </c>
      <c r="C1054">
        <v>-1897.2448600133048</v>
      </c>
      <c r="E1054">
        <v>76.420029895366227</v>
      </c>
      <c r="F1054">
        <v>17904.527050000001</v>
      </c>
    </row>
    <row r="1055" spans="1:6">
      <c r="A1055">
        <v>1024</v>
      </c>
      <c r="B1055">
        <v>12778.637229720478</v>
      </c>
      <c r="C1055">
        <v>-1590.9805297204784</v>
      </c>
      <c r="E1055">
        <v>76.494768310911809</v>
      </c>
      <c r="F1055">
        <v>17929.303370000001</v>
      </c>
    </row>
    <row r="1056" spans="1:6">
      <c r="A1056">
        <v>1025</v>
      </c>
      <c r="B1056">
        <v>13477.280574497821</v>
      </c>
      <c r="C1056">
        <v>-2188.1713244978218</v>
      </c>
      <c r="E1056">
        <v>76.569506726457405</v>
      </c>
      <c r="F1056">
        <v>17942.106</v>
      </c>
    </row>
    <row r="1057" spans="1:6">
      <c r="A1057">
        <v>1026</v>
      </c>
      <c r="B1057">
        <v>15387.237595657196</v>
      </c>
      <c r="C1057">
        <v>-3990.3373956571959</v>
      </c>
      <c r="E1057">
        <v>76.644245142003001</v>
      </c>
      <c r="F1057">
        <v>18033.9679</v>
      </c>
    </row>
    <row r="1058" spans="1:6">
      <c r="A1058">
        <v>1027</v>
      </c>
      <c r="B1058">
        <v>17046.389776325999</v>
      </c>
      <c r="C1058">
        <v>-5634.7047763259998</v>
      </c>
      <c r="E1058">
        <v>76.718983557548583</v>
      </c>
      <c r="F1058">
        <v>18157.876</v>
      </c>
    </row>
    <row r="1059" spans="1:6">
      <c r="A1059">
        <v>1028</v>
      </c>
      <c r="B1059">
        <v>13636.904205364286</v>
      </c>
      <c r="C1059">
        <v>-2148.5872553642857</v>
      </c>
      <c r="E1059">
        <v>76.793721973094179</v>
      </c>
      <c r="F1059">
        <v>18218.161390000001</v>
      </c>
    </row>
    <row r="1060" spans="1:6">
      <c r="A1060">
        <v>1029</v>
      </c>
      <c r="B1060">
        <v>18617.766388439479</v>
      </c>
      <c r="C1060">
        <v>-6025.231888439479</v>
      </c>
      <c r="E1060">
        <v>76.868460388639761</v>
      </c>
      <c r="F1060">
        <v>18223.4512</v>
      </c>
    </row>
    <row r="1061" spans="1:6">
      <c r="A1061">
        <v>1030</v>
      </c>
      <c r="B1061">
        <v>11890.589636009587</v>
      </c>
      <c r="C1061">
        <v>11154.976523990412</v>
      </c>
      <c r="E1061">
        <v>76.943198804185357</v>
      </c>
      <c r="F1061">
        <v>18246.495500000001</v>
      </c>
    </row>
    <row r="1062" spans="1:6">
      <c r="A1062">
        <v>1031</v>
      </c>
      <c r="B1062">
        <v>33573.800979041851</v>
      </c>
      <c r="C1062">
        <v>-9686.1382790418502</v>
      </c>
      <c r="E1062">
        <v>77.017937219730953</v>
      </c>
      <c r="F1062">
        <v>18259.216</v>
      </c>
    </row>
    <row r="1063" spans="1:6">
      <c r="A1063">
        <v>1032</v>
      </c>
      <c r="B1063">
        <v>34062.580929660617</v>
      </c>
      <c r="C1063">
        <v>-9668.9585296606165</v>
      </c>
      <c r="E1063">
        <v>77.092675635276535</v>
      </c>
      <c r="F1063">
        <v>18310.741999999998</v>
      </c>
    </row>
    <row r="1064" spans="1:6">
      <c r="A1064">
        <v>1033</v>
      </c>
      <c r="B1064">
        <v>33764.099714952485</v>
      </c>
      <c r="C1064">
        <v>-9096.680714952483</v>
      </c>
      <c r="E1064">
        <v>77.167414050822131</v>
      </c>
      <c r="F1064">
        <v>18328.238099999999</v>
      </c>
    </row>
    <row r="1065" spans="1:6">
      <c r="A1065">
        <v>1034</v>
      </c>
      <c r="B1065">
        <v>34810.898365555702</v>
      </c>
      <c r="C1065">
        <v>-9941.0615655557012</v>
      </c>
      <c r="E1065">
        <v>77.242152466367713</v>
      </c>
      <c r="F1065">
        <v>18608.261999999999</v>
      </c>
    </row>
    <row r="1066" spans="1:6">
      <c r="A1066">
        <v>1035</v>
      </c>
      <c r="B1066">
        <v>10632.864157765538</v>
      </c>
      <c r="C1066">
        <v>15359.956882234461</v>
      </c>
      <c r="E1066">
        <v>77.316890881913309</v>
      </c>
      <c r="F1066">
        <v>18648.421699999999</v>
      </c>
    </row>
    <row r="1067" spans="1:6">
      <c r="A1067">
        <v>1036</v>
      </c>
      <c r="B1067">
        <v>14355.161909255936</v>
      </c>
      <c r="C1067">
        <v>12111.935460744064</v>
      </c>
      <c r="E1067">
        <v>77.391629297458906</v>
      </c>
      <c r="F1067">
        <v>18765.87545</v>
      </c>
    </row>
    <row r="1068" spans="1:6">
      <c r="A1068">
        <v>1037</v>
      </c>
      <c r="B1068">
        <v>8815.318963152562</v>
      </c>
      <c r="C1068">
        <v>18302.674816847437</v>
      </c>
      <c r="E1068">
        <v>77.466367713004487</v>
      </c>
      <c r="F1068">
        <v>18767.737700000001</v>
      </c>
    </row>
    <row r="1069" spans="1:6">
      <c r="A1069">
        <v>1038</v>
      </c>
      <c r="B1069">
        <v>14744.263293395286</v>
      </c>
      <c r="C1069">
        <v>18727.708596604716</v>
      </c>
      <c r="E1069">
        <v>77.541106128550084</v>
      </c>
      <c r="F1069">
        <v>18804.752400000001</v>
      </c>
    </row>
    <row r="1070" spans="1:6">
      <c r="A1070">
        <v>1039</v>
      </c>
      <c r="B1070">
        <v>39229.477340136196</v>
      </c>
      <c r="C1070">
        <v>8040.3766598638031</v>
      </c>
      <c r="E1070">
        <v>77.615844544095665</v>
      </c>
      <c r="F1070">
        <v>18806.145469999999</v>
      </c>
    </row>
    <row r="1071" spans="1:6">
      <c r="A1071">
        <v>1040</v>
      </c>
      <c r="B1071">
        <v>37905.835922085236</v>
      </c>
      <c r="C1071">
        <v>22115.563047914766</v>
      </c>
      <c r="E1071">
        <v>77.690582959641262</v>
      </c>
      <c r="F1071">
        <v>18838.703659999999</v>
      </c>
    </row>
    <row r="1072" spans="1:6">
      <c r="A1072">
        <v>1041</v>
      </c>
      <c r="B1072">
        <v>10507.934711976872</v>
      </c>
      <c r="C1072">
        <v>-1020.2905119768711</v>
      </c>
      <c r="E1072">
        <v>77.765321375186858</v>
      </c>
      <c r="F1072">
        <v>18903.491409999999</v>
      </c>
    </row>
    <row r="1073" spans="1:6">
      <c r="A1073">
        <v>1042</v>
      </c>
      <c r="B1073">
        <v>14574.864220770824</v>
      </c>
      <c r="C1073">
        <v>-5070.5539207708243</v>
      </c>
      <c r="E1073">
        <v>77.84005979073244</v>
      </c>
      <c r="F1073">
        <v>18955.220170000001</v>
      </c>
    </row>
    <row r="1074" spans="1:6">
      <c r="A1074">
        <v>1043</v>
      </c>
      <c r="B1074">
        <v>9439.7546413081345</v>
      </c>
      <c r="C1074">
        <v>423.71715869186482</v>
      </c>
      <c r="E1074">
        <v>77.914798206278036</v>
      </c>
      <c r="F1074">
        <v>18963.171920000001</v>
      </c>
    </row>
    <row r="1075" spans="1:6">
      <c r="A1075">
        <v>1044</v>
      </c>
      <c r="B1075">
        <v>10986.476789773558</v>
      </c>
      <c r="C1075">
        <v>-1116.6665897735584</v>
      </c>
      <c r="E1075">
        <v>77.989536621823618</v>
      </c>
      <c r="F1075">
        <v>18972.494999999999</v>
      </c>
    </row>
    <row r="1076" spans="1:6">
      <c r="A1076">
        <v>1045</v>
      </c>
      <c r="B1076">
        <v>8317.7232100374313</v>
      </c>
      <c r="C1076">
        <v>1747.6897899625692</v>
      </c>
      <c r="E1076">
        <v>78.064275037369214</v>
      </c>
      <c r="F1076">
        <v>19023.259999999998</v>
      </c>
    </row>
    <row r="1077" spans="1:6">
      <c r="A1077">
        <v>1046</v>
      </c>
      <c r="B1077">
        <v>11887.238116779705</v>
      </c>
      <c r="C1077">
        <v>-1815.1830667797039</v>
      </c>
      <c r="E1077">
        <v>78.13901345291481</v>
      </c>
      <c r="F1077">
        <v>19040.876</v>
      </c>
    </row>
    <row r="1078" spans="1:6">
      <c r="A1078">
        <v>1047</v>
      </c>
      <c r="B1078">
        <v>13303.866978116755</v>
      </c>
      <c r="C1078">
        <v>-3218.0209781167559</v>
      </c>
      <c r="E1078">
        <v>78.213751868460392</v>
      </c>
      <c r="F1078">
        <v>19107.779600000002</v>
      </c>
    </row>
    <row r="1079" spans="1:6">
      <c r="A1079">
        <v>1048</v>
      </c>
      <c r="B1079">
        <v>10344.430074935961</v>
      </c>
      <c r="C1079">
        <v>11.210925064038747</v>
      </c>
      <c r="E1079">
        <v>78.288490284005988</v>
      </c>
      <c r="F1079">
        <v>19144.576519999999</v>
      </c>
    </row>
    <row r="1080" spans="1:6">
      <c r="A1080">
        <v>1049</v>
      </c>
      <c r="B1080">
        <v>12235.338409155402</v>
      </c>
      <c r="C1080">
        <v>-1773.3590091554015</v>
      </c>
      <c r="E1080">
        <v>78.36322869955157</v>
      </c>
      <c r="F1080">
        <v>19199.944</v>
      </c>
    </row>
    <row r="1081" spans="1:6">
      <c r="A1081">
        <v>1050</v>
      </c>
      <c r="B1081">
        <v>12953.030440872677</v>
      </c>
      <c r="C1081">
        <v>-2388.1459408726769</v>
      </c>
      <c r="E1081">
        <v>78.437967115097166</v>
      </c>
      <c r="F1081">
        <v>19214.705529999999</v>
      </c>
    </row>
    <row r="1082" spans="1:6">
      <c r="A1082">
        <v>1051</v>
      </c>
      <c r="B1082">
        <v>14547.387367062804</v>
      </c>
      <c r="C1082">
        <v>-3967.6763670628043</v>
      </c>
      <c r="E1082">
        <v>78.512705530642762</v>
      </c>
      <c r="F1082">
        <v>19350.368900000001</v>
      </c>
    </row>
    <row r="1083" spans="1:6">
      <c r="A1083">
        <v>1052</v>
      </c>
      <c r="B1083">
        <v>10207.68643631753</v>
      </c>
      <c r="C1083">
        <v>734.44561368247014</v>
      </c>
      <c r="E1083">
        <v>78.587443946188344</v>
      </c>
      <c r="F1083">
        <v>19361.998800000001</v>
      </c>
    </row>
    <row r="1084" spans="1:6">
      <c r="A1084">
        <v>1053</v>
      </c>
      <c r="B1084">
        <v>14493.395722690473</v>
      </c>
      <c r="C1084">
        <v>-3533.7010226904731</v>
      </c>
      <c r="E1084">
        <v>78.66218236173394</v>
      </c>
      <c r="F1084">
        <v>19442.353500000001</v>
      </c>
    </row>
    <row r="1085" spans="1:6">
      <c r="A1085">
        <v>1054</v>
      </c>
      <c r="B1085">
        <v>10722.26341871912</v>
      </c>
      <c r="C1085">
        <v>428.51658128088093</v>
      </c>
      <c r="E1085">
        <v>78.736920777279522</v>
      </c>
      <c r="F1085">
        <v>19444.265800000001</v>
      </c>
    </row>
    <row r="1086" spans="1:6">
      <c r="A1086">
        <v>1055</v>
      </c>
      <c r="B1086">
        <v>13842.843191938833</v>
      </c>
      <c r="C1086">
        <v>-2679.2751919388338</v>
      </c>
      <c r="E1086">
        <v>78.811659192825118</v>
      </c>
      <c r="F1086">
        <v>19496.71917</v>
      </c>
    </row>
    <row r="1087" spans="1:6">
      <c r="A1087">
        <v>1056</v>
      </c>
      <c r="B1087">
        <v>11452.633949077694</v>
      </c>
      <c r="C1087">
        <v>-208.25704907769432</v>
      </c>
      <c r="E1087">
        <v>78.886397608370714</v>
      </c>
      <c r="F1087">
        <v>19515.5416</v>
      </c>
    </row>
    <row r="1088" spans="1:6">
      <c r="A1088">
        <v>1057</v>
      </c>
      <c r="B1088">
        <v>11710.917166333733</v>
      </c>
      <c r="C1088">
        <v>-457.49616633373262</v>
      </c>
      <c r="E1088">
        <v>78.961136023916296</v>
      </c>
      <c r="F1088">
        <v>19521.968199999999</v>
      </c>
    </row>
    <row r="1089" spans="1:6">
      <c r="A1089">
        <v>1058</v>
      </c>
      <c r="B1089">
        <v>14424.46479522044</v>
      </c>
      <c r="C1089">
        <v>-3159.9237952204403</v>
      </c>
      <c r="E1089">
        <v>79.035874439461892</v>
      </c>
      <c r="F1089">
        <v>19539.242999999999</v>
      </c>
    </row>
    <row r="1090" spans="1:6">
      <c r="A1090">
        <v>1059</v>
      </c>
      <c r="B1090">
        <v>10681.693721867978</v>
      </c>
      <c r="C1090">
        <v>1047.9857781320225</v>
      </c>
      <c r="E1090">
        <v>79.110612855007474</v>
      </c>
      <c r="F1090">
        <v>19594.809649999999</v>
      </c>
    </row>
    <row r="1091" spans="1:6">
      <c r="A1091">
        <v>1060</v>
      </c>
      <c r="B1091">
        <v>11672.634798923427</v>
      </c>
      <c r="C1091">
        <v>69.09120107657327</v>
      </c>
      <c r="E1091">
        <v>79.18535127055307</v>
      </c>
      <c r="F1091">
        <v>19673.335729999999</v>
      </c>
    </row>
    <row r="1092" spans="1:6">
      <c r="A1092">
        <v>1061</v>
      </c>
      <c r="B1092">
        <v>14976.030538800376</v>
      </c>
      <c r="C1092">
        <v>5486.9671211996247</v>
      </c>
      <c r="E1092">
        <v>79.260089686098667</v>
      </c>
      <c r="F1092">
        <v>19719.6947</v>
      </c>
    </row>
    <row r="1093" spans="1:6">
      <c r="A1093">
        <v>1062</v>
      </c>
      <c r="B1093">
        <v>31446.189421908755</v>
      </c>
      <c r="C1093">
        <v>-10250.371421908756</v>
      </c>
      <c r="E1093">
        <v>79.334828101644248</v>
      </c>
      <c r="F1093">
        <v>19749.383379999999</v>
      </c>
    </row>
    <row r="1094" spans="1:6">
      <c r="A1094">
        <v>1063</v>
      </c>
      <c r="B1094">
        <v>32724.607364602463</v>
      </c>
      <c r="C1094">
        <v>-9479.8171646024639</v>
      </c>
      <c r="E1094">
        <v>79.409566517189845</v>
      </c>
      <c r="F1094">
        <v>19798.054550000001</v>
      </c>
    </row>
    <row r="1095" spans="1:6">
      <c r="A1095">
        <v>1064</v>
      </c>
      <c r="B1095">
        <v>34619.048271813634</v>
      </c>
      <c r="C1095">
        <v>-9745.6633718136327</v>
      </c>
      <c r="E1095">
        <v>79.484304932735427</v>
      </c>
      <c r="F1095">
        <v>19933.457999999999</v>
      </c>
    </row>
    <row r="1096" spans="1:6">
      <c r="A1096">
        <v>1065</v>
      </c>
      <c r="B1096">
        <v>11142.22647022914</v>
      </c>
      <c r="C1096">
        <v>16203.81559977086</v>
      </c>
      <c r="E1096">
        <v>79.559043348281023</v>
      </c>
      <c r="F1096">
        <v>19964.746299999999</v>
      </c>
    </row>
    <row r="1097" spans="1:6">
      <c r="A1097">
        <v>1066</v>
      </c>
      <c r="B1097">
        <v>13581.797750240645</v>
      </c>
      <c r="C1097">
        <v>15604.684609759357</v>
      </c>
      <c r="E1097">
        <v>79.633781763826619</v>
      </c>
      <c r="F1097">
        <v>20009.63365</v>
      </c>
    </row>
    <row r="1098" spans="1:6">
      <c r="A1098">
        <v>1067</v>
      </c>
      <c r="B1098">
        <v>36960.261026227708</v>
      </c>
      <c r="C1098">
        <v>6294.1569237722942</v>
      </c>
      <c r="E1098">
        <v>79.708520179372201</v>
      </c>
      <c r="F1098">
        <v>20149.322899999999</v>
      </c>
    </row>
    <row r="1099" spans="1:6">
      <c r="A1099">
        <v>1068</v>
      </c>
      <c r="B1099">
        <v>39099.59108634344</v>
      </c>
      <c r="C1099">
        <v>7561.8513136565598</v>
      </c>
      <c r="E1099">
        <v>79.783258594917797</v>
      </c>
      <c r="F1099">
        <v>20167.336029999999</v>
      </c>
    </row>
    <row r="1100" spans="1:6">
      <c r="A1100">
        <v>1069</v>
      </c>
      <c r="B1100">
        <v>11558.852244256199</v>
      </c>
      <c r="C1100">
        <v>-1708.4202442561982</v>
      </c>
      <c r="E1100">
        <v>79.857997010463379</v>
      </c>
      <c r="F1100">
        <v>20177.671129999999</v>
      </c>
    </row>
    <row r="1101" spans="1:6">
      <c r="A1101">
        <v>1070</v>
      </c>
      <c r="B1101">
        <v>11694.460435613322</v>
      </c>
      <c r="C1101">
        <v>-1462.9605356133216</v>
      </c>
      <c r="E1101">
        <v>79.932735426008975</v>
      </c>
      <c r="F1101">
        <v>20234.854749999999</v>
      </c>
    </row>
    <row r="1102" spans="1:6">
      <c r="A1102">
        <v>1071</v>
      </c>
      <c r="B1102">
        <v>11493.085902264409</v>
      </c>
      <c r="C1102">
        <v>-1154.1543022644091</v>
      </c>
      <c r="E1102">
        <v>80.007473841554571</v>
      </c>
      <c r="F1102">
        <v>20277.807509999999</v>
      </c>
    </row>
    <row r="1103" spans="1:6">
      <c r="A1103">
        <v>1072</v>
      </c>
      <c r="B1103">
        <v>9952.9047589910369</v>
      </c>
      <c r="C1103">
        <v>470.01189100896227</v>
      </c>
      <c r="E1103">
        <v>80.082212257100153</v>
      </c>
      <c r="F1103">
        <v>20296.863450000001</v>
      </c>
    </row>
    <row r="1104" spans="1:6">
      <c r="A1104">
        <v>1073</v>
      </c>
      <c r="B1104">
        <v>12917.455543549762</v>
      </c>
      <c r="C1104">
        <v>-2482.3902935497626</v>
      </c>
      <c r="E1104">
        <v>80.156950672645749</v>
      </c>
      <c r="F1104">
        <v>20420.604650000001</v>
      </c>
    </row>
    <row r="1105" spans="1:6">
      <c r="A1105">
        <v>1074</v>
      </c>
      <c r="B1105">
        <v>11220.288500739318</v>
      </c>
      <c r="C1105">
        <v>-784.19250073931835</v>
      </c>
      <c r="E1105">
        <v>80.231689088191331</v>
      </c>
      <c r="F1105">
        <v>20462.997660000001</v>
      </c>
    </row>
    <row r="1106" spans="1:6">
      <c r="A1106">
        <v>1075</v>
      </c>
      <c r="B1106">
        <v>14747.90041829204</v>
      </c>
      <c r="C1106">
        <v>-4297.3484182920402</v>
      </c>
      <c r="E1106">
        <v>80.306427503736927</v>
      </c>
      <c r="F1106">
        <v>20630.283510000001</v>
      </c>
    </row>
    <row r="1107" spans="1:6">
      <c r="A1107">
        <v>1076</v>
      </c>
      <c r="B1107">
        <v>13330.002592111523</v>
      </c>
      <c r="C1107">
        <v>-2504.7488921115237</v>
      </c>
      <c r="E1107">
        <v>80.381165919282523</v>
      </c>
      <c r="F1107">
        <v>20709.020339999999</v>
      </c>
    </row>
    <row r="1108" spans="1:6">
      <c r="A1108">
        <v>1077</v>
      </c>
      <c r="B1108">
        <v>13016.546524851847</v>
      </c>
      <c r="C1108">
        <v>-2092.6133248518472</v>
      </c>
      <c r="E1108">
        <v>80.455904334828105</v>
      </c>
      <c r="F1108">
        <v>20745.989099999999</v>
      </c>
    </row>
    <row r="1109" spans="1:6">
      <c r="A1109">
        <v>1078</v>
      </c>
      <c r="B1109">
        <v>12192.454126796694</v>
      </c>
      <c r="C1109">
        <v>-1263.6051267966941</v>
      </c>
      <c r="E1109">
        <v>80.530642750373701</v>
      </c>
      <c r="F1109">
        <v>20773.62775</v>
      </c>
    </row>
    <row r="1110" spans="1:6">
      <c r="A1110">
        <v>1079</v>
      </c>
      <c r="B1110">
        <v>8842.8236027286839</v>
      </c>
      <c r="C1110">
        <v>2170.8882972713163</v>
      </c>
      <c r="E1110">
        <v>80.605381165919283</v>
      </c>
      <c r="F1110">
        <v>20781.48892</v>
      </c>
    </row>
    <row r="1111" spans="1:6">
      <c r="A1111">
        <v>1080</v>
      </c>
      <c r="B1111">
        <v>11431.244131645766</v>
      </c>
      <c r="C1111">
        <v>-125.30958164576623</v>
      </c>
      <c r="E1111">
        <v>80.680119581464879</v>
      </c>
      <c r="F1111">
        <v>20878.78443</v>
      </c>
    </row>
    <row r="1112" spans="1:6">
      <c r="A1112">
        <v>1081</v>
      </c>
      <c r="B1112">
        <v>13363.153557628861</v>
      </c>
      <c r="C1112">
        <v>-1850.74855762886</v>
      </c>
      <c r="E1112">
        <v>80.754857997010475</v>
      </c>
      <c r="F1112">
        <v>20984.0936</v>
      </c>
    </row>
    <row r="1113" spans="1:6">
      <c r="A1113">
        <v>1082</v>
      </c>
      <c r="B1113">
        <v>17762.988843473238</v>
      </c>
      <c r="C1113">
        <v>-6224.5678434732381</v>
      </c>
      <c r="E1113">
        <v>80.829596412556057</v>
      </c>
      <c r="F1113">
        <v>21082.16</v>
      </c>
    </row>
    <row r="1114" spans="1:6">
      <c r="A1114">
        <v>1083</v>
      </c>
      <c r="B1114">
        <v>10199.604538045498</v>
      </c>
      <c r="C1114">
        <v>1894.8734619545012</v>
      </c>
      <c r="E1114">
        <v>80.904334828101653</v>
      </c>
      <c r="F1114">
        <v>21098.554049999999</v>
      </c>
    </row>
    <row r="1115" spans="1:6">
      <c r="A1115">
        <v>1084</v>
      </c>
      <c r="B1115">
        <v>12678.612491428927</v>
      </c>
      <c r="C1115">
        <v>-581.96129142892642</v>
      </c>
      <c r="E1115">
        <v>80.979073243647235</v>
      </c>
      <c r="F1115">
        <v>21195.817999999999</v>
      </c>
    </row>
    <row r="1116" spans="1:6">
      <c r="A1116">
        <v>1085</v>
      </c>
      <c r="B1116">
        <v>12845.313476210038</v>
      </c>
      <c r="C1116">
        <v>-739.99347621003835</v>
      </c>
      <c r="E1116">
        <v>81.053811659192831</v>
      </c>
      <c r="F1116">
        <v>21223.675800000001</v>
      </c>
    </row>
    <row r="1117" spans="1:6">
      <c r="A1117">
        <v>1086</v>
      </c>
      <c r="B1117">
        <v>10287.725645897104</v>
      </c>
      <c r="C1117">
        <v>2187.6256541028961</v>
      </c>
      <c r="E1117">
        <v>81.128550074738428</v>
      </c>
      <c r="F1117">
        <v>21232.182260000001</v>
      </c>
    </row>
    <row r="1118" spans="1:6">
      <c r="A1118">
        <v>1087</v>
      </c>
      <c r="B1118">
        <v>11351.097122967083</v>
      </c>
      <c r="C1118">
        <v>1128.6118270329171</v>
      </c>
      <c r="E1118">
        <v>81.20328849028401</v>
      </c>
      <c r="F1118">
        <v>21259.377949999998</v>
      </c>
    </row>
    <row r="1119" spans="1:6">
      <c r="A1119">
        <v>1088</v>
      </c>
      <c r="B1119">
        <v>15153.455737944581</v>
      </c>
      <c r="C1119">
        <v>-2658.164887944582</v>
      </c>
      <c r="E1119">
        <v>81.278026905829606</v>
      </c>
      <c r="F1119">
        <v>21344.846699999998</v>
      </c>
    </row>
    <row r="1120" spans="1:6">
      <c r="A1120">
        <v>1089</v>
      </c>
      <c r="B1120">
        <v>11630.013679427262</v>
      </c>
      <c r="C1120">
        <v>12846.464830572739</v>
      </c>
      <c r="E1120">
        <v>81.352765321375188</v>
      </c>
      <c r="F1120">
        <v>21348.705999999998</v>
      </c>
    </row>
    <row r="1121" spans="1:6">
      <c r="A1121">
        <v>1090</v>
      </c>
      <c r="B1121">
        <v>34629.130973146028</v>
      </c>
      <c r="C1121">
        <v>-9246.8339731460292</v>
      </c>
      <c r="E1121">
        <v>81.427503736920784</v>
      </c>
      <c r="F1121">
        <v>21472.478800000001</v>
      </c>
    </row>
    <row r="1122" spans="1:6">
      <c r="A1122">
        <v>1091</v>
      </c>
      <c r="B1122">
        <v>10911.755975535612</v>
      </c>
      <c r="C1122">
        <v>14605.357654464387</v>
      </c>
      <c r="E1122">
        <v>81.50224215246638</v>
      </c>
      <c r="F1122">
        <v>21595.382290000001</v>
      </c>
    </row>
    <row r="1123" spans="1:6">
      <c r="A1123">
        <v>1092</v>
      </c>
      <c r="B1123">
        <v>13143.455217094959</v>
      </c>
      <c r="C1123">
        <v>14179.278642905041</v>
      </c>
      <c r="E1123">
        <v>81.576980568011962</v>
      </c>
      <c r="F1123">
        <v>21659.930100000001</v>
      </c>
    </row>
    <row r="1124" spans="1:6">
      <c r="A1124">
        <v>1093</v>
      </c>
      <c r="B1124">
        <v>35536.561510342537</v>
      </c>
      <c r="C1124">
        <v>6462.9584896574597</v>
      </c>
      <c r="E1124">
        <v>81.651718983557558</v>
      </c>
      <c r="F1124">
        <v>21677.283449999999</v>
      </c>
    </row>
    <row r="1125" spans="1:6">
      <c r="A1125">
        <v>1094</v>
      </c>
      <c r="B1125">
        <v>37168.711732304633</v>
      </c>
      <c r="C1125">
        <v>7092.0381676953693</v>
      </c>
      <c r="E1125">
        <v>81.72645739910314</v>
      </c>
      <c r="F1125">
        <v>21771.3423</v>
      </c>
    </row>
    <row r="1126" spans="1:6">
      <c r="A1126">
        <v>1095</v>
      </c>
      <c r="B1126">
        <v>40834.808724538474</v>
      </c>
      <c r="C1126">
        <v>7714.3696254615279</v>
      </c>
      <c r="E1126">
        <v>81.801195814648736</v>
      </c>
      <c r="F1126">
        <v>21774.32215</v>
      </c>
    </row>
    <row r="1127" spans="1:6">
      <c r="A1127">
        <v>1096</v>
      </c>
      <c r="B1127">
        <v>40826.378589064545</v>
      </c>
      <c r="C1127">
        <v>22944.049420935458</v>
      </c>
      <c r="E1127">
        <v>81.875934230194332</v>
      </c>
      <c r="F1127">
        <v>21797.000400000001</v>
      </c>
    </row>
    <row r="1128" spans="1:6">
      <c r="A1128">
        <v>1097</v>
      </c>
      <c r="B1128">
        <v>11239.079725655121</v>
      </c>
      <c r="C1128">
        <v>-1024.4437256551209</v>
      </c>
      <c r="E1128">
        <v>81.950672645739914</v>
      </c>
      <c r="F1128">
        <v>21880.82</v>
      </c>
    </row>
    <row r="1129" spans="1:6">
      <c r="A1129">
        <v>1098</v>
      </c>
      <c r="B1129">
        <v>14006.549808826947</v>
      </c>
      <c r="C1129">
        <v>-3780.2656088269468</v>
      </c>
      <c r="E1129">
        <v>82.02541106128551</v>
      </c>
      <c r="F1129">
        <v>21978.676899999999</v>
      </c>
    </row>
    <row r="1130" spans="1:6">
      <c r="A1130">
        <v>1099</v>
      </c>
      <c r="B1130">
        <v>11081.285579638869</v>
      </c>
      <c r="C1130">
        <v>-486.78402963886765</v>
      </c>
      <c r="E1130">
        <v>82.100149476831092</v>
      </c>
      <c r="F1130">
        <v>21984.47061</v>
      </c>
    </row>
    <row r="1131" spans="1:6">
      <c r="A1131">
        <v>1100</v>
      </c>
      <c r="B1131">
        <v>12821.347996662469</v>
      </c>
      <c r="C1131">
        <v>-2219.7157466624685</v>
      </c>
      <c r="E1131">
        <v>82.174887892376688</v>
      </c>
      <c r="F1131">
        <v>22144.031999999999</v>
      </c>
    </row>
    <row r="1132" spans="1:6">
      <c r="A1132">
        <v>1101</v>
      </c>
      <c r="B1132">
        <v>11573.910157216738</v>
      </c>
      <c r="C1132">
        <v>-869.44015721673895</v>
      </c>
      <c r="E1132">
        <v>82.249626307922284</v>
      </c>
      <c r="F1132">
        <v>22192.437109999999</v>
      </c>
    </row>
    <row r="1133" spans="1:6">
      <c r="A1133">
        <v>1102</v>
      </c>
      <c r="B1133">
        <v>13812.586951048272</v>
      </c>
      <c r="C1133">
        <v>-3098.9429510482714</v>
      </c>
      <c r="E1133">
        <v>82.324364723467866</v>
      </c>
      <c r="F1133">
        <v>22218.1149</v>
      </c>
    </row>
    <row r="1134" spans="1:6">
      <c r="A1134">
        <v>1103</v>
      </c>
      <c r="B1134">
        <v>8865.3552604732122</v>
      </c>
      <c r="C1134">
        <v>1926.6047395267869</v>
      </c>
      <c r="E1134">
        <v>82.399103139013462</v>
      </c>
      <c r="F1134">
        <v>22331.566800000001</v>
      </c>
    </row>
    <row r="1135" spans="1:6">
      <c r="A1135">
        <v>1104</v>
      </c>
      <c r="B1135">
        <v>11885.376772365926</v>
      </c>
      <c r="C1135">
        <v>-1089.0265223659262</v>
      </c>
      <c r="E1135">
        <v>82.473841554559044</v>
      </c>
      <c r="F1135">
        <v>22395.74424</v>
      </c>
    </row>
    <row r="1136" spans="1:6">
      <c r="A1136">
        <v>1105</v>
      </c>
      <c r="B1136">
        <v>12579.175079219276</v>
      </c>
      <c r="C1136">
        <v>-1771.6887792192756</v>
      </c>
      <c r="E1136">
        <v>82.54857997010464</v>
      </c>
      <c r="F1136">
        <v>22412.648499999999</v>
      </c>
    </row>
    <row r="1137" spans="1:6">
      <c r="A1137">
        <v>1106</v>
      </c>
      <c r="B1137">
        <v>10987.036292382776</v>
      </c>
      <c r="C1137">
        <v>95.540907617223638</v>
      </c>
      <c r="E1137">
        <v>82.623318385650236</v>
      </c>
      <c r="F1137">
        <v>22462.043750000001</v>
      </c>
    </row>
    <row r="1138" spans="1:6">
      <c r="A1138">
        <v>1107</v>
      </c>
      <c r="B1138">
        <v>12306.701534598305</v>
      </c>
      <c r="C1138">
        <v>-1020.1628345983063</v>
      </c>
      <c r="E1138">
        <v>82.698056801195818</v>
      </c>
      <c r="F1138">
        <v>22478.6</v>
      </c>
    </row>
    <row r="1139" spans="1:6">
      <c r="A1139">
        <v>1108</v>
      </c>
      <c r="B1139">
        <v>14487.620271655014</v>
      </c>
      <c r="C1139">
        <v>-3093.5547216550149</v>
      </c>
      <c r="E1139">
        <v>82.772795216741414</v>
      </c>
      <c r="F1139">
        <v>22493.659640000002</v>
      </c>
    </row>
    <row r="1140" spans="1:6">
      <c r="A1140">
        <v>1109</v>
      </c>
      <c r="B1140">
        <v>13652.23328825924</v>
      </c>
      <c r="C1140">
        <v>-1773.1292382592401</v>
      </c>
      <c r="E1140">
        <v>82.847533632286996</v>
      </c>
      <c r="F1140">
        <v>23045.566159999998</v>
      </c>
    </row>
    <row r="1141" spans="1:6">
      <c r="A1141">
        <v>1110</v>
      </c>
      <c r="B1141">
        <v>12253.556484626331</v>
      </c>
      <c r="C1141">
        <v>-372.19848462633126</v>
      </c>
      <c r="E1141">
        <v>82.922272047832593</v>
      </c>
      <c r="F1141">
        <v>23065.420699999999</v>
      </c>
    </row>
    <row r="1142" spans="1:6">
      <c r="A1142">
        <v>1111</v>
      </c>
      <c r="B1142">
        <v>12327.8305461281</v>
      </c>
      <c r="C1142">
        <v>-445.86094612809939</v>
      </c>
      <c r="E1142">
        <v>82.997010463378189</v>
      </c>
      <c r="F1142">
        <v>23082.955330000001</v>
      </c>
    </row>
    <row r="1143" spans="1:6">
      <c r="A1143">
        <v>1112</v>
      </c>
      <c r="B1143">
        <v>13940.600248386656</v>
      </c>
      <c r="C1143">
        <v>-1953.4320483866559</v>
      </c>
      <c r="E1143">
        <v>83.071748878923771</v>
      </c>
      <c r="F1143">
        <v>23241.47453</v>
      </c>
    </row>
    <row r="1144" spans="1:6">
      <c r="A1144">
        <v>1113</v>
      </c>
      <c r="B1144">
        <v>13903.663446355848</v>
      </c>
      <c r="C1144">
        <v>-1635.031196355847</v>
      </c>
      <c r="E1144">
        <v>83.146487294469367</v>
      </c>
      <c r="F1144">
        <v>23244.790199999999</v>
      </c>
    </row>
    <row r="1145" spans="1:6">
      <c r="A1145">
        <v>1114</v>
      </c>
      <c r="B1145">
        <v>14161.450471100085</v>
      </c>
      <c r="C1145">
        <v>-1891.7618211000845</v>
      </c>
      <c r="E1145">
        <v>83.221225710014949</v>
      </c>
      <c r="F1145">
        <v>23288.928400000001</v>
      </c>
    </row>
    <row r="1146" spans="1:6">
      <c r="A1146">
        <v>1115</v>
      </c>
      <c r="B1146">
        <v>16422.52524130488</v>
      </c>
      <c r="C1146">
        <v>-3936.72434130488</v>
      </c>
      <c r="E1146">
        <v>83.295964125560545</v>
      </c>
      <c r="F1146">
        <v>23306.546999999999</v>
      </c>
    </row>
    <row r="1147" spans="1:6">
      <c r="A1147">
        <v>1116</v>
      </c>
      <c r="B1147">
        <v>12218.70439967331</v>
      </c>
      <c r="C1147">
        <v>828.62795032669055</v>
      </c>
      <c r="E1147">
        <v>83.370702541106141</v>
      </c>
      <c r="F1147">
        <v>23401.30575</v>
      </c>
    </row>
    <row r="1148" spans="1:6">
      <c r="A1148">
        <v>1117</v>
      </c>
      <c r="B1148">
        <v>13749.111282375325</v>
      </c>
      <c r="C1148">
        <v>6881.1722276246765</v>
      </c>
      <c r="E1148">
        <v>83.445440956651723</v>
      </c>
      <c r="F1148">
        <v>23563.016179999999</v>
      </c>
    </row>
    <row r="1149" spans="1:6">
      <c r="A1149">
        <v>1118</v>
      </c>
      <c r="B1149">
        <v>12215.608373761719</v>
      </c>
      <c r="C1149">
        <v>8565.8805462382807</v>
      </c>
      <c r="E1149">
        <v>83.520179372197319</v>
      </c>
      <c r="F1149">
        <v>23568.272000000001</v>
      </c>
    </row>
    <row r="1150" spans="1:6">
      <c r="A1150">
        <v>1119</v>
      </c>
      <c r="B1150">
        <v>15923.46529294741</v>
      </c>
      <c r="C1150">
        <v>14140.115257052588</v>
      </c>
      <c r="E1150">
        <v>83.594917787742901</v>
      </c>
      <c r="F1150">
        <v>23807.240600000001</v>
      </c>
    </row>
    <row r="1151" spans="1:6">
      <c r="A1151">
        <v>1120</v>
      </c>
      <c r="B1151">
        <v>10794.394924005768</v>
      </c>
      <c r="C1151">
        <v>24365.739645994232</v>
      </c>
      <c r="E1151">
        <v>83.669656203288497</v>
      </c>
      <c r="F1151">
        <v>23887.662700000001</v>
      </c>
    </row>
    <row r="1152" spans="1:6">
      <c r="A1152">
        <v>1121</v>
      </c>
      <c r="B1152">
        <v>36313.932119953337</v>
      </c>
      <c r="C1152">
        <v>5989.7600300466656</v>
      </c>
      <c r="E1152">
        <v>83.744394618834093</v>
      </c>
      <c r="F1152">
        <v>23967.38305</v>
      </c>
    </row>
    <row r="1153" spans="1:6">
      <c r="A1153">
        <v>1122</v>
      </c>
      <c r="B1153">
        <v>36941.68287301356</v>
      </c>
      <c r="C1153">
        <v>7482.1201269864396</v>
      </c>
      <c r="E1153">
        <v>83.819133034379675</v>
      </c>
      <c r="F1153">
        <v>24059.680189999999</v>
      </c>
    </row>
    <row r="1154" spans="1:6">
      <c r="A1154">
        <v>1123</v>
      </c>
      <c r="B1154">
        <v>8850.2271400279278</v>
      </c>
      <c r="C1154">
        <v>1726.8598599720717</v>
      </c>
      <c r="E1154">
        <v>83.893871449925271</v>
      </c>
      <c r="F1154">
        <v>24106.912550000001</v>
      </c>
    </row>
    <row r="1155" spans="1:6">
      <c r="A1155">
        <v>1124</v>
      </c>
      <c r="B1155">
        <v>12957.511364962565</v>
      </c>
      <c r="C1155">
        <v>-2363.2856649625646</v>
      </c>
      <c r="E1155">
        <v>83.968609865470853</v>
      </c>
      <c r="F1155">
        <v>24180.933499999999</v>
      </c>
    </row>
    <row r="1156" spans="1:6">
      <c r="A1156">
        <v>1125</v>
      </c>
      <c r="B1156">
        <v>14786.112578217602</v>
      </c>
      <c r="C1156">
        <v>-4184.700578217602</v>
      </c>
      <c r="E1156">
        <v>84.043348281016449</v>
      </c>
      <c r="F1156">
        <v>24227.337240000001</v>
      </c>
    </row>
    <row r="1157" spans="1:6">
      <c r="A1157">
        <v>1126</v>
      </c>
      <c r="B1157">
        <v>15023.547995745186</v>
      </c>
      <c r="C1157">
        <v>-4421.162995745186</v>
      </c>
      <c r="E1157">
        <v>84.118086696562045</v>
      </c>
      <c r="F1157">
        <v>24393.6224</v>
      </c>
    </row>
    <row r="1158" spans="1:6">
      <c r="A1158">
        <v>1127</v>
      </c>
      <c r="B1158">
        <v>13400.438130130115</v>
      </c>
      <c r="C1158">
        <v>-2424.1923801301145</v>
      </c>
      <c r="E1158">
        <v>84.192825112107627</v>
      </c>
      <c r="F1158">
        <v>24476.478510000001</v>
      </c>
    </row>
    <row r="1159" spans="1:6">
      <c r="A1159">
        <v>1128</v>
      </c>
      <c r="B1159">
        <v>10066.960550977725</v>
      </c>
      <c r="C1159">
        <v>1003.5744490222751</v>
      </c>
      <c r="E1159">
        <v>84.267563527653223</v>
      </c>
      <c r="F1159">
        <v>24513.091260000001</v>
      </c>
    </row>
    <row r="1160" spans="1:6">
      <c r="A1160">
        <v>1129</v>
      </c>
      <c r="B1160">
        <v>10711.428112838317</v>
      </c>
      <c r="C1160">
        <v>361.74788716168223</v>
      </c>
      <c r="E1160">
        <v>84.342301943198805</v>
      </c>
      <c r="F1160">
        <v>24520.263999999999</v>
      </c>
    </row>
    <row r="1161" spans="1:6">
      <c r="A1161">
        <v>1130</v>
      </c>
      <c r="B1161">
        <v>14917.078439320097</v>
      </c>
      <c r="C1161">
        <v>-3826.3606393200971</v>
      </c>
      <c r="E1161">
        <v>84.417040358744401</v>
      </c>
      <c r="F1161">
        <v>24535.698550000001</v>
      </c>
    </row>
    <row r="1162" spans="1:6">
      <c r="A1162">
        <v>1131</v>
      </c>
      <c r="B1162">
        <v>15625.992757366748</v>
      </c>
      <c r="C1162">
        <v>-4532.369857366748</v>
      </c>
      <c r="E1162">
        <v>84.491778774289998</v>
      </c>
      <c r="F1162">
        <v>24603.04837</v>
      </c>
    </row>
    <row r="1163" spans="1:6">
      <c r="A1163">
        <v>1132</v>
      </c>
      <c r="B1163">
        <v>11111.085025926322</v>
      </c>
      <c r="C1163">
        <v>54.332624073676925</v>
      </c>
      <c r="E1163">
        <v>84.566517189835579</v>
      </c>
      <c r="F1163">
        <v>24667.419000000002</v>
      </c>
    </row>
    <row r="1164" spans="1:6">
      <c r="A1164">
        <v>1133</v>
      </c>
      <c r="B1164">
        <v>10792.765351617707</v>
      </c>
      <c r="C1164">
        <v>661.25614838229376</v>
      </c>
      <c r="E1164">
        <v>84.641255605381176</v>
      </c>
      <c r="F1164">
        <v>24671.663339999999</v>
      </c>
    </row>
    <row r="1165" spans="1:6">
      <c r="A1165">
        <v>1134</v>
      </c>
      <c r="B1165">
        <v>12047.983837647178</v>
      </c>
      <c r="C1165">
        <v>-390.26493764717816</v>
      </c>
      <c r="E1165">
        <v>84.715994020926757</v>
      </c>
      <c r="F1165">
        <v>24869.836800000001</v>
      </c>
    </row>
    <row r="1166" spans="1:6">
      <c r="A1166">
        <v>1135</v>
      </c>
      <c r="B1166">
        <v>12144.653971926267</v>
      </c>
      <c r="C1166">
        <v>-486.53892192626699</v>
      </c>
      <c r="E1166">
        <v>84.790732436472354</v>
      </c>
      <c r="F1166">
        <v>24873.384900000001</v>
      </c>
    </row>
    <row r="1167" spans="1:6">
      <c r="A1167">
        <v>1136</v>
      </c>
      <c r="B1167">
        <v>12209.100728112327</v>
      </c>
      <c r="C1167">
        <v>-550.72157811232682</v>
      </c>
      <c r="E1167">
        <v>84.86547085201795</v>
      </c>
      <c r="F1167">
        <v>24915.046259999999</v>
      </c>
    </row>
    <row r="1168" spans="1:6">
      <c r="A1168">
        <v>1137</v>
      </c>
      <c r="B1168">
        <v>14103.99235904066</v>
      </c>
      <c r="C1168">
        <v>-2429.8623590406605</v>
      </c>
      <c r="E1168">
        <v>84.940209267563532</v>
      </c>
      <c r="F1168">
        <v>24915.220850000002</v>
      </c>
    </row>
    <row r="1169" spans="1:6">
      <c r="A1169">
        <v>1138</v>
      </c>
      <c r="B1169">
        <v>13681.105147122384</v>
      </c>
      <c r="C1169">
        <v>-1918.1042471223845</v>
      </c>
      <c r="E1169">
        <v>85.014947683109128</v>
      </c>
      <c r="F1169">
        <v>25081.76784</v>
      </c>
    </row>
    <row r="1170" spans="1:6">
      <c r="A1170">
        <v>1139</v>
      </c>
      <c r="B1170">
        <v>11590.499677697137</v>
      </c>
      <c r="C1170">
        <v>453.84232230286398</v>
      </c>
      <c r="E1170">
        <v>85.08968609865471</v>
      </c>
      <c r="F1170">
        <v>25309.489000000001</v>
      </c>
    </row>
    <row r="1171" spans="1:6">
      <c r="A1171">
        <v>1140</v>
      </c>
      <c r="B1171">
        <v>15084.542651777325</v>
      </c>
      <c r="C1171">
        <v>-2819.0357517773245</v>
      </c>
      <c r="E1171">
        <v>85.164424514200306</v>
      </c>
      <c r="F1171">
        <v>25333.332839999999</v>
      </c>
    </row>
    <row r="1172" spans="1:6">
      <c r="A1172">
        <v>1141</v>
      </c>
      <c r="B1172">
        <v>15025.437126027064</v>
      </c>
      <c r="C1172">
        <v>-2661.8901260270632</v>
      </c>
      <c r="E1172">
        <v>85.239162929745902</v>
      </c>
      <c r="F1172">
        <v>25382.296999999999</v>
      </c>
    </row>
    <row r="1173" spans="1:6">
      <c r="A1173">
        <v>1142</v>
      </c>
      <c r="B1173">
        <v>14514.976957916522</v>
      </c>
      <c r="C1173">
        <v>-1871.599157916522</v>
      </c>
      <c r="E1173">
        <v>85.313901345291484</v>
      </c>
      <c r="F1173">
        <v>25517.11363</v>
      </c>
    </row>
    <row r="1174" spans="1:6">
      <c r="A1174">
        <v>1143</v>
      </c>
      <c r="B1174">
        <v>14598.334586278748</v>
      </c>
      <c r="C1174">
        <v>-1649.1791862787486</v>
      </c>
      <c r="E1174">
        <v>85.38863976083708</v>
      </c>
      <c r="F1174">
        <v>25656.575260000001</v>
      </c>
    </row>
    <row r="1175" spans="1:6">
      <c r="A1175">
        <v>1144</v>
      </c>
      <c r="B1175">
        <v>14827.86735300182</v>
      </c>
      <c r="C1175">
        <v>-1397.602353001821</v>
      </c>
      <c r="E1175">
        <v>85.463378176382662</v>
      </c>
      <c r="F1175">
        <v>25678.778450000002</v>
      </c>
    </row>
    <row r="1176" spans="1:6">
      <c r="A1176">
        <v>1145</v>
      </c>
      <c r="B1176">
        <v>32929.546747978333</v>
      </c>
      <c r="C1176">
        <v>-10516.898247978334</v>
      </c>
      <c r="E1176">
        <v>85.538116591928258</v>
      </c>
      <c r="F1176">
        <v>25992.821039999999</v>
      </c>
    </row>
    <row r="1177" spans="1:6">
      <c r="A1177">
        <v>1146</v>
      </c>
      <c r="B1177">
        <v>35339.943238307926</v>
      </c>
      <c r="C1177">
        <v>-9230.6141883079254</v>
      </c>
      <c r="E1177">
        <v>85.612855007473854</v>
      </c>
      <c r="F1177">
        <v>26018.950519999999</v>
      </c>
    </row>
    <row r="1178" spans="1:6">
      <c r="A1178">
        <v>1147</v>
      </c>
      <c r="B1178">
        <v>36861.5762796411</v>
      </c>
      <c r="C1178">
        <v>6952.2898203588993</v>
      </c>
      <c r="E1178">
        <v>85.687593423019436</v>
      </c>
      <c r="F1178">
        <v>26109.32905</v>
      </c>
    </row>
    <row r="1179" spans="1:6">
      <c r="A1179">
        <v>1148</v>
      </c>
      <c r="B1179">
        <v>37216.749293949964</v>
      </c>
      <c r="C1179">
        <v>6704.4344060500371</v>
      </c>
      <c r="E1179">
        <v>85.762331838565032</v>
      </c>
      <c r="F1179">
        <v>26125.674770000001</v>
      </c>
    </row>
    <row r="1180" spans="1:6">
      <c r="A1180">
        <v>1149</v>
      </c>
      <c r="B1180">
        <v>9649.7930183426179</v>
      </c>
      <c r="C1180">
        <v>1309.5369816573821</v>
      </c>
      <c r="E1180">
        <v>85.837070254110614</v>
      </c>
      <c r="F1180">
        <v>26140.3603</v>
      </c>
    </row>
    <row r="1181" spans="1:6">
      <c r="A1181">
        <v>1150</v>
      </c>
      <c r="B1181">
        <v>11142.244214230308</v>
      </c>
      <c r="C1181">
        <v>-176.79821423030808</v>
      </c>
      <c r="E1181">
        <v>85.91180866965621</v>
      </c>
      <c r="F1181">
        <v>26236.579969999999</v>
      </c>
    </row>
    <row r="1182" spans="1:6">
      <c r="A1182">
        <v>1151</v>
      </c>
      <c r="B1182">
        <v>15229.176831948293</v>
      </c>
      <c r="C1182">
        <v>-4246.6755319482927</v>
      </c>
      <c r="E1182">
        <v>85.986547085201806</v>
      </c>
      <c r="F1182">
        <v>26392.260289999998</v>
      </c>
    </row>
    <row r="1183" spans="1:6">
      <c r="A1183">
        <v>1152</v>
      </c>
      <c r="B1183">
        <v>12916.156786527779</v>
      </c>
      <c r="C1183">
        <v>-1562.9291865277792</v>
      </c>
      <c r="E1183">
        <v>86.061285500747388</v>
      </c>
      <c r="F1183">
        <v>26467.09737</v>
      </c>
    </row>
    <row r="1184" spans="1:6">
      <c r="A1184">
        <v>1153</v>
      </c>
      <c r="B1184">
        <v>13753.96461694655</v>
      </c>
      <c r="C1184">
        <v>-2397.3037169465497</v>
      </c>
      <c r="E1184">
        <v>86.136023916292984</v>
      </c>
      <c r="F1184">
        <v>26926.5144</v>
      </c>
    </row>
    <row r="1185" spans="1:6">
      <c r="A1185">
        <v>1154</v>
      </c>
      <c r="B1185">
        <v>11477.074645791923</v>
      </c>
      <c r="C1185">
        <v>-21.794645791922449</v>
      </c>
      <c r="E1185">
        <v>86.210762331838566</v>
      </c>
      <c r="F1185">
        <v>27000.98473</v>
      </c>
    </row>
    <row r="1186" spans="1:6">
      <c r="A1186">
        <v>1155</v>
      </c>
      <c r="B1186">
        <v>8790.071131021301</v>
      </c>
      <c r="C1186">
        <v>2744.8015189786984</v>
      </c>
      <c r="E1186">
        <v>86.285500747384162</v>
      </c>
      <c r="F1186">
        <v>27037.914100000002</v>
      </c>
    </row>
    <row r="1187" spans="1:6">
      <c r="A1187">
        <v>1156</v>
      </c>
      <c r="B1187">
        <v>11488.502748714705</v>
      </c>
      <c r="C1187">
        <v>65.720851285293975</v>
      </c>
      <c r="E1187">
        <v>86.360239162929759</v>
      </c>
      <c r="F1187">
        <v>27117.993780000001</v>
      </c>
    </row>
    <row r="1188" spans="1:6">
      <c r="A1188">
        <v>1157</v>
      </c>
      <c r="B1188">
        <v>16459.23511716236</v>
      </c>
      <c r="C1188">
        <v>-4892.9345671623596</v>
      </c>
      <c r="E1188">
        <v>86.43497757847534</v>
      </c>
      <c r="F1188">
        <v>27218.437249999999</v>
      </c>
    </row>
    <row r="1189" spans="1:6">
      <c r="A1189">
        <v>1158</v>
      </c>
      <c r="B1189">
        <v>16909.162635708522</v>
      </c>
      <c r="C1189">
        <v>-5333.0326357085232</v>
      </c>
      <c r="E1189">
        <v>86.509715994020937</v>
      </c>
      <c r="F1189">
        <v>27322.73386</v>
      </c>
    </row>
    <row r="1190" spans="1:6">
      <c r="A1190">
        <v>1159</v>
      </c>
      <c r="B1190">
        <v>10211.813873736284</v>
      </c>
      <c r="C1190">
        <v>1618.7933262637162</v>
      </c>
      <c r="E1190">
        <v>86.584454409566519</v>
      </c>
      <c r="F1190">
        <v>27346.04207</v>
      </c>
    </row>
    <row r="1191" spans="1:6">
      <c r="A1191">
        <v>1160</v>
      </c>
      <c r="B1191">
        <v>12693.013986899568</v>
      </c>
      <c r="C1191">
        <v>-852.23893689956822</v>
      </c>
      <c r="E1191">
        <v>86.659192825112115</v>
      </c>
      <c r="F1191">
        <v>27375.904780000001</v>
      </c>
    </row>
    <row r="1192" spans="1:6">
      <c r="A1192">
        <v>1161</v>
      </c>
      <c r="B1192">
        <v>13144.141280201982</v>
      </c>
      <c r="C1192">
        <v>-1301.5175302019816</v>
      </c>
      <c r="E1192">
        <v>86.733931240657711</v>
      </c>
      <c r="F1192">
        <v>27533.912899999999</v>
      </c>
    </row>
    <row r="1193" spans="1:6">
      <c r="A1193">
        <v>1162</v>
      </c>
      <c r="B1193">
        <v>14100.571649723566</v>
      </c>
      <c r="C1193">
        <v>-2155.4389497235661</v>
      </c>
      <c r="E1193">
        <v>86.808669656203293</v>
      </c>
      <c r="F1193">
        <v>27724.28875</v>
      </c>
    </row>
    <row r="1194" spans="1:6">
      <c r="A1194">
        <v>1163</v>
      </c>
      <c r="B1194">
        <v>10242.543992230629</v>
      </c>
      <c r="C1194">
        <v>1786.7427077693719</v>
      </c>
      <c r="E1194">
        <v>86.883408071748889</v>
      </c>
      <c r="F1194">
        <v>27808.7251</v>
      </c>
    </row>
    <row r="1195" spans="1:6">
      <c r="A1195">
        <v>1164</v>
      </c>
      <c r="B1195">
        <v>9035.5114898878473</v>
      </c>
      <c r="C1195">
        <v>2996.8145101121518</v>
      </c>
      <c r="E1195">
        <v>86.958146487294471</v>
      </c>
      <c r="F1195">
        <v>27941.28758</v>
      </c>
    </row>
    <row r="1196" spans="1:6">
      <c r="A1196">
        <v>1165</v>
      </c>
      <c r="B1196">
        <v>11349.092055315105</v>
      </c>
      <c r="C1196">
        <v>1280.0735446848958</v>
      </c>
      <c r="E1196">
        <v>87.032884902840067</v>
      </c>
      <c r="F1196">
        <v>28101.333050000001</v>
      </c>
    </row>
    <row r="1197" spans="1:6">
      <c r="A1197">
        <v>1166</v>
      </c>
      <c r="B1197">
        <v>15582.574854670986</v>
      </c>
      <c r="C1197">
        <v>-2936.3678546709853</v>
      </c>
      <c r="E1197">
        <v>87.107623318385663</v>
      </c>
      <c r="F1197">
        <v>28287.897659999999</v>
      </c>
    </row>
    <row r="1198" spans="1:6">
      <c r="A1198">
        <v>1167</v>
      </c>
      <c r="B1198">
        <v>15285.91410034366</v>
      </c>
      <c r="C1198">
        <v>-2061.8570503436604</v>
      </c>
      <c r="E1198">
        <v>87.182361733931245</v>
      </c>
      <c r="F1198">
        <v>28340.188849999999</v>
      </c>
    </row>
    <row r="1199" spans="1:6">
      <c r="A1199">
        <v>1168</v>
      </c>
      <c r="B1199">
        <v>14367.959261246206</v>
      </c>
      <c r="C1199">
        <v>26.438888753795254</v>
      </c>
      <c r="E1199">
        <v>87.257100149476841</v>
      </c>
      <c r="F1199">
        <v>28468.919010000001</v>
      </c>
    </row>
    <row r="1200" spans="1:6">
      <c r="A1200">
        <v>1169</v>
      </c>
      <c r="B1200">
        <v>16233.67147051115</v>
      </c>
      <c r="C1200">
        <v>4475.3488694888492</v>
      </c>
      <c r="E1200">
        <v>87.331838565022423</v>
      </c>
      <c r="F1200">
        <v>28476.734990000001</v>
      </c>
    </row>
    <row r="1201" spans="1:6">
      <c r="A1201">
        <v>1170</v>
      </c>
      <c r="B1201">
        <v>10276.611031810897</v>
      </c>
      <c r="C1201">
        <v>11915.826078189102</v>
      </c>
      <c r="E1201">
        <v>87.406576980568019</v>
      </c>
      <c r="F1201">
        <v>28868.6639</v>
      </c>
    </row>
    <row r="1202" spans="1:6">
      <c r="A1202">
        <v>1171</v>
      </c>
      <c r="B1202">
        <v>36247.624019353498</v>
      </c>
      <c r="C1202">
        <v>-9029.1867693534987</v>
      </c>
      <c r="E1202">
        <v>87.481315396113615</v>
      </c>
      <c r="F1202">
        <v>28923.136920000001</v>
      </c>
    </row>
    <row r="1203" spans="1:6">
      <c r="A1203">
        <v>1172</v>
      </c>
      <c r="B1203">
        <v>35627.142863125831</v>
      </c>
      <c r="C1203">
        <v>-8093.229963125832</v>
      </c>
      <c r="E1203">
        <v>87.556053811659197</v>
      </c>
      <c r="F1203">
        <v>28950.4692</v>
      </c>
    </row>
    <row r="1204" spans="1:6">
      <c r="A1204">
        <v>1173</v>
      </c>
      <c r="B1204">
        <v>36767.112175463655</v>
      </c>
      <c r="C1204">
        <v>6811.8272245363478</v>
      </c>
      <c r="E1204">
        <v>87.630792227204793</v>
      </c>
      <c r="F1204">
        <v>29141.3603</v>
      </c>
    </row>
    <row r="1205" spans="1:6">
      <c r="A1205">
        <v>1174</v>
      </c>
      <c r="B1205">
        <v>40150.192397365376</v>
      </c>
      <c r="C1205">
        <v>8525.325302634621</v>
      </c>
      <c r="E1205">
        <v>87.705530642750375</v>
      </c>
      <c r="F1205">
        <v>29186.482360000002</v>
      </c>
    </row>
    <row r="1206" spans="1:6">
      <c r="A1206">
        <v>1175</v>
      </c>
      <c r="B1206">
        <v>9770.9719894356313</v>
      </c>
      <c r="C1206">
        <v>1574.547010564369</v>
      </c>
      <c r="E1206">
        <v>87.780269058295971</v>
      </c>
      <c r="F1206">
        <v>29330.98315</v>
      </c>
    </row>
    <row r="1207" spans="1:6">
      <c r="A1207">
        <v>1176</v>
      </c>
      <c r="B1207">
        <v>13976.970814210028</v>
      </c>
      <c r="C1207">
        <v>-2614.2158142100288</v>
      </c>
      <c r="E1207">
        <v>87.855007473841567</v>
      </c>
      <c r="F1207">
        <v>29523.1656</v>
      </c>
    </row>
    <row r="1208" spans="1:6">
      <c r="A1208">
        <v>1177</v>
      </c>
      <c r="B1208">
        <v>14030.893268495145</v>
      </c>
      <c r="C1208">
        <v>-2667.6100684951452</v>
      </c>
      <c r="E1208">
        <v>87.929745889387149</v>
      </c>
      <c r="F1208">
        <v>30063.580549999999</v>
      </c>
    </row>
    <row r="1209" spans="1:6">
      <c r="A1209">
        <v>1178</v>
      </c>
      <c r="B1209">
        <v>14757.115757514955</v>
      </c>
      <c r="C1209">
        <v>-3391.1637575149562</v>
      </c>
      <c r="E1209">
        <v>88.004484304932745</v>
      </c>
      <c r="F1209">
        <v>30166.618170000002</v>
      </c>
    </row>
    <row r="1210" spans="1:6">
      <c r="A1210">
        <v>1179</v>
      </c>
      <c r="B1210">
        <v>18433.624296363829</v>
      </c>
      <c r="C1210">
        <v>-7052.298896363829</v>
      </c>
      <c r="E1210">
        <v>88.079222720478327</v>
      </c>
      <c r="F1210">
        <v>30184.936699999998</v>
      </c>
    </row>
    <row r="1211" spans="1:6">
      <c r="A1211">
        <v>1180</v>
      </c>
      <c r="B1211">
        <v>12174.088418181209</v>
      </c>
      <c r="C1211">
        <v>-438.20936818120936</v>
      </c>
      <c r="E1211">
        <v>88.153961136023923</v>
      </c>
      <c r="F1211">
        <v>30259.995559999999</v>
      </c>
    </row>
    <row r="1212" spans="1:6">
      <c r="A1212">
        <v>1181</v>
      </c>
      <c r="B1212">
        <v>14139.714481856017</v>
      </c>
      <c r="C1212">
        <v>-2395.7803818560169</v>
      </c>
      <c r="E1212">
        <v>88.22869955156952</v>
      </c>
      <c r="F1212">
        <v>30284.642940000002</v>
      </c>
    </row>
    <row r="1213" spans="1:6">
      <c r="A1213">
        <v>1182</v>
      </c>
      <c r="B1213">
        <v>9647.5427603299977</v>
      </c>
      <c r="C1213">
        <v>2186.2395396700031</v>
      </c>
      <c r="E1213">
        <v>88.303437967115102</v>
      </c>
      <c r="F1213">
        <v>30942.191800000001</v>
      </c>
    </row>
    <row r="1214" spans="1:6">
      <c r="A1214">
        <v>1183</v>
      </c>
      <c r="B1214">
        <v>10546.753910691337</v>
      </c>
      <c r="C1214">
        <v>1290.4060893086626</v>
      </c>
      <c r="E1214">
        <v>88.378176382660698</v>
      </c>
      <c r="F1214">
        <v>31620.001059999999</v>
      </c>
    </row>
    <row r="1215" spans="1:6">
      <c r="A1215">
        <v>1184</v>
      </c>
      <c r="B1215">
        <v>11835.689034412524</v>
      </c>
      <c r="C1215">
        <v>6.752965587475046</v>
      </c>
      <c r="E1215">
        <v>88.45291479820628</v>
      </c>
      <c r="F1215">
        <v>32108.662820000001</v>
      </c>
    </row>
    <row r="1216" spans="1:6">
      <c r="A1216">
        <v>1185</v>
      </c>
      <c r="B1216">
        <v>13226.382194216962</v>
      </c>
      <c r="C1216">
        <v>-1378.241194216962</v>
      </c>
      <c r="E1216">
        <v>88.527653213751876</v>
      </c>
      <c r="F1216">
        <v>32548.340499999998</v>
      </c>
    </row>
    <row r="1217" spans="1:6">
      <c r="A1217">
        <v>1186</v>
      </c>
      <c r="B1217">
        <v>15169.612185114447</v>
      </c>
      <c r="C1217">
        <v>-3313.200685114447</v>
      </c>
      <c r="E1217">
        <v>88.602391629297472</v>
      </c>
      <c r="F1217">
        <v>32734.186300000001</v>
      </c>
    </row>
    <row r="1218" spans="1:6">
      <c r="A1218">
        <v>1187</v>
      </c>
      <c r="B1218">
        <v>11367.010706256784</v>
      </c>
      <c r="C1218">
        <v>564.11454374321511</v>
      </c>
      <c r="E1218">
        <v>88.677130044843054</v>
      </c>
      <c r="F1218">
        <v>32787.458590000002</v>
      </c>
    </row>
    <row r="1219" spans="1:6">
      <c r="A1219">
        <v>1188</v>
      </c>
      <c r="B1219">
        <v>13107.073123280385</v>
      </c>
      <c r="C1219">
        <v>-1168.8171732803839</v>
      </c>
      <c r="E1219">
        <v>88.75186846038865</v>
      </c>
      <c r="F1219">
        <v>33307.550799999997</v>
      </c>
    </row>
    <row r="1220" spans="1:6">
      <c r="A1220">
        <v>1189</v>
      </c>
      <c r="B1220">
        <v>14653.795271745808</v>
      </c>
      <c r="C1220">
        <v>-2709.200921745809</v>
      </c>
      <c r="E1220">
        <v>88.826606875934232</v>
      </c>
      <c r="F1220">
        <v>33471.971890000001</v>
      </c>
    </row>
    <row r="1221" spans="1:6">
      <c r="A1221">
        <v>1190</v>
      </c>
      <c r="B1221">
        <v>13125.876457448165</v>
      </c>
      <c r="C1221">
        <v>-1179.2505574481656</v>
      </c>
      <c r="E1221">
        <v>88.901345291479828</v>
      </c>
      <c r="F1221">
        <v>33475.817150000003</v>
      </c>
    </row>
    <row r="1222" spans="1:6">
      <c r="A1222">
        <v>1191</v>
      </c>
      <c r="B1222">
        <v>11822.052106180878</v>
      </c>
      <c r="C1222">
        <v>400.84619381912307</v>
      </c>
      <c r="E1222">
        <v>88.976083707025424</v>
      </c>
      <c r="F1222">
        <v>33732.686699999998</v>
      </c>
    </row>
    <row r="1223" spans="1:6">
      <c r="A1223">
        <v>1192</v>
      </c>
      <c r="B1223">
        <v>12176.509265204204</v>
      </c>
      <c r="C1223">
        <v>47.841584795796734</v>
      </c>
      <c r="E1223">
        <v>89.050822122571006</v>
      </c>
      <c r="F1223">
        <v>33750.291799999999</v>
      </c>
    </row>
    <row r="1224" spans="1:6">
      <c r="A1224">
        <v>1193</v>
      </c>
      <c r="B1224">
        <v>13948.795060320834</v>
      </c>
      <c r="C1224">
        <v>-1717.1814603208331</v>
      </c>
      <c r="E1224">
        <v>89.125560538116602</v>
      </c>
      <c r="F1224">
        <v>33900.652999999998</v>
      </c>
    </row>
    <row r="1225" spans="1:6">
      <c r="A1225">
        <v>1194</v>
      </c>
      <c r="B1225">
        <v>14979.943159297783</v>
      </c>
      <c r="C1225">
        <v>-2744.1039592977831</v>
      </c>
      <c r="E1225">
        <v>89.200298953662184</v>
      </c>
      <c r="F1225">
        <v>33907.548000000003</v>
      </c>
    </row>
    <row r="1226" spans="1:6">
      <c r="A1226">
        <v>1195</v>
      </c>
      <c r="B1226">
        <v>14140.642069280329</v>
      </c>
      <c r="C1226">
        <v>-1709.6887192803297</v>
      </c>
      <c r="E1226">
        <v>89.27503736920778</v>
      </c>
      <c r="F1226">
        <v>34166.273000000001</v>
      </c>
    </row>
    <row r="1227" spans="1:6">
      <c r="A1227">
        <v>1196</v>
      </c>
      <c r="B1227">
        <v>14422.802345871283</v>
      </c>
      <c r="C1227">
        <v>-1403.6412958712826</v>
      </c>
      <c r="E1227">
        <v>89.349775784753376</v>
      </c>
      <c r="F1227">
        <v>34254.053350000002</v>
      </c>
    </row>
    <row r="1228" spans="1:6">
      <c r="A1228">
        <v>1197</v>
      </c>
      <c r="B1228">
        <v>14704.962622462237</v>
      </c>
      <c r="C1228">
        <v>-1097.5938724622374</v>
      </c>
      <c r="E1228">
        <v>89.424514200298958</v>
      </c>
      <c r="F1228">
        <v>34303.167200000004</v>
      </c>
    </row>
    <row r="1229" spans="1:6">
      <c r="A1229">
        <v>1198</v>
      </c>
      <c r="B1229">
        <v>16139.705462441445</v>
      </c>
      <c r="C1229">
        <v>8087.6317775585558</v>
      </c>
      <c r="E1229">
        <v>89.499252615844554</v>
      </c>
      <c r="F1229">
        <v>34439.855900000002</v>
      </c>
    </row>
    <row r="1230" spans="1:6">
      <c r="A1230">
        <v>1199</v>
      </c>
      <c r="B1230">
        <v>39809.281322578965</v>
      </c>
      <c r="C1230">
        <v>7687.2131274210333</v>
      </c>
      <c r="E1230">
        <v>89.573991031390136</v>
      </c>
      <c r="F1230">
        <v>34472.841</v>
      </c>
    </row>
    <row r="1231" spans="1:6">
      <c r="A1231">
        <v>1200</v>
      </c>
      <c r="B1231">
        <v>11004.356990079576</v>
      </c>
      <c r="C1231">
        <v>738.94200992042533</v>
      </c>
      <c r="E1231">
        <v>89.648729446935732</v>
      </c>
      <c r="F1231">
        <v>34617.840649999998</v>
      </c>
    </row>
    <row r="1232" spans="1:6">
      <c r="A1232">
        <v>1201</v>
      </c>
      <c r="B1232">
        <v>11367.573293648577</v>
      </c>
      <c r="C1232">
        <v>757.41910635142267</v>
      </c>
      <c r="E1232">
        <v>89.723467862481328</v>
      </c>
      <c r="F1232">
        <v>34672.147199999999</v>
      </c>
    </row>
    <row r="1233" spans="1:6">
      <c r="A1233">
        <v>1202</v>
      </c>
      <c r="B1233">
        <v>12495.391526904616</v>
      </c>
      <c r="C1233">
        <v>-365.77737690461618</v>
      </c>
      <c r="E1233">
        <v>89.79820627802691</v>
      </c>
      <c r="F1233">
        <v>34779.614999999998</v>
      </c>
    </row>
    <row r="1234" spans="1:6">
      <c r="A1234">
        <v>1203</v>
      </c>
      <c r="B1234">
        <v>11583.755206533613</v>
      </c>
      <c r="C1234">
        <v>650.07279346638643</v>
      </c>
      <c r="E1234">
        <v>89.872944693572506</v>
      </c>
      <c r="F1234">
        <v>34806.467700000001</v>
      </c>
    </row>
    <row r="1235" spans="1:6">
      <c r="A1235">
        <v>1204</v>
      </c>
      <c r="B1235">
        <v>14120.573741250068</v>
      </c>
      <c r="C1235">
        <v>-1876.0427412500667</v>
      </c>
      <c r="E1235">
        <v>89.947683109118088</v>
      </c>
      <c r="F1235">
        <v>34828.654000000002</v>
      </c>
    </row>
    <row r="1236" spans="1:6">
      <c r="A1236">
        <v>1205</v>
      </c>
      <c r="B1236">
        <v>11462.750168328981</v>
      </c>
      <c r="C1236">
        <v>861.1858316710186</v>
      </c>
      <c r="E1236">
        <v>90.022421524663685</v>
      </c>
      <c r="F1236">
        <v>34838.873</v>
      </c>
    </row>
    <row r="1237" spans="1:6">
      <c r="A1237">
        <v>1206</v>
      </c>
      <c r="B1237">
        <v>11927.941392287632</v>
      </c>
      <c r="C1237">
        <v>405.88660771236755</v>
      </c>
      <c r="E1237">
        <v>90.097159940209281</v>
      </c>
      <c r="F1237">
        <v>35069.374519999998</v>
      </c>
    </row>
    <row r="1238" spans="1:6">
      <c r="A1238">
        <v>1207</v>
      </c>
      <c r="B1238">
        <v>15184.19854695168</v>
      </c>
      <c r="C1238">
        <v>-2837.0265469516798</v>
      </c>
      <c r="E1238">
        <v>90.171898355754863</v>
      </c>
      <c r="F1238">
        <v>35147.528480000001</v>
      </c>
    </row>
    <row r="1239" spans="1:6">
      <c r="A1239">
        <v>1208</v>
      </c>
      <c r="B1239">
        <v>13496.737094811529</v>
      </c>
      <c r="C1239">
        <v>-874.55759481152927</v>
      </c>
      <c r="E1239">
        <v>90.246636771300459</v>
      </c>
      <c r="F1239">
        <v>35160.134570000002</v>
      </c>
    </row>
    <row r="1240" spans="1:6">
      <c r="A1240">
        <v>1209</v>
      </c>
      <c r="B1240">
        <v>12206.308711491658</v>
      </c>
      <c r="C1240">
        <v>609.13623850834119</v>
      </c>
      <c r="E1240">
        <v>90.321375186846041</v>
      </c>
      <c r="F1240">
        <v>35491.64</v>
      </c>
    </row>
    <row r="1241" spans="1:6">
      <c r="A1241">
        <v>1210</v>
      </c>
      <c r="B1241">
        <v>12196.037738222351</v>
      </c>
      <c r="C1241">
        <v>717.95466177764865</v>
      </c>
      <c r="E1241">
        <v>90.396113602391637</v>
      </c>
      <c r="F1241">
        <v>35585.576000000001</v>
      </c>
    </row>
    <row r="1242" spans="1:6">
      <c r="A1242">
        <v>1211</v>
      </c>
      <c r="B1242">
        <v>13074.696477293606</v>
      </c>
      <c r="C1242">
        <v>-148.8104772936058</v>
      </c>
      <c r="E1242">
        <v>90.470852017937233</v>
      </c>
      <c r="F1242">
        <v>35595.589800000002</v>
      </c>
    </row>
    <row r="1243" spans="1:6">
      <c r="A1243">
        <v>1212</v>
      </c>
      <c r="B1243">
        <v>13783.610795340259</v>
      </c>
      <c r="C1243">
        <v>-854.81969534025848</v>
      </c>
      <c r="E1243">
        <v>90.545590433482815</v>
      </c>
      <c r="F1243">
        <v>36021.011200000001</v>
      </c>
    </row>
    <row r="1244" spans="1:6">
      <c r="A1244">
        <v>1213</v>
      </c>
      <c r="B1244">
        <v>13009.908343688392</v>
      </c>
      <c r="C1244">
        <v>991.22545631160756</v>
      </c>
      <c r="E1244">
        <v>90.620328849028411</v>
      </c>
      <c r="F1244">
        <v>36085.218999999997</v>
      </c>
    </row>
    <row r="1245" spans="1:6">
      <c r="A1245">
        <v>1214</v>
      </c>
      <c r="B1245">
        <v>13047.219623585584</v>
      </c>
      <c r="C1245">
        <v>954.06707641441608</v>
      </c>
      <c r="E1245">
        <v>90.695067264573993</v>
      </c>
      <c r="F1245">
        <v>36124.573700000001</v>
      </c>
    </row>
    <row r="1246" spans="1:6">
      <c r="A1246">
        <v>1215</v>
      </c>
      <c r="B1246">
        <v>14570.546728590867</v>
      </c>
      <c r="C1246">
        <v>-563.32472859086738</v>
      </c>
      <c r="E1246">
        <v>90.769805680119589</v>
      </c>
      <c r="F1246">
        <v>36149.483500000002</v>
      </c>
    </row>
    <row r="1247" spans="1:6">
      <c r="A1247">
        <v>1216</v>
      </c>
      <c r="B1247">
        <v>13344.293203700474</v>
      </c>
      <c r="C1247">
        <v>1038.4158462995256</v>
      </c>
      <c r="E1247">
        <v>90.844544095665185</v>
      </c>
      <c r="F1247">
        <v>36189.101699999999</v>
      </c>
    </row>
    <row r="1248" spans="1:6">
      <c r="A1248">
        <v>1217</v>
      </c>
      <c r="B1248">
        <v>15630.659788706895</v>
      </c>
      <c r="C1248">
        <v>-1040.0277387068945</v>
      </c>
      <c r="E1248">
        <v>90.919282511210767</v>
      </c>
      <c r="F1248">
        <v>36197.699000000001</v>
      </c>
    </row>
    <row r="1249" spans="1:6">
      <c r="A1249">
        <v>1218</v>
      </c>
      <c r="B1249">
        <v>14810.456037885799</v>
      </c>
      <c r="C1249">
        <v>6986.5443621142022</v>
      </c>
      <c r="E1249">
        <v>90.994020926756363</v>
      </c>
      <c r="F1249">
        <v>36219.405449999998</v>
      </c>
    </row>
    <row r="1250" spans="1:6">
      <c r="A1250">
        <v>1219</v>
      </c>
      <c r="B1250">
        <v>34735.178011189004</v>
      </c>
      <c r="C1250">
        <v>-9056.3995611890023</v>
      </c>
      <c r="E1250">
        <v>91.068759342301945</v>
      </c>
      <c r="F1250">
        <v>36307.798300000002</v>
      </c>
    </row>
    <row r="1251" spans="1:6">
      <c r="A1251">
        <v>1220</v>
      </c>
      <c r="B1251">
        <v>15043.809645165507</v>
      </c>
      <c r="C1251">
        <v>13244.088014834491</v>
      </c>
      <c r="E1251">
        <v>91.143497757847541</v>
      </c>
      <c r="F1251">
        <v>36397.576000000001</v>
      </c>
    </row>
    <row r="1252" spans="1:6">
      <c r="A1252">
        <v>1221</v>
      </c>
      <c r="B1252">
        <v>38477.848762712863</v>
      </c>
      <c r="C1252">
        <v>-8292.912062712865</v>
      </c>
      <c r="E1252">
        <v>91.218236173393137</v>
      </c>
      <c r="F1252">
        <v>36580.282160000002</v>
      </c>
    </row>
    <row r="1253" spans="1:6">
      <c r="A1253">
        <v>1222</v>
      </c>
      <c r="B1253">
        <v>15010.868508190997</v>
      </c>
      <c r="C1253">
        <v>21899.739521809006</v>
      </c>
      <c r="E1253">
        <v>91.292974588938719</v>
      </c>
      <c r="F1253">
        <v>36837.466999999997</v>
      </c>
    </row>
    <row r="1254" spans="1:6">
      <c r="A1254">
        <v>1223</v>
      </c>
      <c r="B1254">
        <v>40010.468632600867</v>
      </c>
      <c r="C1254">
        <v>7886.3227173991327</v>
      </c>
      <c r="E1254">
        <v>91.367713004484315</v>
      </c>
      <c r="F1254">
        <v>36898.733079999998</v>
      </c>
    </row>
    <row r="1255" spans="1:6">
      <c r="A1255">
        <v>1224</v>
      </c>
      <c r="B1255">
        <v>40328.103583365344</v>
      </c>
      <c r="C1255">
        <v>8642.1440166346583</v>
      </c>
      <c r="E1255">
        <v>91.442451420029897</v>
      </c>
      <c r="F1255">
        <v>36910.608030000003</v>
      </c>
    </row>
    <row r="1256" spans="1:6">
      <c r="A1256">
        <v>1225</v>
      </c>
      <c r="B1256">
        <v>11037.345663233769</v>
      </c>
      <c r="C1256">
        <v>1105.2329367662314</v>
      </c>
      <c r="E1256">
        <v>91.517189835575493</v>
      </c>
      <c r="F1256">
        <v>36950.256699999998</v>
      </c>
    </row>
    <row r="1257" spans="1:6">
      <c r="A1257">
        <v>1226</v>
      </c>
      <c r="B1257">
        <v>12184.168034731021</v>
      </c>
      <c r="C1257">
        <v>-37.197034731021631</v>
      </c>
      <c r="E1257">
        <v>91.591928251121089</v>
      </c>
      <c r="F1257">
        <v>37079.372000000003</v>
      </c>
    </row>
    <row r="1258" spans="1:6">
      <c r="A1258">
        <v>1227</v>
      </c>
      <c r="B1258">
        <v>11237.749109069569</v>
      </c>
      <c r="C1258">
        <v>1285.8556909304298</v>
      </c>
      <c r="E1258">
        <v>91.666666666666671</v>
      </c>
      <c r="F1258">
        <v>37133.898200000003</v>
      </c>
    </row>
    <row r="1259" spans="1:6">
      <c r="A1259">
        <v>1228</v>
      </c>
      <c r="B1259">
        <v>10758.23594375977</v>
      </c>
      <c r="C1259">
        <v>1871.6607562402296</v>
      </c>
      <c r="E1259">
        <v>91.741405082212268</v>
      </c>
      <c r="F1259">
        <v>37165.163800000002</v>
      </c>
    </row>
    <row r="1260" spans="1:6">
      <c r="A1260">
        <v>1229</v>
      </c>
      <c r="B1260">
        <v>12858.191919903476</v>
      </c>
      <c r="C1260">
        <v>-219.99691990347674</v>
      </c>
      <c r="E1260">
        <v>91.816143497757849</v>
      </c>
      <c r="F1260">
        <v>37270.1512</v>
      </c>
    </row>
    <row r="1261" spans="1:6">
      <c r="A1261">
        <v>1230</v>
      </c>
      <c r="B1261">
        <v>14418.481806513333</v>
      </c>
      <c r="C1261">
        <v>-1773.8928065133332</v>
      </c>
      <c r="E1261">
        <v>91.890881913303446</v>
      </c>
      <c r="F1261">
        <v>37465.34375</v>
      </c>
    </row>
    <row r="1262" spans="1:6">
      <c r="A1262">
        <v>1231</v>
      </c>
      <c r="B1262">
        <v>15347.523371114414</v>
      </c>
      <c r="C1262">
        <v>-2698.8199711144134</v>
      </c>
      <c r="E1262">
        <v>91.965620328849042</v>
      </c>
      <c r="F1262">
        <v>37484.4493</v>
      </c>
    </row>
    <row r="1263" spans="1:6">
      <c r="A1263">
        <v>1232</v>
      </c>
      <c r="B1263">
        <v>13395.222181703872</v>
      </c>
      <c r="C1263">
        <v>-664.22258170387249</v>
      </c>
      <c r="E1263">
        <v>92.040358744394624</v>
      </c>
      <c r="F1263">
        <v>37607.527699999999</v>
      </c>
    </row>
    <row r="1264" spans="1:6">
      <c r="A1264">
        <v>1233</v>
      </c>
      <c r="B1264">
        <v>15876.422294867154</v>
      </c>
      <c r="C1264">
        <v>-3135.2548448671532</v>
      </c>
      <c r="E1264">
        <v>92.11509715994022</v>
      </c>
      <c r="F1264">
        <v>37701.876799999998</v>
      </c>
    </row>
    <row r="1265" spans="1:6">
      <c r="A1265">
        <v>1234</v>
      </c>
      <c r="B1265">
        <v>11272.393334185595</v>
      </c>
      <c r="C1265">
        <v>1739.815315814405</v>
      </c>
      <c r="E1265">
        <v>92.189835575485802</v>
      </c>
      <c r="F1265">
        <v>37742.575700000001</v>
      </c>
    </row>
    <row r="1266" spans="1:6">
      <c r="A1266">
        <v>1235</v>
      </c>
      <c r="B1266">
        <v>11713.249654218702</v>
      </c>
      <c r="C1266">
        <v>1399.3551457812973</v>
      </c>
      <c r="E1266">
        <v>92.264573991031398</v>
      </c>
      <c r="F1266">
        <v>37829.724199999997</v>
      </c>
    </row>
    <row r="1267" spans="1:6">
      <c r="A1267">
        <v>1236</v>
      </c>
      <c r="B1267">
        <v>9691.9545480284578</v>
      </c>
      <c r="C1267">
        <v>3512.331101971542</v>
      </c>
      <c r="E1267">
        <v>92.339312406576994</v>
      </c>
      <c r="F1267">
        <v>38126.246500000001</v>
      </c>
    </row>
    <row r="1268" spans="1:6">
      <c r="A1268">
        <v>1237</v>
      </c>
      <c r="B1268">
        <v>12817.622223052333</v>
      </c>
      <c r="C1268">
        <v>399.47227694766661</v>
      </c>
      <c r="E1268">
        <v>92.414050822122576</v>
      </c>
      <c r="F1268">
        <v>38245.593269999998</v>
      </c>
    </row>
    <row r="1269" spans="1:6">
      <c r="A1269">
        <v>1238</v>
      </c>
      <c r="B1269">
        <v>12723.144248553099</v>
      </c>
      <c r="C1269">
        <v>501.5487514469005</v>
      </c>
      <c r="E1269">
        <v>92.488789237668172</v>
      </c>
      <c r="F1269">
        <v>38282.749499999998</v>
      </c>
    </row>
    <row r="1270" spans="1:6">
      <c r="A1270">
        <v>1239</v>
      </c>
      <c r="B1270">
        <v>15685.502873331972</v>
      </c>
      <c r="C1270">
        <v>-2456.6559233319731</v>
      </c>
      <c r="E1270">
        <v>92.563527653213754</v>
      </c>
      <c r="F1270">
        <v>38344.565999999999</v>
      </c>
    </row>
    <row r="1271" spans="1:6">
      <c r="A1271">
        <v>1240</v>
      </c>
      <c r="B1271">
        <v>14963.703051793047</v>
      </c>
      <c r="C1271">
        <v>-1043.8801517930478</v>
      </c>
      <c r="E1271">
        <v>92.63826606875935</v>
      </c>
      <c r="F1271">
        <v>38415.474000000002</v>
      </c>
    </row>
    <row r="1272" spans="1:6">
      <c r="A1272">
        <v>1241</v>
      </c>
      <c r="B1272">
        <v>11884.637517953157</v>
      </c>
      <c r="C1272">
        <v>17038.499402046844</v>
      </c>
      <c r="E1272">
        <v>92.713004484304946</v>
      </c>
      <c r="F1272">
        <v>38511.628299999997</v>
      </c>
    </row>
    <row r="1273" spans="1:6">
      <c r="A1273">
        <v>1242</v>
      </c>
      <c r="B1273">
        <v>13040.765022680545</v>
      </c>
      <c r="C1273">
        <v>17219.230537319454</v>
      </c>
      <c r="E1273">
        <v>92.787742899850528</v>
      </c>
      <c r="F1273">
        <v>38709.175999999999</v>
      </c>
    </row>
    <row r="1274" spans="1:6">
      <c r="A1274">
        <v>1243</v>
      </c>
      <c r="B1274">
        <v>37293.182638270489</v>
      </c>
      <c r="C1274">
        <v>7715.772861729507</v>
      </c>
      <c r="E1274">
        <v>92.862481315396124</v>
      </c>
      <c r="F1274">
        <v>38711</v>
      </c>
    </row>
    <row r="1275" spans="1:6">
      <c r="A1275">
        <v>1244</v>
      </c>
      <c r="B1275">
        <v>38897.315265314042</v>
      </c>
      <c r="C1275">
        <v>7233.2112346859576</v>
      </c>
      <c r="E1275">
        <v>92.937219730941706</v>
      </c>
      <c r="F1275">
        <v>38746.355100000001</v>
      </c>
    </row>
    <row r="1276" spans="1:6">
      <c r="A1276">
        <v>1245</v>
      </c>
      <c r="B1276">
        <v>39763.830566363125</v>
      </c>
      <c r="C1276">
        <v>8409.5304336368717</v>
      </c>
      <c r="E1276">
        <v>93.011958146487302</v>
      </c>
      <c r="F1276">
        <v>38792.685599999997</v>
      </c>
    </row>
    <row r="1277" spans="1:6">
      <c r="A1277">
        <v>1246</v>
      </c>
      <c r="B1277">
        <v>40034.836830959175</v>
      </c>
      <c r="C1277">
        <v>8638.7219690408238</v>
      </c>
      <c r="E1277">
        <v>93.086696562032898</v>
      </c>
      <c r="F1277">
        <v>38998.546000000002</v>
      </c>
    </row>
    <row r="1278" spans="1:6">
      <c r="A1278">
        <v>1247</v>
      </c>
      <c r="B1278">
        <v>37355.557045726171</v>
      </c>
      <c r="C1278">
        <v>15235.272344273828</v>
      </c>
      <c r="E1278">
        <v>93.16143497757848</v>
      </c>
      <c r="F1278">
        <v>39047.285000000003</v>
      </c>
    </row>
    <row r="1279" spans="1:6">
      <c r="A1279">
        <v>1248</v>
      </c>
      <c r="B1279">
        <v>13271.699850322308</v>
      </c>
      <c r="C1279">
        <v>-714.09455032230835</v>
      </c>
      <c r="E1279">
        <v>93.236173393124076</v>
      </c>
      <c r="F1279">
        <v>39125.332249999999</v>
      </c>
    </row>
    <row r="1280" spans="1:6">
      <c r="A1280">
        <v>1249</v>
      </c>
      <c r="B1280">
        <v>17359.329464625527</v>
      </c>
      <c r="C1280">
        <v>-4785.2804646255263</v>
      </c>
      <c r="E1280">
        <v>93.310911808669658</v>
      </c>
      <c r="F1280">
        <v>39241.442000000003</v>
      </c>
    </row>
    <row r="1281" spans="1:6">
      <c r="A1281">
        <v>1250</v>
      </c>
      <c r="B1281">
        <v>16263.665419375307</v>
      </c>
      <c r="C1281">
        <v>-3313.5942193753071</v>
      </c>
      <c r="E1281">
        <v>93.385650224215254</v>
      </c>
      <c r="F1281">
        <v>39556.494500000001</v>
      </c>
    </row>
    <row r="1282" spans="1:6">
      <c r="A1282">
        <v>1251</v>
      </c>
      <c r="B1282">
        <v>12334.903329135896</v>
      </c>
      <c r="C1282">
        <v>707.01767086410473</v>
      </c>
      <c r="E1282">
        <v>93.460388639760851</v>
      </c>
      <c r="F1282">
        <v>39597.407200000001</v>
      </c>
    </row>
    <row r="1283" spans="1:6">
      <c r="A1283">
        <v>1252</v>
      </c>
      <c r="B1283">
        <v>17694.159896187142</v>
      </c>
      <c r="C1283">
        <v>-4630.2768961871425</v>
      </c>
      <c r="E1283">
        <v>93.535127055306432</v>
      </c>
      <c r="F1283">
        <v>39611.757700000002</v>
      </c>
    </row>
    <row r="1284" spans="1:6">
      <c r="A1284">
        <v>1253</v>
      </c>
      <c r="B1284">
        <v>11622.005714380353</v>
      </c>
      <c r="C1284">
        <v>1507.5977356196472</v>
      </c>
      <c r="E1284">
        <v>93.609865470852029</v>
      </c>
      <c r="F1284">
        <v>39722.746200000001</v>
      </c>
    </row>
    <row r="1285" spans="1:6">
      <c r="A1285">
        <v>1254</v>
      </c>
      <c r="B1285">
        <v>14973.237036055434</v>
      </c>
      <c r="C1285">
        <v>-1829.9003860554349</v>
      </c>
      <c r="E1285">
        <v>93.68460388639761</v>
      </c>
      <c r="F1285">
        <v>39725.518049999999</v>
      </c>
    </row>
    <row r="1286" spans="1:6">
      <c r="A1286">
        <v>1255</v>
      </c>
      <c r="B1286">
        <v>15102.130548427554</v>
      </c>
      <c r="C1286">
        <v>-1958.2656984275545</v>
      </c>
      <c r="E1286">
        <v>93.759342301943207</v>
      </c>
      <c r="F1286">
        <v>39727.614000000001</v>
      </c>
    </row>
    <row r="1287" spans="1:6">
      <c r="A1287">
        <v>1256</v>
      </c>
      <c r="B1287">
        <v>10530.324965839023</v>
      </c>
      <c r="C1287">
        <v>2884.7131341609766</v>
      </c>
      <c r="E1287">
        <v>93.834080717488803</v>
      </c>
      <c r="F1287">
        <v>39774.276299999998</v>
      </c>
    </row>
    <row r="1288" spans="1:6">
      <c r="A1288">
        <v>1257</v>
      </c>
      <c r="B1288">
        <v>13946.003043700166</v>
      </c>
      <c r="C1288">
        <v>-516.96764370016535</v>
      </c>
      <c r="E1288">
        <v>93.908819133034385</v>
      </c>
      <c r="F1288">
        <v>39836.519</v>
      </c>
    </row>
    <row r="1289" spans="1:6">
      <c r="A1289">
        <v>1258</v>
      </c>
      <c r="B1289">
        <v>11205.52264619396</v>
      </c>
      <c r="C1289">
        <v>2410.8359538060395</v>
      </c>
      <c r="E1289">
        <v>93.983557548579981</v>
      </c>
      <c r="F1289">
        <v>39871.704299999998</v>
      </c>
    </row>
    <row r="1290" spans="1:6">
      <c r="A1290">
        <v>1259</v>
      </c>
      <c r="B1290">
        <v>15910.13584777629</v>
      </c>
      <c r="C1290">
        <v>-2274.4979477762899</v>
      </c>
      <c r="E1290">
        <v>94.058295964125563</v>
      </c>
      <c r="F1290">
        <v>39983.425949999997</v>
      </c>
    </row>
    <row r="1291" spans="1:6">
      <c r="A1291">
        <v>1260</v>
      </c>
      <c r="B1291">
        <v>15152.370311719673</v>
      </c>
      <c r="C1291">
        <v>-1032.750311719672</v>
      </c>
      <c r="E1291">
        <v>94.133034379671159</v>
      </c>
      <c r="F1291">
        <v>40003.332249999999</v>
      </c>
    </row>
    <row r="1292" spans="1:6">
      <c r="A1292">
        <v>1261</v>
      </c>
      <c r="B1292">
        <v>16983.113063792302</v>
      </c>
      <c r="C1292">
        <v>-2748.0410637923014</v>
      </c>
      <c r="E1292">
        <v>94.207772795216755</v>
      </c>
      <c r="F1292">
        <v>40103.89</v>
      </c>
    </row>
    <row r="1293" spans="1:6">
      <c r="A1293">
        <v>1262</v>
      </c>
      <c r="B1293">
        <v>11201.648695783078</v>
      </c>
      <c r="C1293">
        <v>13311.442564216923</v>
      </c>
      <c r="E1293">
        <v>94.282511210762337</v>
      </c>
      <c r="F1293">
        <v>40182.245999999999</v>
      </c>
    </row>
    <row r="1294" spans="1:6">
      <c r="A1294">
        <v>1263</v>
      </c>
      <c r="B1294">
        <v>16309.718888713804</v>
      </c>
      <c r="C1294">
        <v>11631.568691286197</v>
      </c>
      <c r="E1294">
        <v>94.357249626307933</v>
      </c>
      <c r="F1294">
        <v>40273.645499999999</v>
      </c>
    </row>
    <row r="1295" spans="1:6">
      <c r="A1295">
        <v>1264</v>
      </c>
      <c r="B1295">
        <v>37172.022428576172</v>
      </c>
      <c r="C1295">
        <v>-8303.3585285761728</v>
      </c>
      <c r="E1295">
        <v>94.431988041853515</v>
      </c>
      <c r="F1295">
        <v>40419.019099999998</v>
      </c>
    </row>
    <row r="1296" spans="1:6">
      <c r="A1296">
        <v>1265</v>
      </c>
      <c r="B1296">
        <v>37085.623267566392</v>
      </c>
      <c r="C1296">
        <v>-7944.262967566392</v>
      </c>
      <c r="E1296">
        <v>94.506726457399111</v>
      </c>
      <c r="F1296">
        <v>40720.551050000002</v>
      </c>
    </row>
    <row r="1297" spans="1:6">
      <c r="A1297">
        <v>1266</v>
      </c>
      <c r="B1297">
        <v>38118.381188619816</v>
      </c>
      <c r="C1297">
        <v>-7176.1893886198159</v>
      </c>
      <c r="E1297">
        <v>94.581464872944707</v>
      </c>
      <c r="F1297">
        <v>40904.199500000002</v>
      </c>
    </row>
    <row r="1298" spans="1:6">
      <c r="A1298">
        <v>1267</v>
      </c>
      <c r="B1298">
        <v>15901.996868669024</v>
      </c>
      <c r="C1298">
        <v>20678.285291330976</v>
      </c>
      <c r="E1298">
        <v>94.656203288490289</v>
      </c>
      <c r="F1298">
        <v>40932.429499999998</v>
      </c>
    </row>
    <row r="1299" spans="1:6">
      <c r="A1299">
        <v>1268</v>
      </c>
      <c r="B1299">
        <v>38575.374308225684</v>
      </c>
      <c r="C1299">
        <v>8023.7340917743131</v>
      </c>
      <c r="E1299">
        <v>94.730941704035885</v>
      </c>
      <c r="F1299">
        <v>40941.285400000001</v>
      </c>
    </row>
    <row r="1300" spans="1:6">
      <c r="A1300">
        <v>1269</v>
      </c>
      <c r="B1300">
        <v>39275.091031050586</v>
      </c>
      <c r="C1300">
        <v>8128.7889689494114</v>
      </c>
      <c r="E1300">
        <v>94.805680119581467</v>
      </c>
      <c r="F1300">
        <v>40974.164900000003</v>
      </c>
    </row>
    <row r="1301" spans="1:6">
      <c r="A1301">
        <v>1270</v>
      </c>
      <c r="B1301">
        <v>40395.287825303451</v>
      </c>
      <c r="C1301">
        <v>8122.2753246965513</v>
      </c>
      <c r="E1301">
        <v>94.880418535127063</v>
      </c>
      <c r="F1301">
        <v>41034.221400000002</v>
      </c>
    </row>
    <row r="1302" spans="1:6">
      <c r="A1302">
        <v>1271</v>
      </c>
      <c r="B1302">
        <v>10153.92983772443</v>
      </c>
      <c r="C1302">
        <v>2803.18816227557</v>
      </c>
      <c r="E1302">
        <v>94.955156950672659</v>
      </c>
      <c r="F1302">
        <v>41097.161749999999</v>
      </c>
    </row>
    <row r="1303" spans="1:6">
      <c r="A1303">
        <v>1272</v>
      </c>
      <c r="B1303">
        <v>15581.025095497844</v>
      </c>
      <c r="C1303">
        <v>-2601.6670954978435</v>
      </c>
      <c r="E1303">
        <v>95.029895366218241</v>
      </c>
      <c r="F1303">
        <v>41661.601999999999</v>
      </c>
    </row>
    <row r="1304" spans="1:6">
      <c r="A1304">
        <v>1273</v>
      </c>
      <c r="B1304">
        <v>15991.100676074342</v>
      </c>
      <c r="C1304">
        <v>-3009.7549760743423</v>
      </c>
      <c r="E1304">
        <v>95.104633781763837</v>
      </c>
      <c r="F1304">
        <v>41676.081100000003</v>
      </c>
    </row>
    <row r="1305" spans="1:6">
      <c r="A1305">
        <v>1274</v>
      </c>
      <c r="B1305">
        <v>16364.213475046265</v>
      </c>
      <c r="C1305">
        <v>-3381.3387750462643</v>
      </c>
      <c r="E1305">
        <v>95.179372197309419</v>
      </c>
      <c r="F1305">
        <v>41919.097000000002</v>
      </c>
    </row>
    <row r="1306" spans="1:6">
      <c r="A1306">
        <v>1275</v>
      </c>
      <c r="B1306">
        <v>13684.864499726045</v>
      </c>
      <c r="C1306">
        <v>-332.76469972604536</v>
      </c>
      <c r="E1306">
        <v>95.254110612855015</v>
      </c>
      <c r="F1306">
        <v>41949.244100000004</v>
      </c>
    </row>
    <row r="1307" spans="1:6">
      <c r="A1307">
        <v>1276</v>
      </c>
      <c r="B1307">
        <v>11506.340630118562</v>
      </c>
      <c r="C1307">
        <v>1944.7813698814371</v>
      </c>
      <c r="E1307">
        <v>95.328849028400612</v>
      </c>
      <c r="F1307">
        <v>41999.519999999997</v>
      </c>
    </row>
    <row r="1308" spans="1:6">
      <c r="A1308">
        <v>1277</v>
      </c>
      <c r="B1308">
        <v>13100.201363796887</v>
      </c>
      <c r="C1308">
        <v>357.75943620311409</v>
      </c>
      <c r="E1308">
        <v>95.403587443946194</v>
      </c>
      <c r="F1308">
        <v>42111.664700000001</v>
      </c>
    </row>
    <row r="1309" spans="1:6">
      <c r="A1309">
        <v>1278</v>
      </c>
      <c r="B1309">
        <v>14287.726949727437</v>
      </c>
      <c r="C1309">
        <v>-825.20694972743695</v>
      </c>
      <c r="E1309">
        <v>95.47832585949179</v>
      </c>
      <c r="F1309">
        <v>42112.2356</v>
      </c>
    </row>
    <row r="1310" spans="1:6">
      <c r="A1310">
        <v>1279</v>
      </c>
      <c r="B1310">
        <v>16234.348875161031</v>
      </c>
      <c r="C1310">
        <v>-2763.5444751610303</v>
      </c>
      <c r="E1310">
        <v>95.553064275037372</v>
      </c>
      <c r="F1310">
        <v>42124.515299999999</v>
      </c>
    </row>
    <row r="1311" spans="1:6">
      <c r="A1311">
        <v>1280</v>
      </c>
      <c r="B1311">
        <v>16322.887671392469</v>
      </c>
      <c r="C1311">
        <v>-2852.0276713924686</v>
      </c>
      <c r="E1311">
        <v>95.627802690582968</v>
      </c>
      <c r="F1311">
        <v>42211.138200000001</v>
      </c>
    </row>
    <row r="1312" spans="1:6">
      <c r="A1312">
        <v>1281</v>
      </c>
      <c r="B1312">
        <v>14746.74271719734</v>
      </c>
      <c r="C1312">
        <v>-1191.7378171973396</v>
      </c>
      <c r="E1312">
        <v>95.702541106128564</v>
      </c>
      <c r="F1312">
        <v>42303.692150000003</v>
      </c>
    </row>
    <row r="1313" spans="1:6">
      <c r="A1313">
        <v>1282</v>
      </c>
      <c r="B1313">
        <v>14718.433445725988</v>
      </c>
      <c r="C1313">
        <v>-873.63624572598746</v>
      </c>
      <c r="E1313">
        <v>95.777279521674146</v>
      </c>
      <c r="F1313">
        <v>42560.430399999997</v>
      </c>
    </row>
    <row r="1314" spans="1:6">
      <c r="A1314">
        <v>1283</v>
      </c>
      <c r="B1314">
        <v>13322.557214456407</v>
      </c>
      <c r="C1314">
        <v>615.1092855435927</v>
      </c>
      <c r="E1314">
        <v>95.852017937219742</v>
      </c>
      <c r="F1314">
        <v>42760.502200000003</v>
      </c>
    </row>
    <row r="1315" spans="1:6">
      <c r="A1315">
        <v>1284</v>
      </c>
      <c r="B1315">
        <v>14749.163564220335</v>
      </c>
      <c r="C1315">
        <v>-705.68686422033534</v>
      </c>
      <c r="E1315">
        <v>95.926756352765324</v>
      </c>
      <c r="F1315">
        <v>42856.838000000003</v>
      </c>
    </row>
    <row r="1316" spans="1:6">
      <c r="A1316">
        <v>1285</v>
      </c>
      <c r="B1316">
        <v>14928.296839884573</v>
      </c>
      <c r="C1316">
        <v>91.463210115427501</v>
      </c>
      <c r="E1316">
        <v>96.00149476831092</v>
      </c>
      <c r="F1316">
        <v>42969.852700000003</v>
      </c>
    </row>
    <row r="1317" spans="1:6">
      <c r="A1317">
        <v>1286</v>
      </c>
      <c r="B1317">
        <v>17859.130986751585</v>
      </c>
      <c r="C1317">
        <v>-2628.8069367515855</v>
      </c>
      <c r="E1317">
        <v>96.076233183856502</v>
      </c>
      <c r="F1317">
        <v>42983.458500000001</v>
      </c>
    </row>
    <row r="1318" spans="1:6">
      <c r="A1318">
        <v>1287</v>
      </c>
      <c r="B1318">
        <v>16241.605215452477</v>
      </c>
      <c r="C1318">
        <v>-629.41186545247729</v>
      </c>
      <c r="E1318">
        <v>96.150971599402098</v>
      </c>
      <c r="F1318">
        <v>43254.417950000003</v>
      </c>
    </row>
    <row r="1319" spans="1:6">
      <c r="A1319">
        <v>1288</v>
      </c>
      <c r="B1319">
        <v>13966.745468111596</v>
      </c>
      <c r="C1319">
        <v>13034.239261888404</v>
      </c>
      <c r="E1319">
        <v>96.225710014947694</v>
      </c>
      <c r="F1319">
        <v>43578.939400000003</v>
      </c>
    </row>
    <row r="1320" spans="1:6">
      <c r="A1320">
        <v>1289</v>
      </c>
      <c r="B1320">
        <v>35717.463669102421</v>
      </c>
      <c r="C1320">
        <v>-7908.738569102421</v>
      </c>
      <c r="E1320">
        <v>96.300448430493276</v>
      </c>
      <c r="F1320">
        <v>43753.337050000002</v>
      </c>
    </row>
    <row r="1321" spans="1:6">
      <c r="A1321">
        <v>1290</v>
      </c>
      <c r="B1321">
        <v>36758.54470780753</v>
      </c>
      <c r="C1321">
        <v>-8657.2116578075293</v>
      </c>
      <c r="E1321">
        <v>96.375186846038872</v>
      </c>
      <c r="F1321">
        <v>43813.866099999999</v>
      </c>
    </row>
    <row r="1322" spans="1:6">
      <c r="A1322">
        <v>1291</v>
      </c>
      <c r="B1322">
        <v>16964.726526393071</v>
      </c>
      <c r="C1322">
        <v>14655.274533606927</v>
      </c>
      <c r="E1322">
        <v>96.449925261584454</v>
      </c>
      <c r="F1322">
        <v>43896.376300000004</v>
      </c>
    </row>
    <row r="1323" spans="1:6">
      <c r="A1323">
        <v>1292</v>
      </c>
      <c r="B1323">
        <v>38563.053881017186</v>
      </c>
      <c r="C1323">
        <v>7147.1539689828132</v>
      </c>
      <c r="E1323">
        <v>96.52466367713005</v>
      </c>
      <c r="F1323">
        <v>43921.183700000001</v>
      </c>
    </row>
    <row r="1324" spans="1:6">
      <c r="A1324">
        <v>1293</v>
      </c>
      <c r="B1324">
        <v>39249.911079923586</v>
      </c>
      <c r="C1324">
        <v>7468.2521700764119</v>
      </c>
      <c r="E1324">
        <v>96.599402092675646</v>
      </c>
      <c r="F1324">
        <v>43943.876100000001</v>
      </c>
    </row>
    <row r="1325" spans="1:6">
      <c r="A1325">
        <v>1294</v>
      </c>
      <c r="B1325">
        <v>13599.204654203657</v>
      </c>
      <c r="C1325">
        <v>-208.64565420365761</v>
      </c>
      <c r="E1325">
        <v>96.674140508221228</v>
      </c>
      <c r="F1325">
        <v>44202.653599999998</v>
      </c>
    </row>
    <row r="1326" spans="1:6">
      <c r="A1326">
        <v>1295</v>
      </c>
      <c r="B1326">
        <v>14379.349597508586</v>
      </c>
      <c r="C1326">
        <v>-985.59359750858675</v>
      </c>
      <c r="E1326">
        <v>96.748878923766824</v>
      </c>
      <c r="F1326">
        <v>44260.749900000003</v>
      </c>
    </row>
    <row r="1327" spans="1:6">
      <c r="A1327">
        <v>1296</v>
      </c>
      <c r="B1327">
        <v>17143.427746144302</v>
      </c>
      <c r="C1327">
        <v>-3738.0374461443025</v>
      </c>
      <c r="E1327">
        <v>96.823617339312406</v>
      </c>
      <c r="F1327">
        <v>44400.4064</v>
      </c>
    </row>
    <row r="1328" spans="1:6">
      <c r="A1328">
        <v>1297</v>
      </c>
      <c r="B1328">
        <v>13361.700046588858</v>
      </c>
      <c r="C1328">
        <v>408.39785341114293</v>
      </c>
      <c r="E1328">
        <v>96.898355754858002</v>
      </c>
      <c r="F1328">
        <v>44423.803</v>
      </c>
    </row>
    <row r="1329" spans="1:6">
      <c r="A1329">
        <v>1298</v>
      </c>
      <c r="B1329">
        <v>14069.712467209611</v>
      </c>
      <c r="C1329">
        <v>-188.7634672096101</v>
      </c>
      <c r="E1329">
        <v>96.973094170403598</v>
      </c>
      <c r="F1329">
        <v>44501.398200000003</v>
      </c>
    </row>
    <row r="1330" spans="1:6">
      <c r="A1330">
        <v>1299</v>
      </c>
      <c r="B1330">
        <v>15521.11195037138</v>
      </c>
      <c r="C1330">
        <v>-1633.9079503713801</v>
      </c>
      <c r="E1330">
        <v>97.04783258594918</v>
      </c>
      <c r="F1330">
        <v>44585.455869999998</v>
      </c>
    </row>
    <row r="1331" spans="1:6">
      <c r="A1331">
        <v>1300</v>
      </c>
      <c r="B1331">
        <v>15707.668349857342</v>
      </c>
      <c r="C1331">
        <v>-1819.6998498573412</v>
      </c>
      <c r="E1331">
        <v>97.122571001494777</v>
      </c>
      <c r="F1331">
        <v>44641.197399999997</v>
      </c>
    </row>
    <row r="1332" spans="1:6">
      <c r="A1332">
        <v>1301</v>
      </c>
      <c r="B1332">
        <v>14778.035423083478</v>
      </c>
      <c r="C1332">
        <v>-803.57987308347765</v>
      </c>
      <c r="E1332">
        <v>97.197309417040358</v>
      </c>
      <c r="F1332">
        <v>45008.955499999996</v>
      </c>
    </row>
    <row r="1333" spans="1:6">
      <c r="A1333">
        <v>1302</v>
      </c>
      <c r="B1333">
        <v>16582.544596293141</v>
      </c>
      <c r="C1333">
        <v>-2600.6942462931402</v>
      </c>
      <c r="E1333">
        <v>97.272047832585955</v>
      </c>
      <c r="F1333">
        <v>45702.022349999999</v>
      </c>
    </row>
    <row r="1334" spans="1:6">
      <c r="A1334">
        <v>1303</v>
      </c>
      <c r="B1334">
        <v>12397.419550820963</v>
      </c>
      <c r="C1334">
        <v>1857.1886491790374</v>
      </c>
      <c r="E1334">
        <v>97.346786248131551</v>
      </c>
      <c r="F1334">
        <v>45710.207849999999</v>
      </c>
    </row>
    <row r="1335" spans="1:6">
      <c r="A1335">
        <v>1304</v>
      </c>
      <c r="B1335">
        <v>12784.100087937319</v>
      </c>
      <c r="C1335">
        <v>1472.092712062682</v>
      </c>
      <c r="E1335">
        <v>97.421524663677133</v>
      </c>
      <c r="F1335">
        <v>45863.205000000002</v>
      </c>
    </row>
    <row r="1336" spans="1:6">
      <c r="A1336">
        <v>1305</v>
      </c>
      <c r="B1336">
        <v>11581.564125225914</v>
      </c>
      <c r="C1336">
        <v>2768.2902747740864</v>
      </c>
      <c r="E1336">
        <v>97.496263079222729</v>
      </c>
      <c r="F1336">
        <v>46113.510999999999</v>
      </c>
    </row>
    <row r="1337" spans="1:6">
      <c r="A1337">
        <v>1306</v>
      </c>
      <c r="B1337">
        <v>11590.341838896537</v>
      </c>
      <c r="C1337">
        <v>2859.5125611034637</v>
      </c>
      <c r="E1337">
        <v>97.571001494768311</v>
      </c>
      <c r="F1337">
        <v>46130.5265</v>
      </c>
    </row>
    <row r="1338" spans="1:6">
      <c r="A1338">
        <v>1307</v>
      </c>
      <c r="B1338">
        <v>12073.692510291983</v>
      </c>
      <c r="C1338">
        <v>2378.1426397080177</v>
      </c>
      <c r="E1338">
        <v>97.645739910313907</v>
      </c>
      <c r="F1338">
        <v>46151.124499999998</v>
      </c>
    </row>
    <row r="1339" spans="1:6">
      <c r="A1339">
        <v>1308</v>
      </c>
      <c r="B1339">
        <v>15623.499696548592</v>
      </c>
      <c r="C1339">
        <v>-1148.8246965485923</v>
      </c>
      <c r="E1339">
        <v>97.720478325859503</v>
      </c>
      <c r="F1339">
        <v>46200.985099999998</v>
      </c>
    </row>
    <row r="1340" spans="1:6">
      <c r="A1340">
        <v>1309</v>
      </c>
      <c r="B1340">
        <v>15920.828508891051</v>
      </c>
      <c r="C1340">
        <v>-759.2941088910502</v>
      </c>
      <c r="E1340">
        <v>97.795216741405085</v>
      </c>
      <c r="F1340">
        <v>46255.112500000003</v>
      </c>
    </row>
    <row r="1341" spans="1:6">
      <c r="A1341">
        <v>1310</v>
      </c>
      <c r="B1341">
        <v>18078.447372148599</v>
      </c>
      <c r="C1341">
        <v>-2908.3783721485997</v>
      </c>
      <c r="E1341">
        <v>97.869955156950681</v>
      </c>
      <c r="F1341">
        <v>46599.108399999997</v>
      </c>
    </row>
    <row r="1342" spans="1:6">
      <c r="A1342">
        <v>1311</v>
      </c>
      <c r="B1342">
        <v>19202.80448078132</v>
      </c>
      <c r="C1342">
        <v>-3647.615730781321</v>
      </c>
      <c r="E1342">
        <v>97.944693572496263</v>
      </c>
      <c r="F1342">
        <v>46661.4424</v>
      </c>
    </row>
    <row r="1343" spans="1:6">
      <c r="A1343">
        <v>1312</v>
      </c>
      <c r="B1343">
        <v>36890.421654594436</v>
      </c>
      <c r="C1343">
        <v>-7939.9524545944369</v>
      </c>
      <c r="E1343">
        <v>98.019431988041859</v>
      </c>
      <c r="F1343">
        <v>46718.163249999998</v>
      </c>
    </row>
    <row r="1344" spans="1:6">
      <c r="A1344">
        <v>1313</v>
      </c>
      <c r="B1344">
        <v>37501.172578763311</v>
      </c>
      <c r="C1344">
        <v>-7978.0069787633111</v>
      </c>
      <c r="E1344">
        <v>98.094170403587455</v>
      </c>
      <c r="F1344">
        <v>46889.261200000001</v>
      </c>
    </row>
    <row r="1345" spans="1:6">
      <c r="A1345">
        <v>1314</v>
      </c>
      <c r="B1345">
        <v>38827.90805402003</v>
      </c>
      <c r="C1345">
        <v>8227.6240459799665</v>
      </c>
      <c r="E1345">
        <v>98.168908819133037</v>
      </c>
      <c r="F1345">
        <v>47055.532099999997</v>
      </c>
    </row>
    <row r="1346" spans="1:6">
      <c r="A1346">
        <v>1315</v>
      </c>
      <c r="B1346">
        <v>39004.925480865095</v>
      </c>
      <c r="C1346">
        <v>8300.3795191349054</v>
      </c>
      <c r="E1346">
        <v>98.243647234678633</v>
      </c>
      <c r="F1346">
        <v>47269.853999999999</v>
      </c>
    </row>
    <row r="1347" spans="1:6">
      <c r="A1347">
        <v>1316</v>
      </c>
      <c r="B1347">
        <v>39919.488385426434</v>
      </c>
      <c r="C1347">
        <v>8904.9616145735636</v>
      </c>
      <c r="E1347">
        <v>98.318385650224215</v>
      </c>
      <c r="F1347">
        <v>47291.055</v>
      </c>
    </row>
    <row r="1348" spans="1:6">
      <c r="A1348">
        <v>1317</v>
      </c>
      <c r="B1348">
        <v>15111.076785101108</v>
      </c>
      <c r="C1348">
        <v>-1288.2737851011079</v>
      </c>
      <c r="E1348">
        <v>98.393124065769811</v>
      </c>
      <c r="F1348">
        <v>47305.305</v>
      </c>
    </row>
    <row r="1349" spans="1:6">
      <c r="A1349">
        <v>1318</v>
      </c>
      <c r="B1349">
        <v>17064.48257960692</v>
      </c>
      <c r="C1349">
        <v>-3233.3673796069197</v>
      </c>
      <c r="E1349">
        <v>98.467862481315407</v>
      </c>
      <c r="F1349">
        <v>47403.88</v>
      </c>
    </row>
    <row r="1350" spans="1:6">
      <c r="A1350">
        <v>1319</v>
      </c>
      <c r="B1350">
        <v>16873.117586522203</v>
      </c>
      <c r="C1350">
        <v>-2662.5816365222036</v>
      </c>
      <c r="E1350">
        <v>98.542600896860989</v>
      </c>
      <c r="F1350">
        <v>47462.894</v>
      </c>
    </row>
    <row r="1351" spans="1:6">
      <c r="A1351">
        <v>1320</v>
      </c>
      <c r="B1351">
        <v>15666.034463217153</v>
      </c>
      <c r="C1351">
        <v>-1352.1881632171535</v>
      </c>
      <c r="E1351">
        <v>98.617339312406585</v>
      </c>
      <c r="F1351">
        <v>47496.494449999998</v>
      </c>
    </row>
    <row r="1352" spans="1:6">
      <c r="A1352">
        <v>1321</v>
      </c>
      <c r="B1352">
        <v>17006.197103272585</v>
      </c>
      <c r="C1352">
        <v>-2687.1661032725842</v>
      </c>
      <c r="E1352">
        <v>98.692077727952167</v>
      </c>
      <c r="F1352">
        <v>47896.79135</v>
      </c>
    </row>
    <row r="1353" spans="1:6">
      <c r="A1353">
        <v>1322</v>
      </c>
      <c r="B1353">
        <v>13327.052736690255</v>
      </c>
      <c r="C1353">
        <v>1067.5051633097446</v>
      </c>
      <c r="E1353">
        <v>98.766816143497763</v>
      </c>
      <c r="F1353">
        <v>47928.03</v>
      </c>
    </row>
    <row r="1354" spans="1:6">
      <c r="A1354">
        <v>1323</v>
      </c>
      <c r="B1354">
        <v>17322.751620225928</v>
      </c>
      <c r="C1354">
        <v>-2911.8195202259285</v>
      </c>
      <c r="E1354">
        <v>98.84155455904336</v>
      </c>
      <c r="F1354">
        <v>48173.360999999997</v>
      </c>
    </row>
    <row r="1355" spans="1:6">
      <c r="A1355">
        <v>1324</v>
      </c>
      <c r="B1355">
        <v>17092.247765989745</v>
      </c>
      <c r="C1355">
        <v>-2673.9673659897453</v>
      </c>
      <c r="E1355">
        <v>98.916292974588941</v>
      </c>
      <c r="F1355">
        <v>48517.563150000002</v>
      </c>
    </row>
    <row r="1356" spans="1:6">
      <c r="A1356">
        <v>1325</v>
      </c>
      <c r="B1356">
        <v>15328.816285079774</v>
      </c>
      <c r="C1356">
        <v>-636.14693507977427</v>
      </c>
      <c r="E1356">
        <v>98.991031390134538</v>
      </c>
      <c r="F1356">
        <v>48549.178350000002</v>
      </c>
    </row>
    <row r="1357" spans="1:6">
      <c r="A1357">
        <v>1326</v>
      </c>
      <c r="B1357">
        <v>17840.746516737403</v>
      </c>
      <c r="C1357">
        <v>-2939.2298167374029</v>
      </c>
      <c r="E1357">
        <v>99.065769805680119</v>
      </c>
      <c r="F1357">
        <v>48673.558799999999</v>
      </c>
    </row>
    <row r="1358" spans="1:6">
      <c r="A1358">
        <v>1327</v>
      </c>
      <c r="B1358">
        <v>13043.256138262912</v>
      </c>
      <c r="C1358">
        <v>1945.1758617370888</v>
      </c>
      <c r="E1358">
        <v>99.140508221225716</v>
      </c>
      <c r="F1358">
        <v>48675.517699999997</v>
      </c>
    </row>
    <row r="1359" spans="1:6">
      <c r="A1359">
        <v>1328</v>
      </c>
      <c r="B1359">
        <v>16246.100737686324</v>
      </c>
      <c r="C1359">
        <v>-177.01598768632357</v>
      </c>
      <c r="E1359">
        <v>99.215246636771312</v>
      </c>
      <c r="F1359">
        <v>48824.45</v>
      </c>
    </row>
    <row r="1360" spans="1:6">
      <c r="A1360">
        <v>1329</v>
      </c>
      <c r="B1360">
        <v>18137.251935785935</v>
      </c>
      <c r="C1360">
        <v>-2052.1244357859341</v>
      </c>
      <c r="E1360">
        <v>99.289985052316894</v>
      </c>
      <c r="F1360">
        <v>48885.135609999998</v>
      </c>
    </row>
    <row r="1361" spans="1:6">
      <c r="A1361">
        <v>1330</v>
      </c>
      <c r="B1361">
        <v>15788.61657773628</v>
      </c>
      <c r="C1361">
        <v>667.09127226371857</v>
      </c>
      <c r="E1361">
        <v>99.36472346786249</v>
      </c>
      <c r="F1361">
        <v>48970.247600000002</v>
      </c>
    </row>
    <row r="1362" spans="1:6">
      <c r="A1362">
        <v>1331</v>
      </c>
      <c r="B1362">
        <v>35241.702577146585</v>
      </c>
      <c r="C1362">
        <v>-8315.1881771465851</v>
      </c>
      <c r="E1362">
        <v>99.439461883408072</v>
      </c>
      <c r="F1362">
        <v>49577.662400000001</v>
      </c>
    </row>
    <row r="1363" spans="1:6">
      <c r="A1363">
        <v>1332</v>
      </c>
      <c r="B1363">
        <v>35111.837977261348</v>
      </c>
      <c r="C1363">
        <v>-8073.9238772613462</v>
      </c>
      <c r="E1363">
        <v>99.514200298953668</v>
      </c>
      <c r="F1363">
        <v>51194.559139999998</v>
      </c>
    </row>
    <row r="1364" spans="1:6">
      <c r="A1364">
        <v>1333</v>
      </c>
      <c r="B1364">
        <v>37115.054629038757</v>
      </c>
      <c r="C1364">
        <v>-7784.0714790387574</v>
      </c>
      <c r="E1364">
        <v>99.588938714499264</v>
      </c>
      <c r="F1364">
        <v>52590.829389999999</v>
      </c>
    </row>
    <row r="1365" spans="1:6">
      <c r="A1365">
        <v>1334</v>
      </c>
      <c r="B1365">
        <v>12869.568576740212</v>
      </c>
      <c r="C1365">
        <v>17297.049593259791</v>
      </c>
      <c r="E1365">
        <v>99.663677130044846</v>
      </c>
      <c r="F1365">
        <v>55135.402090000003</v>
      </c>
    </row>
    <row r="1366" spans="1:6">
      <c r="A1366">
        <v>1335</v>
      </c>
      <c r="B1366">
        <v>38674.340327688267</v>
      </c>
      <c r="C1366">
        <v>8214.9208723117335</v>
      </c>
      <c r="E1366">
        <v>99.738415545590442</v>
      </c>
      <c r="F1366">
        <v>58571.074480000003</v>
      </c>
    </row>
    <row r="1367" spans="1:6">
      <c r="A1367">
        <v>1336</v>
      </c>
      <c r="B1367">
        <v>38956.507725152689</v>
      </c>
      <c r="C1367">
        <v>8334.5472748473112</v>
      </c>
      <c r="E1367">
        <v>99.813153961136024</v>
      </c>
      <c r="F1367">
        <v>60021.398970000002</v>
      </c>
    </row>
    <row r="1368" spans="1:6">
      <c r="A1368">
        <v>1337</v>
      </c>
      <c r="B1368">
        <v>39328.990814030643</v>
      </c>
      <c r="C1368">
        <v>8599.0391859693555</v>
      </c>
      <c r="E1368">
        <v>99.88789237668162</v>
      </c>
      <c r="F1368">
        <v>62592.873090000001</v>
      </c>
    </row>
    <row r="1369" spans="1:6" ht="15" thickBot="1">
      <c r="A1369" s="22">
        <v>1338</v>
      </c>
      <c r="B1369" s="22">
        <v>40670.057255107917</v>
      </c>
      <c r="C1369" s="22">
        <v>8907.6051448920844</v>
      </c>
      <c r="E1369" s="22">
        <v>99.962630792227216</v>
      </c>
      <c r="F1369" s="22">
        <v>63770.428010000003</v>
      </c>
    </row>
  </sheetData>
  <sortState xmlns:xlrd2="http://schemas.microsoft.com/office/spreadsheetml/2017/richdata2" ref="F32:F1369">
    <sortCondition ref="F32"/>
  </sortState>
  <conditionalFormatting sqref="B17:B25">
    <cfRule type="dataBar" priority="1">
      <dataBar>
        <cfvo type="min"/>
        <cfvo type="max"/>
        <color rgb="FF63C384"/>
      </dataBar>
      <extLst>
        <ext xmlns:x14="http://schemas.microsoft.com/office/spreadsheetml/2009/9/main" uri="{B025F937-C7B1-47D3-B67F-A62EFF666E3E}">
          <x14:id>{2425429A-3DC5-4EA6-B721-D7ADA5FC78D0}</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425429A-3DC5-4EA6-B721-D7ADA5FC78D0}">
            <x14:dataBar minLength="0" maxLength="100" border="1" negativeBarBorderColorSameAsPositive="0">
              <x14:cfvo type="autoMin"/>
              <x14:cfvo type="autoMax"/>
              <x14:borderColor rgb="FF63C384"/>
              <x14:negativeFillColor rgb="FFFF0000"/>
              <x14:negativeBorderColor rgb="FFFF0000"/>
              <x14:axisColor rgb="FF000000"/>
            </x14:dataBar>
          </x14:cfRule>
          <xm:sqref>B17:B25</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B5488-EF09-44E4-8B40-2F32EAFE841B}">
  <dimension ref="A2:H1343"/>
  <sheetViews>
    <sheetView workbookViewId="0">
      <selection activeCell="J24" sqref="J24"/>
    </sheetView>
  </sheetViews>
  <sheetFormatPr defaultRowHeight="14.4"/>
  <cols>
    <col min="2" max="2" width="10" customWidth="1"/>
    <col min="3" max="3" width="10.77734375" customWidth="1"/>
    <col min="8" max="8" width="12" bestFit="1" customWidth="1"/>
  </cols>
  <sheetData>
    <row r="2" spans="1:8" ht="15.6">
      <c r="A2" s="44" t="s">
        <v>175</v>
      </c>
    </row>
    <row r="5" spans="1:8">
      <c r="A5" s="20" t="s">
        <v>5</v>
      </c>
      <c r="B5" t="s">
        <v>11</v>
      </c>
      <c r="C5" t="s">
        <v>8</v>
      </c>
      <c r="D5" s="20" t="s">
        <v>70</v>
      </c>
      <c r="E5" t="s">
        <v>0</v>
      </c>
      <c r="F5" t="s">
        <v>2</v>
      </c>
      <c r="G5" t="s">
        <v>3</v>
      </c>
      <c r="H5" t="s">
        <v>22</v>
      </c>
    </row>
    <row r="6" spans="1:8">
      <c r="A6" s="17" t="s">
        <v>11</v>
      </c>
      <c r="B6">
        <f t="shared" ref="B6:B69" si="0">IF(A6="southeast",1,0)</f>
        <v>1</v>
      </c>
      <c r="C6">
        <f t="shared" ref="C6:C69" si="1">IF(A6="southwest",1,0)</f>
        <v>0</v>
      </c>
      <c r="D6" s="17">
        <v>0</v>
      </c>
      <c r="E6">
        <v>18</v>
      </c>
      <c r="F6">
        <v>23.21</v>
      </c>
      <c r="G6">
        <v>0</v>
      </c>
      <c r="H6">
        <v>1121.8739</v>
      </c>
    </row>
    <row r="7" spans="1:8">
      <c r="A7" s="14" t="s">
        <v>11</v>
      </c>
      <c r="B7">
        <f t="shared" si="0"/>
        <v>1</v>
      </c>
      <c r="C7">
        <f t="shared" si="1"/>
        <v>0</v>
      </c>
      <c r="D7" s="14">
        <v>0</v>
      </c>
      <c r="E7">
        <v>18</v>
      </c>
      <c r="F7">
        <v>30.14</v>
      </c>
      <c r="G7">
        <v>0</v>
      </c>
      <c r="H7">
        <v>1131.5065999999999</v>
      </c>
    </row>
    <row r="8" spans="1:8">
      <c r="A8" s="17" t="s">
        <v>11</v>
      </c>
      <c r="B8">
        <f t="shared" si="0"/>
        <v>1</v>
      </c>
      <c r="C8">
        <f t="shared" si="1"/>
        <v>0</v>
      </c>
      <c r="D8" s="17">
        <v>0</v>
      </c>
      <c r="E8">
        <v>18</v>
      </c>
      <c r="F8">
        <v>33.33</v>
      </c>
      <c r="G8">
        <v>0</v>
      </c>
      <c r="H8">
        <v>1135.9407000000001</v>
      </c>
    </row>
    <row r="9" spans="1:8">
      <c r="A9" s="14" t="s">
        <v>11</v>
      </c>
      <c r="B9">
        <f t="shared" si="0"/>
        <v>1</v>
      </c>
      <c r="C9">
        <f t="shared" si="1"/>
        <v>0</v>
      </c>
      <c r="D9" s="14">
        <v>0</v>
      </c>
      <c r="E9">
        <v>18</v>
      </c>
      <c r="F9">
        <v>33.659999999999997</v>
      </c>
      <c r="G9">
        <v>0</v>
      </c>
      <c r="H9">
        <v>1136.3994</v>
      </c>
    </row>
    <row r="10" spans="1:8">
      <c r="A10" s="17" t="s">
        <v>11</v>
      </c>
      <c r="B10">
        <f t="shared" si="0"/>
        <v>1</v>
      </c>
      <c r="C10">
        <f t="shared" si="1"/>
        <v>0</v>
      </c>
      <c r="D10" s="17">
        <v>0</v>
      </c>
      <c r="E10">
        <v>18</v>
      </c>
      <c r="F10">
        <v>34.1</v>
      </c>
      <c r="G10">
        <v>0</v>
      </c>
      <c r="H10">
        <v>1137.011</v>
      </c>
    </row>
    <row r="11" spans="1:8">
      <c r="A11" s="14" t="s">
        <v>11</v>
      </c>
      <c r="B11">
        <f t="shared" si="0"/>
        <v>1</v>
      </c>
      <c r="C11">
        <f t="shared" si="1"/>
        <v>0</v>
      </c>
      <c r="D11" s="14">
        <v>0</v>
      </c>
      <c r="E11">
        <v>18</v>
      </c>
      <c r="F11">
        <v>34.43</v>
      </c>
      <c r="G11">
        <v>0</v>
      </c>
      <c r="H11">
        <v>1137.4697000000001</v>
      </c>
    </row>
    <row r="12" spans="1:8">
      <c r="A12" s="17" t="s">
        <v>11</v>
      </c>
      <c r="B12">
        <f t="shared" si="0"/>
        <v>1</v>
      </c>
      <c r="C12">
        <f t="shared" si="1"/>
        <v>0</v>
      </c>
      <c r="D12" s="17">
        <v>0</v>
      </c>
      <c r="E12">
        <v>18</v>
      </c>
      <c r="F12">
        <v>37.29</v>
      </c>
      <c r="G12">
        <v>0</v>
      </c>
      <c r="H12">
        <v>1141.4450999999999</v>
      </c>
    </row>
    <row r="13" spans="1:8">
      <c r="A13" s="14" t="s">
        <v>11</v>
      </c>
      <c r="B13">
        <f t="shared" si="0"/>
        <v>1</v>
      </c>
      <c r="C13">
        <f t="shared" si="1"/>
        <v>0</v>
      </c>
      <c r="D13" s="14">
        <v>0</v>
      </c>
      <c r="E13">
        <v>18</v>
      </c>
      <c r="F13">
        <v>41.14</v>
      </c>
      <c r="G13">
        <v>0</v>
      </c>
      <c r="H13">
        <v>1146.7965999999999</v>
      </c>
    </row>
    <row r="14" spans="1:8">
      <c r="A14" s="17" t="s">
        <v>11</v>
      </c>
      <c r="B14">
        <f t="shared" si="0"/>
        <v>1</v>
      </c>
      <c r="C14">
        <f t="shared" si="1"/>
        <v>0</v>
      </c>
      <c r="D14" s="17">
        <v>0</v>
      </c>
      <c r="E14">
        <v>18</v>
      </c>
      <c r="F14">
        <v>43.01</v>
      </c>
      <c r="G14">
        <v>0</v>
      </c>
      <c r="H14">
        <v>1149.3959</v>
      </c>
    </row>
    <row r="15" spans="1:8">
      <c r="A15" s="14" t="s">
        <v>11</v>
      </c>
      <c r="B15">
        <f t="shared" si="0"/>
        <v>1</v>
      </c>
      <c r="C15">
        <f t="shared" si="1"/>
        <v>0</v>
      </c>
      <c r="D15" s="14">
        <v>0</v>
      </c>
      <c r="E15">
        <v>18</v>
      </c>
      <c r="F15">
        <v>53.13</v>
      </c>
      <c r="G15">
        <v>0</v>
      </c>
      <c r="H15">
        <v>1163.4627</v>
      </c>
    </row>
    <row r="16" spans="1:8">
      <c r="A16" s="17" t="s">
        <v>11</v>
      </c>
      <c r="B16">
        <f t="shared" si="0"/>
        <v>1</v>
      </c>
      <c r="C16">
        <f t="shared" si="1"/>
        <v>0</v>
      </c>
      <c r="D16" s="17">
        <v>0</v>
      </c>
      <c r="E16">
        <v>18</v>
      </c>
      <c r="F16">
        <v>20.79</v>
      </c>
      <c r="G16">
        <v>0</v>
      </c>
      <c r="H16">
        <v>1607.5101</v>
      </c>
    </row>
    <row r="17" spans="1:8">
      <c r="A17" s="14" t="s">
        <v>11</v>
      </c>
      <c r="B17">
        <f t="shared" si="0"/>
        <v>1</v>
      </c>
      <c r="C17">
        <f t="shared" si="1"/>
        <v>0</v>
      </c>
      <c r="D17" s="14">
        <v>0</v>
      </c>
      <c r="E17">
        <v>18</v>
      </c>
      <c r="F17">
        <v>26.73</v>
      </c>
      <c r="G17">
        <v>0</v>
      </c>
      <c r="H17">
        <v>1615.7666999999999</v>
      </c>
    </row>
    <row r="18" spans="1:8">
      <c r="A18" s="17" t="s">
        <v>11</v>
      </c>
      <c r="B18">
        <f t="shared" si="0"/>
        <v>1</v>
      </c>
      <c r="C18">
        <f t="shared" si="1"/>
        <v>0</v>
      </c>
      <c r="D18" s="17">
        <v>0</v>
      </c>
      <c r="E18">
        <v>18</v>
      </c>
      <c r="F18">
        <v>31.13</v>
      </c>
      <c r="G18">
        <v>0</v>
      </c>
      <c r="H18">
        <v>1621.8827000000001</v>
      </c>
    </row>
    <row r="19" spans="1:8">
      <c r="A19" s="14" t="s">
        <v>11</v>
      </c>
      <c r="B19">
        <f t="shared" si="0"/>
        <v>1</v>
      </c>
      <c r="C19">
        <f t="shared" si="1"/>
        <v>0</v>
      </c>
      <c r="D19" s="14">
        <v>0</v>
      </c>
      <c r="E19">
        <v>18</v>
      </c>
      <c r="F19">
        <v>31.35</v>
      </c>
      <c r="G19">
        <v>0</v>
      </c>
      <c r="H19">
        <v>1622.1885</v>
      </c>
    </row>
    <row r="20" spans="1:8">
      <c r="A20" s="17" t="s">
        <v>11</v>
      </c>
      <c r="B20">
        <f t="shared" si="0"/>
        <v>1</v>
      </c>
      <c r="C20">
        <f t="shared" si="1"/>
        <v>0</v>
      </c>
      <c r="D20" s="17">
        <v>0</v>
      </c>
      <c r="E20">
        <v>18</v>
      </c>
      <c r="F20">
        <v>36.85</v>
      </c>
      <c r="G20">
        <v>0</v>
      </c>
      <c r="H20">
        <v>1629.8335</v>
      </c>
    </row>
    <row r="21" spans="1:8">
      <c r="A21" s="14" t="s">
        <v>11</v>
      </c>
      <c r="B21">
        <f t="shared" si="0"/>
        <v>1</v>
      </c>
      <c r="C21">
        <f t="shared" si="1"/>
        <v>0</v>
      </c>
      <c r="D21" s="14">
        <v>0</v>
      </c>
      <c r="E21">
        <v>18</v>
      </c>
      <c r="F21">
        <v>38.17</v>
      </c>
      <c r="G21">
        <v>0</v>
      </c>
      <c r="H21">
        <v>1631.6683</v>
      </c>
    </row>
    <row r="22" spans="1:8">
      <c r="A22" s="17" t="s">
        <v>11</v>
      </c>
      <c r="B22">
        <f t="shared" si="0"/>
        <v>1</v>
      </c>
      <c r="C22">
        <f t="shared" si="1"/>
        <v>0</v>
      </c>
      <c r="D22" s="17">
        <v>0</v>
      </c>
      <c r="E22">
        <v>18</v>
      </c>
      <c r="F22">
        <v>38.28</v>
      </c>
      <c r="G22">
        <v>0</v>
      </c>
      <c r="H22">
        <v>1631.8212000000001</v>
      </c>
    </row>
    <row r="23" spans="1:8">
      <c r="A23" s="14" t="s">
        <v>11</v>
      </c>
      <c r="B23">
        <f t="shared" si="0"/>
        <v>1</v>
      </c>
      <c r="C23">
        <f t="shared" si="1"/>
        <v>0</v>
      </c>
      <c r="D23" s="14">
        <v>0</v>
      </c>
      <c r="E23">
        <v>18</v>
      </c>
      <c r="F23">
        <v>39.159999999999997</v>
      </c>
      <c r="G23">
        <v>0</v>
      </c>
      <c r="H23">
        <v>1633.0444</v>
      </c>
    </row>
    <row r="24" spans="1:8">
      <c r="A24" s="17" t="s">
        <v>11</v>
      </c>
      <c r="B24">
        <f t="shared" si="0"/>
        <v>1</v>
      </c>
      <c r="C24">
        <f t="shared" si="1"/>
        <v>0</v>
      </c>
      <c r="D24" s="17">
        <v>0</v>
      </c>
      <c r="E24">
        <v>18</v>
      </c>
      <c r="F24">
        <v>39.82</v>
      </c>
      <c r="G24">
        <v>0</v>
      </c>
      <c r="H24">
        <v>1633.9618</v>
      </c>
    </row>
    <row r="25" spans="1:8">
      <c r="A25" s="14" t="s">
        <v>11</v>
      </c>
      <c r="B25">
        <f t="shared" si="0"/>
        <v>1</v>
      </c>
      <c r="C25">
        <f t="shared" si="1"/>
        <v>0</v>
      </c>
      <c r="D25" s="14">
        <v>0</v>
      </c>
      <c r="E25">
        <v>18</v>
      </c>
      <c r="F25">
        <v>40.26</v>
      </c>
      <c r="G25">
        <v>0</v>
      </c>
      <c r="H25">
        <v>1634.5734</v>
      </c>
    </row>
    <row r="26" spans="1:8">
      <c r="A26" s="17" t="s">
        <v>13</v>
      </c>
      <c r="B26">
        <f t="shared" si="0"/>
        <v>0</v>
      </c>
      <c r="C26">
        <f t="shared" si="1"/>
        <v>0</v>
      </c>
      <c r="D26" s="17">
        <v>0</v>
      </c>
      <c r="E26">
        <v>18</v>
      </c>
      <c r="F26">
        <v>15.96</v>
      </c>
      <c r="G26">
        <v>0</v>
      </c>
      <c r="H26">
        <v>1694.7963999999999</v>
      </c>
    </row>
    <row r="27" spans="1:8">
      <c r="A27" s="14" t="s">
        <v>13</v>
      </c>
      <c r="B27">
        <f t="shared" si="0"/>
        <v>0</v>
      </c>
      <c r="C27">
        <f t="shared" si="1"/>
        <v>0</v>
      </c>
      <c r="D27" s="14">
        <v>0</v>
      </c>
      <c r="E27">
        <v>18</v>
      </c>
      <c r="F27">
        <v>21.47</v>
      </c>
      <c r="G27">
        <v>0</v>
      </c>
      <c r="H27">
        <v>1702.4553000000001</v>
      </c>
    </row>
    <row r="28" spans="1:8">
      <c r="A28" s="17" t="s">
        <v>13</v>
      </c>
      <c r="B28">
        <f t="shared" si="0"/>
        <v>0</v>
      </c>
      <c r="C28">
        <f t="shared" si="1"/>
        <v>0</v>
      </c>
      <c r="D28" s="17">
        <v>0</v>
      </c>
      <c r="E28">
        <v>18</v>
      </c>
      <c r="F28">
        <v>22.99</v>
      </c>
      <c r="G28">
        <v>0</v>
      </c>
      <c r="H28">
        <v>1704.5681</v>
      </c>
    </row>
    <row r="29" spans="1:8">
      <c r="A29" s="14" t="s">
        <v>13</v>
      </c>
      <c r="B29">
        <f t="shared" si="0"/>
        <v>0</v>
      </c>
      <c r="C29">
        <f t="shared" si="1"/>
        <v>0</v>
      </c>
      <c r="D29" s="14">
        <v>0</v>
      </c>
      <c r="E29">
        <v>18</v>
      </c>
      <c r="F29">
        <v>23.085000000000001</v>
      </c>
      <c r="G29">
        <v>0</v>
      </c>
      <c r="H29">
        <v>1704.7001499999999</v>
      </c>
    </row>
    <row r="30" spans="1:8">
      <c r="A30" s="17" t="s">
        <v>13</v>
      </c>
      <c r="B30">
        <f t="shared" si="0"/>
        <v>0</v>
      </c>
      <c r="C30">
        <f t="shared" si="1"/>
        <v>0</v>
      </c>
      <c r="D30" s="17">
        <v>0</v>
      </c>
      <c r="E30">
        <v>18</v>
      </c>
      <c r="F30">
        <v>23.75</v>
      </c>
      <c r="G30">
        <v>0</v>
      </c>
      <c r="H30">
        <v>1705.6244999999999</v>
      </c>
    </row>
    <row r="31" spans="1:8">
      <c r="A31" s="14" t="s">
        <v>13</v>
      </c>
      <c r="B31">
        <f t="shared" si="0"/>
        <v>0</v>
      </c>
      <c r="C31">
        <f t="shared" si="1"/>
        <v>0</v>
      </c>
      <c r="D31" s="14">
        <v>0</v>
      </c>
      <c r="E31">
        <v>18</v>
      </c>
      <c r="F31">
        <v>25.46</v>
      </c>
      <c r="G31">
        <v>0</v>
      </c>
      <c r="H31">
        <v>1708.0014000000001</v>
      </c>
    </row>
    <row r="32" spans="1:8">
      <c r="A32" s="17" t="s">
        <v>13</v>
      </c>
      <c r="B32">
        <f t="shared" si="0"/>
        <v>0</v>
      </c>
      <c r="C32">
        <f t="shared" si="1"/>
        <v>0</v>
      </c>
      <c r="D32" s="17">
        <v>0</v>
      </c>
      <c r="E32">
        <v>18</v>
      </c>
      <c r="F32">
        <v>26.125</v>
      </c>
      <c r="G32">
        <v>0</v>
      </c>
      <c r="H32">
        <v>1708.9257500000001</v>
      </c>
    </row>
    <row r="33" spans="1:8">
      <c r="A33" s="14" t="s">
        <v>11</v>
      </c>
      <c r="B33">
        <f t="shared" si="0"/>
        <v>1</v>
      </c>
      <c r="C33">
        <f t="shared" si="1"/>
        <v>0</v>
      </c>
      <c r="D33" s="14">
        <v>0</v>
      </c>
      <c r="E33">
        <v>18</v>
      </c>
      <c r="F33">
        <v>23.32</v>
      </c>
      <c r="G33">
        <v>1</v>
      </c>
      <c r="H33">
        <v>1711.0268000000001</v>
      </c>
    </row>
    <row r="34" spans="1:8">
      <c r="A34" s="17" t="s">
        <v>13</v>
      </c>
      <c r="B34">
        <f t="shared" si="0"/>
        <v>0</v>
      </c>
      <c r="C34">
        <f t="shared" si="1"/>
        <v>0</v>
      </c>
      <c r="D34" s="17">
        <v>0</v>
      </c>
      <c r="E34">
        <v>18</v>
      </c>
      <c r="F34">
        <v>28.5</v>
      </c>
      <c r="G34">
        <v>0</v>
      </c>
      <c r="H34">
        <v>1712.2270000000001</v>
      </c>
    </row>
    <row r="35" spans="1:8">
      <c r="A35" s="14" t="s">
        <v>11</v>
      </c>
      <c r="B35">
        <f t="shared" si="0"/>
        <v>1</v>
      </c>
      <c r="C35">
        <f t="shared" si="1"/>
        <v>0</v>
      </c>
      <c r="D35" s="14">
        <v>0</v>
      </c>
      <c r="E35">
        <v>18</v>
      </c>
      <c r="F35">
        <v>29.37</v>
      </c>
      <c r="G35">
        <v>1</v>
      </c>
      <c r="H35">
        <v>1719.4363000000001</v>
      </c>
    </row>
    <row r="36" spans="1:8">
      <c r="A36" s="17" t="s">
        <v>11</v>
      </c>
      <c r="B36">
        <f t="shared" si="0"/>
        <v>1</v>
      </c>
      <c r="C36">
        <f t="shared" si="1"/>
        <v>0</v>
      </c>
      <c r="D36" s="17">
        <v>0</v>
      </c>
      <c r="E36">
        <v>18</v>
      </c>
      <c r="F36">
        <v>30.03</v>
      </c>
      <c r="G36">
        <v>1</v>
      </c>
      <c r="H36">
        <v>1720.3536999999999</v>
      </c>
    </row>
    <row r="37" spans="1:8">
      <c r="A37" s="14" t="s">
        <v>11</v>
      </c>
      <c r="B37">
        <f t="shared" si="0"/>
        <v>1</v>
      </c>
      <c r="C37">
        <f t="shared" si="1"/>
        <v>0</v>
      </c>
      <c r="D37" s="14">
        <v>0</v>
      </c>
      <c r="E37">
        <v>18</v>
      </c>
      <c r="F37">
        <v>33.770000000000003</v>
      </c>
      <c r="G37">
        <v>1</v>
      </c>
      <c r="H37">
        <v>1725.5523000000001</v>
      </c>
    </row>
    <row r="38" spans="1:8">
      <c r="A38" s="17" t="s">
        <v>11</v>
      </c>
      <c r="B38">
        <f t="shared" si="0"/>
        <v>1</v>
      </c>
      <c r="C38">
        <f t="shared" si="1"/>
        <v>0</v>
      </c>
      <c r="D38" s="17">
        <v>0</v>
      </c>
      <c r="E38">
        <v>18</v>
      </c>
      <c r="F38">
        <v>35.200000000000003</v>
      </c>
      <c r="G38">
        <v>1</v>
      </c>
      <c r="H38">
        <v>1727.54</v>
      </c>
    </row>
    <row r="39" spans="1:8">
      <c r="A39" s="14" t="s">
        <v>13</v>
      </c>
      <c r="B39">
        <f t="shared" si="0"/>
        <v>0</v>
      </c>
      <c r="C39">
        <f t="shared" si="1"/>
        <v>0</v>
      </c>
      <c r="D39" s="14">
        <v>0</v>
      </c>
      <c r="E39">
        <v>18</v>
      </c>
      <c r="F39">
        <v>25.08</v>
      </c>
      <c r="G39">
        <v>0</v>
      </c>
      <c r="H39">
        <v>2196.4731999999999</v>
      </c>
    </row>
    <row r="40" spans="1:8">
      <c r="A40" s="17" t="s">
        <v>13</v>
      </c>
      <c r="B40">
        <f t="shared" si="0"/>
        <v>0</v>
      </c>
      <c r="C40">
        <f t="shared" si="1"/>
        <v>0</v>
      </c>
      <c r="D40" s="17">
        <v>0</v>
      </c>
      <c r="E40">
        <v>18</v>
      </c>
      <c r="F40">
        <v>26.315000000000001</v>
      </c>
      <c r="G40">
        <v>0</v>
      </c>
      <c r="H40">
        <v>2198.1898500000002</v>
      </c>
    </row>
    <row r="41" spans="1:8">
      <c r="A41" s="14" t="s">
        <v>13</v>
      </c>
      <c r="B41">
        <f t="shared" si="0"/>
        <v>0</v>
      </c>
      <c r="C41">
        <f t="shared" si="1"/>
        <v>0</v>
      </c>
      <c r="D41" s="14">
        <v>0</v>
      </c>
      <c r="E41">
        <v>18</v>
      </c>
      <c r="F41">
        <v>28.215</v>
      </c>
      <c r="G41">
        <v>0</v>
      </c>
      <c r="H41">
        <v>2200.8308499999998</v>
      </c>
    </row>
    <row r="42" spans="1:8">
      <c r="A42" s="17" t="s">
        <v>11</v>
      </c>
      <c r="B42">
        <f t="shared" si="0"/>
        <v>1</v>
      </c>
      <c r="C42">
        <f t="shared" si="1"/>
        <v>0</v>
      </c>
      <c r="D42" s="17">
        <v>0</v>
      </c>
      <c r="E42">
        <v>18</v>
      </c>
      <c r="F42">
        <v>24.09</v>
      </c>
      <c r="G42">
        <v>1</v>
      </c>
      <c r="H42">
        <v>2201.0971</v>
      </c>
    </row>
    <row r="43" spans="1:8">
      <c r="A43" s="14" t="s">
        <v>13</v>
      </c>
      <c r="B43">
        <f t="shared" si="0"/>
        <v>0</v>
      </c>
      <c r="C43">
        <f t="shared" si="1"/>
        <v>0</v>
      </c>
      <c r="D43" s="14">
        <v>0</v>
      </c>
      <c r="E43">
        <v>18</v>
      </c>
      <c r="F43">
        <v>30.114999999999998</v>
      </c>
      <c r="G43">
        <v>0</v>
      </c>
      <c r="H43">
        <v>2203.4718499999999</v>
      </c>
    </row>
    <row r="44" spans="1:8">
      <c r="A44" s="17" t="s">
        <v>13</v>
      </c>
      <c r="B44">
        <f t="shared" si="0"/>
        <v>0</v>
      </c>
      <c r="C44">
        <f t="shared" si="1"/>
        <v>0</v>
      </c>
      <c r="D44" s="17">
        <v>0</v>
      </c>
      <c r="E44">
        <v>18</v>
      </c>
      <c r="F44">
        <v>30.305</v>
      </c>
      <c r="G44">
        <v>0</v>
      </c>
      <c r="H44">
        <v>2203.7359499999998</v>
      </c>
    </row>
    <row r="45" spans="1:8">
      <c r="A45" s="14" t="s">
        <v>13</v>
      </c>
      <c r="B45">
        <f t="shared" si="0"/>
        <v>0</v>
      </c>
      <c r="C45">
        <f t="shared" si="1"/>
        <v>0</v>
      </c>
      <c r="D45" s="14">
        <v>0</v>
      </c>
      <c r="E45">
        <v>18</v>
      </c>
      <c r="F45">
        <v>31.92</v>
      </c>
      <c r="G45">
        <v>0</v>
      </c>
      <c r="H45">
        <v>2205.9807999999998</v>
      </c>
    </row>
    <row r="46" spans="1:8">
      <c r="A46" s="17" t="s">
        <v>13</v>
      </c>
      <c r="B46">
        <f t="shared" si="0"/>
        <v>0</v>
      </c>
      <c r="C46">
        <f t="shared" si="1"/>
        <v>0</v>
      </c>
      <c r="D46" s="17">
        <v>0</v>
      </c>
      <c r="E46">
        <v>18</v>
      </c>
      <c r="F46">
        <v>33.155000000000001</v>
      </c>
      <c r="G46">
        <v>0</v>
      </c>
      <c r="H46">
        <v>2207.6974500000001</v>
      </c>
    </row>
    <row r="47" spans="1:8">
      <c r="A47" s="14" t="s">
        <v>13</v>
      </c>
      <c r="B47">
        <f t="shared" si="0"/>
        <v>0</v>
      </c>
      <c r="C47">
        <f t="shared" si="1"/>
        <v>0</v>
      </c>
      <c r="D47" s="14">
        <v>0</v>
      </c>
      <c r="E47">
        <v>18</v>
      </c>
      <c r="F47">
        <v>35.625</v>
      </c>
      <c r="G47">
        <v>0</v>
      </c>
      <c r="H47">
        <v>2211.1307499999998</v>
      </c>
    </row>
    <row r="48" spans="1:8">
      <c r="A48" s="17" t="s">
        <v>13</v>
      </c>
      <c r="B48">
        <f t="shared" si="0"/>
        <v>0</v>
      </c>
      <c r="C48">
        <f t="shared" si="1"/>
        <v>0</v>
      </c>
      <c r="D48" s="17">
        <v>0</v>
      </c>
      <c r="E48">
        <v>18</v>
      </c>
      <c r="F48">
        <v>40.185000000000002</v>
      </c>
      <c r="G48">
        <v>0</v>
      </c>
      <c r="H48">
        <v>2217.4691499999999</v>
      </c>
    </row>
    <row r="49" spans="1:8">
      <c r="A49" s="14" t="s">
        <v>13</v>
      </c>
      <c r="B49">
        <f t="shared" si="0"/>
        <v>0</v>
      </c>
      <c r="C49">
        <f t="shared" si="1"/>
        <v>0</v>
      </c>
      <c r="D49" s="14">
        <v>0</v>
      </c>
      <c r="E49">
        <v>18</v>
      </c>
      <c r="F49">
        <v>40.28</v>
      </c>
      <c r="G49">
        <v>0</v>
      </c>
      <c r="H49">
        <v>2217.6012000000001</v>
      </c>
    </row>
    <row r="50" spans="1:8">
      <c r="A50" s="17" t="s">
        <v>11</v>
      </c>
      <c r="B50">
        <f t="shared" si="0"/>
        <v>1</v>
      </c>
      <c r="C50">
        <f t="shared" si="1"/>
        <v>0</v>
      </c>
      <c r="D50" s="17">
        <v>0</v>
      </c>
      <c r="E50">
        <v>18</v>
      </c>
      <c r="F50">
        <v>37.29</v>
      </c>
      <c r="G50">
        <v>1</v>
      </c>
      <c r="H50">
        <v>2219.4450999999999</v>
      </c>
    </row>
    <row r="51" spans="1:8">
      <c r="A51" s="14" t="s">
        <v>11</v>
      </c>
      <c r="B51">
        <f t="shared" si="0"/>
        <v>1</v>
      </c>
      <c r="C51">
        <f t="shared" si="1"/>
        <v>0</v>
      </c>
      <c r="D51" s="14">
        <v>0</v>
      </c>
      <c r="E51">
        <v>18</v>
      </c>
      <c r="F51">
        <v>26.18</v>
      </c>
      <c r="G51">
        <v>2</v>
      </c>
      <c r="H51">
        <v>2304.0021999999999</v>
      </c>
    </row>
    <row r="52" spans="1:8">
      <c r="A52" s="17" t="s">
        <v>11</v>
      </c>
      <c r="B52">
        <f t="shared" si="0"/>
        <v>1</v>
      </c>
      <c r="C52">
        <f t="shared" si="1"/>
        <v>0</v>
      </c>
      <c r="D52" s="17">
        <v>0</v>
      </c>
      <c r="E52">
        <v>18</v>
      </c>
      <c r="F52">
        <v>32.119999999999997</v>
      </c>
      <c r="G52">
        <v>2</v>
      </c>
      <c r="H52">
        <v>2801.2588000000001</v>
      </c>
    </row>
    <row r="53" spans="1:8">
      <c r="A53" s="14" t="s">
        <v>13</v>
      </c>
      <c r="B53">
        <f t="shared" si="0"/>
        <v>0</v>
      </c>
      <c r="C53">
        <f t="shared" si="1"/>
        <v>0</v>
      </c>
      <c r="D53" s="14">
        <v>0</v>
      </c>
      <c r="E53">
        <v>18</v>
      </c>
      <c r="F53">
        <v>38.664999999999999</v>
      </c>
      <c r="G53">
        <v>2</v>
      </c>
      <c r="H53">
        <v>3393.35635</v>
      </c>
    </row>
    <row r="54" spans="1:8">
      <c r="A54" s="17" t="s">
        <v>13</v>
      </c>
      <c r="B54">
        <f t="shared" si="0"/>
        <v>0</v>
      </c>
      <c r="C54">
        <f t="shared" si="1"/>
        <v>0</v>
      </c>
      <c r="D54" s="17">
        <v>0</v>
      </c>
      <c r="E54">
        <v>18</v>
      </c>
      <c r="F54">
        <v>30.4</v>
      </c>
      <c r="G54">
        <v>3</v>
      </c>
      <c r="H54">
        <v>3481.8679999999999</v>
      </c>
    </row>
    <row r="55" spans="1:8">
      <c r="A55" s="14" t="s">
        <v>13</v>
      </c>
      <c r="B55">
        <f t="shared" si="0"/>
        <v>0</v>
      </c>
      <c r="C55">
        <f t="shared" si="1"/>
        <v>0</v>
      </c>
      <c r="D55" s="14">
        <v>0</v>
      </c>
      <c r="E55">
        <v>18</v>
      </c>
      <c r="F55">
        <v>31.35</v>
      </c>
      <c r="G55">
        <v>4</v>
      </c>
      <c r="H55">
        <v>4561.1885000000002</v>
      </c>
    </row>
    <row r="56" spans="1:8">
      <c r="A56" s="17" t="s">
        <v>13</v>
      </c>
      <c r="B56">
        <f t="shared" si="0"/>
        <v>0</v>
      </c>
      <c r="C56">
        <f t="shared" si="1"/>
        <v>0</v>
      </c>
      <c r="D56" s="17">
        <v>0</v>
      </c>
      <c r="E56">
        <v>18</v>
      </c>
      <c r="F56">
        <v>29.164999999999999</v>
      </c>
      <c r="G56">
        <v>0</v>
      </c>
      <c r="H56">
        <v>7323.7348190000002</v>
      </c>
    </row>
    <row r="57" spans="1:8">
      <c r="A57" s="14" t="s">
        <v>13</v>
      </c>
      <c r="B57">
        <f t="shared" si="0"/>
        <v>0</v>
      </c>
      <c r="C57">
        <f t="shared" si="1"/>
        <v>0</v>
      </c>
      <c r="D57" s="14">
        <v>0</v>
      </c>
      <c r="E57">
        <v>18</v>
      </c>
      <c r="F57">
        <v>28.31</v>
      </c>
      <c r="G57">
        <v>1</v>
      </c>
      <c r="H57">
        <v>11272.331389999999</v>
      </c>
    </row>
    <row r="58" spans="1:8">
      <c r="A58" s="17" t="s">
        <v>11</v>
      </c>
      <c r="B58">
        <f t="shared" si="0"/>
        <v>1</v>
      </c>
      <c r="C58">
        <f t="shared" si="1"/>
        <v>0</v>
      </c>
      <c r="D58" s="17">
        <v>0</v>
      </c>
      <c r="E58">
        <v>18</v>
      </c>
      <c r="F58">
        <v>33.880000000000003</v>
      </c>
      <c r="G58">
        <v>0</v>
      </c>
      <c r="H58">
        <v>11482.63485</v>
      </c>
    </row>
    <row r="59" spans="1:8">
      <c r="A59" s="14" t="s">
        <v>11</v>
      </c>
      <c r="B59">
        <f t="shared" si="0"/>
        <v>1</v>
      </c>
      <c r="C59">
        <f t="shared" si="1"/>
        <v>0</v>
      </c>
      <c r="D59" s="14">
        <v>0</v>
      </c>
      <c r="E59">
        <v>18</v>
      </c>
      <c r="F59">
        <v>21.78</v>
      </c>
      <c r="G59">
        <v>2</v>
      </c>
      <c r="H59">
        <v>11884.048580000001</v>
      </c>
    </row>
    <row r="60" spans="1:8">
      <c r="A60" s="17" t="s">
        <v>13</v>
      </c>
      <c r="B60">
        <f t="shared" si="0"/>
        <v>0</v>
      </c>
      <c r="C60">
        <f t="shared" si="1"/>
        <v>0</v>
      </c>
      <c r="D60" s="17">
        <v>1</v>
      </c>
      <c r="E60">
        <v>18</v>
      </c>
      <c r="F60">
        <v>17.29</v>
      </c>
      <c r="G60">
        <v>2</v>
      </c>
      <c r="H60">
        <v>12829.455099999999</v>
      </c>
    </row>
    <row r="61" spans="1:8">
      <c r="A61" s="14" t="s">
        <v>13</v>
      </c>
      <c r="B61">
        <f t="shared" si="0"/>
        <v>0</v>
      </c>
      <c r="C61">
        <f t="shared" si="1"/>
        <v>0</v>
      </c>
      <c r="D61" s="14">
        <v>0</v>
      </c>
      <c r="E61">
        <v>18</v>
      </c>
      <c r="F61">
        <v>39.14</v>
      </c>
      <c r="G61">
        <v>0</v>
      </c>
      <c r="H61">
        <v>12890.057650000001</v>
      </c>
    </row>
    <row r="62" spans="1:8">
      <c r="A62" s="17" t="s">
        <v>13</v>
      </c>
      <c r="B62">
        <f t="shared" si="0"/>
        <v>0</v>
      </c>
      <c r="C62">
        <f t="shared" si="1"/>
        <v>0</v>
      </c>
      <c r="D62" s="17">
        <v>1</v>
      </c>
      <c r="E62">
        <v>18</v>
      </c>
      <c r="F62">
        <v>21.565000000000001</v>
      </c>
      <c r="G62">
        <v>0</v>
      </c>
      <c r="H62">
        <v>13747.87235</v>
      </c>
    </row>
    <row r="63" spans="1:8">
      <c r="A63" s="14" t="s">
        <v>11</v>
      </c>
      <c r="B63">
        <f t="shared" si="0"/>
        <v>1</v>
      </c>
      <c r="C63">
        <f t="shared" si="1"/>
        <v>0</v>
      </c>
      <c r="D63" s="14">
        <v>0</v>
      </c>
      <c r="E63">
        <v>18</v>
      </c>
      <c r="F63">
        <v>38.28</v>
      </c>
      <c r="G63">
        <v>0</v>
      </c>
      <c r="H63">
        <v>14133.03775</v>
      </c>
    </row>
    <row r="64" spans="1:8">
      <c r="A64" s="17" t="s">
        <v>13</v>
      </c>
      <c r="B64">
        <f t="shared" si="0"/>
        <v>0</v>
      </c>
      <c r="C64">
        <f t="shared" si="1"/>
        <v>0</v>
      </c>
      <c r="D64" s="17">
        <v>1</v>
      </c>
      <c r="E64">
        <v>18</v>
      </c>
      <c r="F64">
        <v>21.66</v>
      </c>
      <c r="G64">
        <v>0</v>
      </c>
      <c r="H64">
        <v>14283.4594</v>
      </c>
    </row>
    <row r="65" spans="1:8">
      <c r="A65" s="14" t="s">
        <v>13</v>
      </c>
      <c r="B65">
        <f t="shared" si="0"/>
        <v>0</v>
      </c>
      <c r="C65">
        <f t="shared" si="1"/>
        <v>0</v>
      </c>
      <c r="D65" s="14">
        <v>1</v>
      </c>
      <c r="E65">
        <v>18</v>
      </c>
      <c r="F65">
        <v>25.175000000000001</v>
      </c>
      <c r="G65">
        <v>0</v>
      </c>
      <c r="H65">
        <v>15518.180249999999</v>
      </c>
    </row>
    <row r="66" spans="1:8">
      <c r="A66" s="17" t="s">
        <v>13</v>
      </c>
      <c r="B66">
        <f t="shared" si="0"/>
        <v>0</v>
      </c>
      <c r="C66">
        <f t="shared" si="1"/>
        <v>0</v>
      </c>
      <c r="D66" s="17">
        <v>1</v>
      </c>
      <c r="E66">
        <v>18</v>
      </c>
      <c r="F66">
        <v>27.36</v>
      </c>
      <c r="G66">
        <v>1</v>
      </c>
      <c r="H66">
        <v>17178.682400000002</v>
      </c>
    </row>
    <row r="67" spans="1:8">
      <c r="A67" s="14" t="s">
        <v>11</v>
      </c>
      <c r="B67">
        <f t="shared" si="0"/>
        <v>1</v>
      </c>
      <c r="C67">
        <f t="shared" si="1"/>
        <v>0</v>
      </c>
      <c r="D67" s="14">
        <v>1</v>
      </c>
      <c r="E67">
        <v>18</v>
      </c>
      <c r="F67">
        <v>27.28</v>
      </c>
      <c r="G67">
        <v>3</v>
      </c>
      <c r="H67">
        <v>18223.4512</v>
      </c>
    </row>
    <row r="68" spans="1:8">
      <c r="A68" s="17" t="s">
        <v>13</v>
      </c>
      <c r="B68">
        <f t="shared" si="0"/>
        <v>0</v>
      </c>
      <c r="C68">
        <f t="shared" si="1"/>
        <v>0</v>
      </c>
      <c r="D68" s="17">
        <v>0</v>
      </c>
      <c r="E68">
        <v>18</v>
      </c>
      <c r="F68">
        <v>30.114999999999998</v>
      </c>
      <c r="G68">
        <v>0</v>
      </c>
      <c r="H68">
        <v>21344.846699999998</v>
      </c>
    </row>
    <row r="69" spans="1:8">
      <c r="A69" s="14" t="s">
        <v>13</v>
      </c>
      <c r="B69">
        <f t="shared" si="0"/>
        <v>0</v>
      </c>
      <c r="C69">
        <f t="shared" si="1"/>
        <v>0</v>
      </c>
      <c r="D69" s="14">
        <v>1</v>
      </c>
      <c r="E69">
        <v>18</v>
      </c>
      <c r="F69">
        <v>31.73</v>
      </c>
      <c r="G69">
        <v>0</v>
      </c>
      <c r="H69">
        <v>33732.686699999998</v>
      </c>
    </row>
    <row r="70" spans="1:8">
      <c r="A70" s="17" t="s">
        <v>11</v>
      </c>
      <c r="B70">
        <f t="shared" ref="B70:B133" si="2">IF(A70="southeast",1,0)</f>
        <v>1</v>
      </c>
      <c r="C70">
        <f t="shared" ref="C70:C133" si="3">IF(A70="southwest",1,0)</f>
        <v>0</v>
      </c>
      <c r="D70" s="17">
        <v>1</v>
      </c>
      <c r="E70">
        <v>18</v>
      </c>
      <c r="F70">
        <v>31.68</v>
      </c>
      <c r="G70">
        <v>2</v>
      </c>
      <c r="H70">
        <v>34303.167200000004</v>
      </c>
    </row>
    <row r="71" spans="1:8">
      <c r="A71" s="14" t="s">
        <v>13</v>
      </c>
      <c r="B71">
        <f t="shared" si="2"/>
        <v>0</v>
      </c>
      <c r="C71">
        <f t="shared" si="3"/>
        <v>0</v>
      </c>
      <c r="D71" s="14">
        <v>1</v>
      </c>
      <c r="E71">
        <v>18</v>
      </c>
      <c r="F71">
        <v>33.534999999999997</v>
      </c>
      <c r="G71">
        <v>0</v>
      </c>
      <c r="H71">
        <v>34617.840649999998</v>
      </c>
    </row>
    <row r="72" spans="1:8">
      <c r="A72" s="17" t="s">
        <v>11</v>
      </c>
      <c r="B72">
        <f t="shared" si="2"/>
        <v>1</v>
      </c>
      <c r="C72">
        <f t="shared" si="3"/>
        <v>0</v>
      </c>
      <c r="D72" s="17">
        <v>1</v>
      </c>
      <c r="E72">
        <v>18</v>
      </c>
      <c r="F72">
        <v>36.85</v>
      </c>
      <c r="G72">
        <v>0</v>
      </c>
      <c r="H72">
        <v>36149.483500000002</v>
      </c>
    </row>
    <row r="73" spans="1:8">
      <c r="A73" s="14" t="s">
        <v>11</v>
      </c>
      <c r="B73">
        <f t="shared" si="2"/>
        <v>1</v>
      </c>
      <c r="C73">
        <f t="shared" si="3"/>
        <v>0</v>
      </c>
      <c r="D73" s="14">
        <v>1</v>
      </c>
      <c r="E73">
        <v>18</v>
      </c>
      <c r="F73">
        <v>38.17</v>
      </c>
      <c r="G73">
        <v>0</v>
      </c>
      <c r="H73">
        <v>36307.798300000002</v>
      </c>
    </row>
    <row r="74" spans="1:8">
      <c r="A74" s="17" t="s">
        <v>11</v>
      </c>
      <c r="B74">
        <f t="shared" si="2"/>
        <v>1</v>
      </c>
      <c r="C74">
        <f t="shared" si="3"/>
        <v>0</v>
      </c>
      <c r="D74" s="17">
        <v>1</v>
      </c>
      <c r="E74">
        <v>18</v>
      </c>
      <c r="F74">
        <v>42.24</v>
      </c>
      <c r="G74">
        <v>0</v>
      </c>
      <c r="H74">
        <v>38792.685599999997</v>
      </c>
    </row>
    <row r="75" spans="1:8">
      <c r="A75" s="14" t="s">
        <v>8</v>
      </c>
      <c r="B75">
        <f t="shared" si="2"/>
        <v>0</v>
      </c>
      <c r="C75">
        <f t="shared" si="3"/>
        <v>1</v>
      </c>
      <c r="D75" s="14">
        <v>0</v>
      </c>
      <c r="E75">
        <v>19</v>
      </c>
      <c r="F75">
        <v>19.8</v>
      </c>
      <c r="G75">
        <v>0</v>
      </c>
      <c r="H75">
        <v>1241.5650000000001</v>
      </c>
    </row>
    <row r="76" spans="1:8">
      <c r="A76" s="17" t="s">
        <v>8</v>
      </c>
      <c r="B76">
        <f t="shared" si="2"/>
        <v>0</v>
      </c>
      <c r="C76">
        <f t="shared" si="3"/>
        <v>1</v>
      </c>
      <c r="D76" s="17">
        <v>0</v>
      </c>
      <c r="E76">
        <v>19</v>
      </c>
      <c r="F76">
        <v>20.3</v>
      </c>
      <c r="G76">
        <v>0</v>
      </c>
      <c r="H76">
        <v>1242.26</v>
      </c>
    </row>
    <row r="77" spans="1:8">
      <c r="A77" s="14" t="s">
        <v>8</v>
      </c>
      <c r="B77">
        <f t="shared" si="2"/>
        <v>0</v>
      </c>
      <c r="C77">
        <f t="shared" si="3"/>
        <v>1</v>
      </c>
      <c r="D77" s="14">
        <v>0</v>
      </c>
      <c r="E77">
        <v>19</v>
      </c>
      <c r="F77">
        <v>20.7</v>
      </c>
      <c r="G77">
        <v>0</v>
      </c>
      <c r="H77">
        <v>1242.816</v>
      </c>
    </row>
    <row r="78" spans="1:8">
      <c r="A78" s="17" t="s">
        <v>8</v>
      </c>
      <c r="B78">
        <f t="shared" si="2"/>
        <v>0</v>
      </c>
      <c r="C78">
        <f t="shared" si="3"/>
        <v>1</v>
      </c>
      <c r="D78" s="17">
        <v>0</v>
      </c>
      <c r="E78">
        <v>19</v>
      </c>
      <c r="F78">
        <v>27.6</v>
      </c>
      <c r="G78">
        <v>0</v>
      </c>
      <c r="H78">
        <v>1252.4069999999999</v>
      </c>
    </row>
    <row r="79" spans="1:8">
      <c r="A79" s="14" t="s">
        <v>8</v>
      </c>
      <c r="B79">
        <f t="shared" si="2"/>
        <v>0</v>
      </c>
      <c r="C79">
        <f t="shared" si="3"/>
        <v>1</v>
      </c>
      <c r="D79" s="14">
        <v>0</v>
      </c>
      <c r="E79">
        <v>19</v>
      </c>
      <c r="F79">
        <v>28.7</v>
      </c>
      <c r="G79">
        <v>0</v>
      </c>
      <c r="H79">
        <v>1253.9359999999999</v>
      </c>
    </row>
    <row r="80" spans="1:8">
      <c r="A80" s="17" t="s">
        <v>8</v>
      </c>
      <c r="B80">
        <f t="shared" si="2"/>
        <v>0</v>
      </c>
      <c r="C80">
        <f t="shared" si="3"/>
        <v>1</v>
      </c>
      <c r="D80" s="17">
        <v>0</v>
      </c>
      <c r="E80">
        <v>19</v>
      </c>
      <c r="F80">
        <v>30.4</v>
      </c>
      <c r="G80">
        <v>0</v>
      </c>
      <c r="H80">
        <v>1256.299</v>
      </c>
    </row>
    <row r="81" spans="1:8">
      <c r="A81" s="14" t="s">
        <v>8</v>
      </c>
      <c r="B81">
        <f t="shared" si="2"/>
        <v>0</v>
      </c>
      <c r="C81">
        <f t="shared" si="3"/>
        <v>1</v>
      </c>
      <c r="D81" s="14">
        <v>0</v>
      </c>
      <c r="E81">
        <v>19</v>
      </c>
      <c r="F81">
        <v>34.1</v>
      </c>
      <c r="G81">
        <v>0</v>
      </c>
      <c r="H81">
        <v>1261.442</v>
      </c>
    </row>
    <row r="82" spans="1:8">
      <c r="A82" s="17" t="s">
        <v>8</v>
      </c>
      <c r="B82">
        <f t="shared" si="2"/>
        <v>0</v>
      </c>
      <c r="C82">
        <f t="shared" si="3"/>
        <v>1</v>
      </c>
      <c r="D82" s="17">
        <v>0</v>
      </c>
      <c r="E82">
        <v>19</v>
      </c>
      <c r="F82">
        <v>34.4</v>
      </c>
      <c r="G82">
        <v>0</v>
      </c>
      <c r="H82">
        <v>1261.8589999999999</v>
      </c>
    </row>
    <row r="83" spans="1:8">
      <c r="A83" s="14" t="s">
        <v>8</v>
      </c>
      <c r="B83">
        <f t="shared" si="2"/>
        <v>0</v>
      </c>
      <c r="C83">
        <f t="shared" si="3"/>
        <v>1</v>
      </c>
      <c r="D83" s="14">
        <v>0</v>
      </c>
      <c r="E83">
        <v>19</v>
      </c>
      <c r="F83">
        <v>35.4</v>
      </c>
      <c r="G83">
        <v>0</v>
      </c>
      <c r="H83">
        <v>1263.249</v>
      </c>
    </row>
    <row r="84" spans="1:8">
      <c r="A84" s="17" t="s">
        <v>12</v>
      </c>
      <c r="B84">
        <f t="shared" si="2"/>
        <v>0</v>
      </c>
      <c r="C84">
        <f t="shared" si="3"/>
        <v>0</v>
      </c>
      <c r="D84" s="17">
        <v>0</v>
      </c>
      <c r="E84">
        <v>19</v>
      </c>
      <c r="F84">
        <v>17.48</v>
      </c>
      <c r="G84">
        <v>0</v>
      </c>
      <c r="H84">
        <v>1621.3402000000001</v>
      </c>
    </row>
    <row r="85" spans="1:8">
      <c r="A85" s="14" t="s">
        <v>12</v>
      </c>
      <c r="B85">
        <f t="shared" si="2"/>
        <v>0</v>
      </c>
      <c r="C85">
        <f t="shared" si="3"/>
        <v>0</v>
      </c>
      <c r="D85" s="14">
        <v>0</v>
      </c>
      <c r="E85">
        <v>19</v>
      </c>
      <c r="F85">
        <v>20.425000000000001</v>
      </c>
      <c r="G85">
        <v>0</v>
      </c>
      <c r="H85">
        <v>1625.4337499999999</v>
      </c>
    </row>
    <row r="86" spans="1:8">
      <c r="A86" s="17" t="s">
        <v>12</v>
      </c>
      <c r="B86">
        <f t="shared" si="2"/>
        <v>0</v>
      </c>
      <c r="C86">
        <f t="shared" si="3"/>
        <v>0</v>
      </c>
      <c r="D86" s="17">
        <v>0</v>
      </c>
      <c r="E86">
        <v>19</v>
      </c>
      <c r="F86">
        <v>21.754999999999999</v>
      </c>
      <c r="G86">
        <v>0</v>
      </c>
      <c r="H86">
        <v>1627.2824499999999</v>
      </c>
    </row>
    <row r="87" spans="1:8">
      <c r="A87" s="14" t="s">
        <v>12</v>
      </c>
      <c r="B87">
        <f t="shared" si="2"/>
        <v>0</v>
      </c>
      <c r="C87">
        <f t="shared" si="3"/>
        <v>0</v>
      </c>
      <c r="D87" s="14">
        <v>0</v>
      </c>
      <c r="E87">
        <v>19</v>
      </c>
      <c r="F87">
        <v>22.61</v>
      </c>
      <c r="G87">
        <v>0</v>
      </c>
      <c r="H87">
        <v>1628.4709</v>
      </c>
    </row>
    <row r="88" spans="1:8">
      <c r="A88" s="17" t="s">
        <v>12</v>
      </c>
      <c r="B88">
        <f t="shared" si="2"/>
        <v>0</v>
      </c>
      <c r="C88">
        <f t="shared" si="3"/>
        <v>0</v>
      </c>
      <c r="D88" s="17">
        <v>0</v>
      </c>
      <c r="E88">
        <v>19</v>
      </c>
      <c r="F88">
        <v>25.175000000000001</v>
      </c>
      <c r="G88">
        <v>0</v>
      </c>
      <c r="H88">
        <v>1632.0362500000001</v>
      </c>
    </row>
    <row r="89" spans="1:8">
      <c r="A89" s="14" t="s">
        <v>12</v>
      </c>
      <c r="B89">
        <f t="shared" si="2"/>
        <v>0</v>
      </c>
      <c r="C89">
        <f t="shared" si="3"/>
        <v>0</v>
      </c>
      <c r="D89" s="14">
        <v>0</v>
      </c>
      <c r="E89">
        <v>19</v>
      </c>
      <c r="F89">
        <v>25.555</v>
      </c>
      <c r="G89">
        <v>0</v>
      </c>
      <c r="H89">
        <v>1632.5644500000001</v>
      </c>
    </row>
    <row r="90" spans="1:8">
      <c r="A90" s="17" t="s">
        <v>12</v>
      </c>
      <c r="B90">
        <f t="shared" si="2"/>
        <v>0</v>
      </c>
      <c r="C90">
        <f t="shared" si="3"/>
        <v>0</v>
      </c>
      <c r="D90" s="17">
        <v>0</v>
      </c>
      <c r="E90">
        <v>19</v>
      </c>
      <c r="F90">
        <v>27.835000000000001</v>
      </c>
      <c r="G90">
        <v>0</v>
      </c>
      <c r="H90">
        <v>1635.7336499999999</v>
      </c>
    </row>
    <row r="91" spans="1:8">
      <c r="A91" s="14" t="s">
        <v>12</v>
      </c>
      <c r="B91">
        <f t="shared" si="2"/>
        <v>0</v>
      </c>
      <c r="C91">
        <f t="shared" si="3"/>
        <v>0</v>
      </c>
      <c r="D91" s="14">
        <v>0</v>
      </c>
      <c r="E91">
        <v>19</v>
      </c>
      <c r="F91">
        <v>30.59</v>
      </c>
      <c r="G91">
        <v>0</v>
      </c>
      <c r="H91">
        <v>1639.5631000000001</v>
      </c>
    </row>
    <row r="92" spans="1:8">
      <c r="A92" s="17" t="s">
        <v>12</v>
      </c>
      <c r="B92">
        <f t="shared" si="2"/>
        <v>0</v>
      </c>
      <c r="C92">
        <f t="shared" si="3"/>
        <v>0</v>
      </c>
      <c r="D92" s="17">
        <v>0</v>
      </c>
      <c r="E92">
        <v>19</v>
      </c>
      <c r="F92">
        <v>30.59</v>
      </c>
      <c r="G92">
        <v>0</v>
      </c>
      <c r="H92">
        <v>1639.5631000000001</v>
      </c>
    </row>
    <row r="93" spans="1:8">
      <c r="A93" s="14" t="s">
        <v>12</v>
      </c>
      <c r="B93">
        <f t="shared" si="2"/>
        <v>0</v>
      </c>
      <c r="C93">
        <f t="shared" si="3"/>
        <v>0</v>
      </c>
      <c r="D93" s="14">
        <v>0</v>
      </c>
      <c r="E93">
        <v>19</v>
      </c>
      <c r="F93">
        <v>35.53</v>
      </c>
      <c r="G93">
        <v>0</v>
      </c>
      <c r="H93">
        <v>1646.4296999999999</v>
      </c>
    </row>
    <row r="94" spans="1:8">
      <c r="A94" s="17" t="s">
        <v>8</v>
      </c>
      <c r="B94">
        <f t="shared" si="2"/>
        <v>0</v>
      </c>
      <c r="C94">
        <f t="shared" si="3"/>
        <v>1</v>
      </c>
      <c r="D94" s="17">
        <v>0</v>
      </c>
      <c r="E94">
        <v>19</v>
      </c>
      <c r="F94">
        <v>17.8</v>
      </c>
      <c r="G94">
        <v>0</v>
      </c>
      <c r="H94">
        <v>1727.7850000000001</v>
      </c>
    </row>
    <row r="95" spans="1:8">
      <c r="A95" s="14" t="s">
        <v>8</v>
      </c>
      <c r="B95">
        <f t="shared" si="2"/>
        <v>0</v>
      </c>
      <c r="C95">
        <f t="shared" si="3"/>
        <v>1</v>
      </c>
      <c r="D95" s="14">
        <v>0</v>
      </c>
      <c r="E95">
        <v>19</v>
      </c>
      <c r="F95">
        <v>18.600000000000001</v>
      </c>
      <c r="G95">
        <v>0</v>
      </c>
      <c r="H95">
        <v>1728.8969999999999</v>
      </c>
    </row>
    <row r="96" spans="1:8">
      <c r="A96" s="17" t="s">
        <v>8</v>
      </c>
      <c r="B96">
        <f t="shared" si="2"/>
        <v>0</v>
      </c>
      <c r="C96">
        <f t="shared" si="3"/>
        <v>1</v>
      </c>
      <c r="D96" s="17">
        <v>0</v>
      </c>
      <c r="E96">
        <v>19</v>
      </c>
      <c r="F96">
        <v>20.6</v>
      </c>
      <c r="G96">
        <v>0</v>
      </c>
      <c r="H96">
        <v>1731.6769999999999</v>
      </c>
    </row>
    <row r="97" spans="1:8">
      <c r="A97" s="14" t="s">
        <v>8</v>
      </c>
      <c r="B97">
        <f t="shared" si="2"/>
        <v>0</v>
      </c>
      <c r="C97">
        <f t="shared" si="3"/>
        <v>1</v>
      </c>
      <c r="D97" s="14">
        <v>0</v>
      </c>
      <c r="E97">
        <v>19</v>
      </c>
      <c r="F97">
        <v>24.7</v>
      </c>
      <c r="G97">
        <v>0</v>
      </c>
      <c r="H97">
        <v>1737.376</v>
      </c>
    </row>
    <row r="98" spans="1:8">
      <c r="A98" s="17" t="s">
        <v>8</v>
      </c>
      <c r="B98">
        <f t="shared" si="2"/>
        <v>0</v>
      </c>
      <c r="C98">
        <f t="shared" si="3"/>
        <v>1</v>
      </c>
      <c r="D98" s="17">
        <v>0</v>
      </c>
      <c r="E98">
        <v>19</v>
      </c>
      <c r="F98">
        <v>28.9</v>
      </c>
      <c r="G98">
        <v>0</v>
      </c>
      <c r="H98">
        <v>1743.2139999999999</v>
      </c>
    </row>
    <row r="99" spans="1:8">
      <c r="A99" s="14" t="s">
        <v>8</v>
      </c>
      <c r="B99">
        <f t="shared" si="2"/>
        <v>0</v>
      </c>
      <c r="C99">
        <f t="shared" si="3"/>
        <v>1</v>
      </c>
      <c r="D99" s="14">
        <v>0</v>
      </c>
      <c r="E99">
        <v>19</v>
      </c>
      <c r="F99">
        <v>29.8</v>
      </c>
      <c r="G99">
        <v>0</v>
      </c>
      <c r="H99">
        <v>1744.4649999999999</v>
      </c>
    </row>
    <row r="100" spans="1:8">
      <c r="A100" s="17" t="s">
        <v>8</v>
      </c>
      <c r="B100">
        <f t="shared" si="2"/>
        <v>0</v>
      </c>
      <c r="C100">
        <f t="shared" si="3"/>
        <v>1</v>
      </c>
      <c r="D100" s="17">
        <v>0</v>
      </c>
      <c r="E100">
        <v>19</v>
      </c>
      <c r="F100">
        <v>32.9</v>
      </c>
      <c r="G100">
        <v>0</v>
      </c>
      <c r="H100">
        <v>1748.7739999999999</v>
      </c>
    </row>
    <row r="101" spans="1:8">
      <c r="A101" s="14" t="s">
        <v>8</v>
      </c>
      <c r="B101">
        <f t="shared" si="2"/>
        <v>0</v>
      </c>
      <c r="C101">
        <f t="shared" si="3"/>
        <v>1</v>
      </c>
      <c r="D101" s="14">
        <v>0</v>
      </c>
      <c r="E101">
        <v>19</v>
      </c>
      <c r="F101">
        <v>40.5</v>
      </c>
      <c r="G101">
        <v>0</v>
      </c>
      <c r="H101">
        <v>1759.338</v>
      </c>
    </row>
    <row r="102" spans="1:8">
      <c r="A102" s="17" t="s">
        <v>8</v>
      </c>
      <c r="B102">
        <f t="shared" si="2"/>
        <v>0</v>
      </c>
      <c r="C102">
        <f t="shared" si="3"/>
        <v>1</v>
      </c>
      <c r="D102" s="17">
        <v>0</v>
      </c>
      <c r="E102">
        <v>19</v>
      </c>
      <c r="F102">
        <v>20.9</v>
      </c>
      <c r="G102">
        <v>1</v>
      </c>
      <c r="H102">
        <v>1832.0940000000001</v>
      </c>
    </row>
    <row r="103" spans="1:8">
      <c r="A103" s="14" t="s">
        <v>8</v>
      </c>
      <c r="B103">
        <f t="shared" si="2"/>
        <v>0</v>
      </c>
      <c r="C103">
        <f t="shared" si="3"/>
        <v>1</v>
      </c>
      <c r="D103" s="14">
        <v>0</v>
      </c>
      <c r="E103">
        <v>19</v>
      </c>
      <c r="F103">
        <v>24.6</v>
      </c>
      <c r="G103">
        <v>1</v>
      </c>
      <c r="H103">
        <v>1837.2370000000001</v>
      </c>
    </row>
    <row r="104" spans="1:8">
      <c r="A104" s="17" t="s">
        <v>8</v>
      </c>
      <c r="B104">
        <f t="shared" si="2"/>
        <v>0</v>
      </c>
      <c r="C104">
        <f t="shared" si="3"/>
        <v>1</v>
      </c>
      <c r="D104" s="17">
        <v>0</v>
      </c>
      <c r="E104">
        <v>19</v>
      </c>
      <c r="F104">
        <v>28.4</v>
      </c>
      <c r="G104">
        <v>1</v>
      </c>
      <c r="H104">
        <v>1842.519</v>
      </c>
    </row>
    <row r="105" spans="1:8">
      <c r="A105" s="14" t="s">
        <v>12</v>
      </c>
      <c r="B105">
        <f t="shared" si="2"/>
        <v>0</v>
      </c>
      <c r="C105">
        <f t="shared" si="3"/>
        <v>0</v>
      </c>
      <c r="D105" s="14">
        <v>0</v>
      </c>
      <c r="E105">
        <v>19</v>
      </c>
      <c r="F105">
        <v>22.515000000000001</v>
      </c>
      <c r="G105">
        <v>0</v>
      </c>
      <c r="H105">
        <v>2117.3388500000001</v>
      </c>
    </row>
    <row r="106" spans="1:8">
      <c r="A106" s="17" t="s">
        <v>12</v>
      </c>
      <c r="B106">
        <f t="shared" si="2"/>
        <v>0</v>
      </c>
      <c r="C106">
        <f t="shared" si="3"/>
        <v>0</v>
      </c>
      <c r="D106" s="17">
        <v>0</v>
      </c>
      <c r="E106">
        <v>19</v>
      </c>
      <c r="F106">
        <v>30.495000000000001</v>
      </c>
      <c r="G106">
        <v>0</v>
      </c>
      <c r="H106">
        <v>2128.4310500000001</v>
      </c>
    </row>
    <row r="107" spans="1:8">
      <c r="A107" s="14" t="s">
        <v>12</v>
      </c>
      <c r="B107">
        <f t="shared" si="2"/>
        <v>0</v>
      </c>
      <c r="C107">
        <f t="shared" si="3"/>
        <v>0</v>
      </c>
      <c r="D107" s="14">
        <v>0</v>
      </c>
      <c r="E107">
        <v>19</v>
      </c>
      <c r="F107">
        <v>32.11</v>
      </c>
      <c r="G107">
        <v>0</v>
      </c>
      <c r="H107">
        <v>2130.6759000000002</v>
      </c>
    </row>
    <row r="108" spans="1:8">
      <c r="A108" s="17" t="s">
        <v>12</v>
      </c>
      <c r="B108">
        <f t="shared" si="2"/>
        <v>0</v>
      </c>
      <c r="C108">
        <f t="shared" si="3"/>
        <v>0</v>
      </c>
      <c r="D108" s="17">
        <v>0</v>
      </c>
      <c r="E108">
        <v>19</v>
      </c>
      <c r="F108">
        <v>35.15</v>
      </c>
      <c r="G108">
        <v>0</v>
      </c>
      <c r="H108">
        <v>2134.9014999999999</v>
      </c>
    </row>
    <row r="109" spans="1:8">
      <c r="A109" s="14" t="s">
        <v>12</v>
      </c>
      <c r="B109">
        <f t="shared" si="2"/>
        <v>0</v>
      </c>
      <c r="C109">
        <f t="shared" si="3"/>
        <v>0</v>
      </c>
      <c r="D109" s="14">
        <v>0</v>
      </c>
      <c r="E109">
        <v>19</v>
      </c>
      <c r="F109">
        <v>36.575000000000003</v>
      </c>
      <c r="G109">
        <v>0</v>
      </c>
      <c r="H109">
        <v>2136.8822500000001</v>
      </c>
    </row>
    <row r="110" spans="1:8">
      <c r="A110" s="17" t="s">
        <v>12</v>
      </c>
      <c r="B110">
        <f t="shared" si="2"/>
        <v>0</v>
      </c>
      <c r="C110">
        <f t="shared" si="3"/>
        <v>0</v>
      </c>
      <c r="D110" s="17">
        <v>0</v>
      </c>
      <c r="E110">
        <v>19</v>
      </c>
      <c r="F110">
        <v>37.43</v>
      </c>
      <c r="G110">
        <v>0</v>
      </c>
      <c r="H110">
        <v>2138.0707000000002</v>
      </c>
    </row>
    <row r="111" spans="1:8">
      <c r="A111" s="14" t="s">
        <v>12</v>
      </c>
      <c r="B111">
        <f t="shared" si="2"/>
        <v>0</v>
      </c>
      <c r="C111">
        <f t="shared" si="3"/>
        <v>0</v>
      </c>
      <c r="D111" s="14">
        <v>0</v>
      </c>
      <c r="E111">
        <v>19</v>
      </c>
      <c r="F111">
        <v>25.555</v>
      </c>
      <c r="G111">
        <v>1</v>
      </c>
      <c r="H111">
        <v>2221.5644499999999</v>
      </c>
    </row>
    <row r="112" spans="1:8">
      <c r="A112" s="17" t="s">
        <v>8</v>
      </c>
      <c r="B112">
        <f t="shared" si="2"/>
        <v>0</v>
      </c>
      <c r="C112">
        <f t="shared" si="3"/>
        <v>1</v>
      </c>
      <c r="D112" s="17">
        <v>0</v>
      </c>
      <c r="E112">
        <v>19</v>
      </c>
      <c r="F112">
        <v>28.4</v>
      </c>
      <c r="G112">
        <v>1</v>
      </c>
      <c r="H112">
        <v>2331.5189999999998</v>
      </c>
    </row>
    <row r="113" spans="1:8">
      <c r="A113" s="14" t="s">
        <v>12</v>
      </c>
      <c r="B113">
        <f t="shared" si="2"/>
        <v>0</v>
      </c>
      <c r="C113">
        <f t="shared" si="3"/>
        <v>0</v>
      </c>
      <c r="D113" s="14">
        <v>0</v>
      </c>
      <c r="E113">
        <v>19</v>
      </c>
      <c r="F113">
        <v>24.51</v>
      </c>
      <c r="G113">
        <v>1</v>
      </c>
      <c r="H113">
        <v>2709.1118999999999</v>
      </c>
    </row>
    <row r="114" spans="1:8">
      <c r="A114" s="17" t="s">
        <v>12</v>
      </c>
      <c r="B114">
        <f t="shared" si="2"/>
        <v>0</v>
      </c>
      <c r="C114">
        <f t="shared" si="3"/>
        <v>0</v>
      </c>
      <c r="D114" s="17">
        <v>0</v>
      </c>
      <c r="E114">
        <v>19</v>
      </c>
      <c r="F114">
        <v>24.605</v>
      </c>
      <c r="G114">
        <v>1</v>
      </c>
      <c r="H114">
        <v>2709.24395</v>
      </c>
    </row>
    <row r="115" spans="1:8">
      <c r="A115" s="14" t="s">
        <v>12</v>
      </c>
      <c r="B115">
        <f t="shared" si="2"/>
        <v>0</v>
      </c>
      <c r="C115">
        <f t="shared" si="3"/>
        <v>0</v>
      </c>
      <c r="D115" s="14">
        <v>0</v>
      </c>
      <c r="E115">
        <v>19</v>
      </c>
      <c r="F115">
        <v>25.745000000000001</v>
      </c>
      <c r="G115">
        <v>1</v>
      </c>
      <c r="H115">
        <v>2710.8285500000002</v>
      </c>
    </row>
    <row r="116" spans="1:8">
      <c r="A116" s="17" t="s">
        <v>12</v>
      </c>
      <c r="B116">
        <f t="shared" si="2"/>
        <v>0</v>
      </c>
      <c r="C116">
        <f t="shared" si="3"/>
        <v>0</v>
      </c>
      <c r="D116" s="17">
        <v>0</v>
      </c>
      <c r="E116">
        <v>19</v>
      </c>
      <c r="F116">
        <v>31.824999999999999</v>
      </c>
      <c r="G116">
        <v>1</v>
      </c>
      <c r="H116">
        <v>2719.2797500000001</v>
      </c>
    </row>
    <row r="117" spans="1:8">
      <c r="A117" s="14" t="s">
        <v>12</v>
      </c>
      <c r="B117">
        <f t="shared" si="2"/>
        <v>0</v>
      </c>
      <c r="C117">
        <f t="shared" si="3"/>
        <v>0</v>
      </c>
      <c r="D117" s="14">
        <v>0</v>
      </c>
      <c r="E117">
        <v>19</v>
      </c>
      <c r="F117">
        <v>39.615000000000002</v>
      </c>
      <c r="G117">
        <v>1</v>
      </c>
      <c r="H117">
        <v>2730.1078499999999</v>
      </c>
    </row>
    <row r="118" spans="1:8">
      <c r="A118" s="17" t="s">
        <v>12</v>
      </c>
      <c r="B118">
        <f t="shared" si="2"/>
        <v>0</v>
      </c>
      <c r="C118">
        <f t="shared" si="3"/>
        <v>0</v>
      </c>
      <c r="D118" s="17">
        <v>0</v>
      </c>
      <c r="E118">
        <v>19</v>
      </c>
      <c r="F118">
        <v>20.614999999999998</v>
      </c>
      <c r="G118">
        <v>2</v>
      </c>
      <c r="H118">
        <v>2803.69785</v>
      </c>
    </row>
    <row r="119" spans="1:8">
      <c r="A119" s="14" t="s">
        <v>8</v>
      </c>
      <c r="B119">
        <f t="shared" si="2"/>
        <v>0</v>
      </c>
      <c r="C119">
        <f t="shared" si="3"/>
        <v>1</v>
      </c>
      <c r="D119" s="14">
        <v>0</v>
      </c>
      <c r="E119">
        <v>19</v>
      </c>
      <c r="F119">
        <v>23.4</v>
      </c>
      <c r="G119">
        <v>2</v>
      </c>
      <c r="H119">
        <v>2913.569</v>
      </c>
    </row>
    <row r="120" spans="1:8">
      <c r="A120" s="17" t="s">
        <v>8</v>
      </c>
      <c r="B120">
        <f t="shared" si="2"/>
        <v>0</v>
      </c>
      <c r="C120">
        <f t="shared" si="3"/>
        <v>1</v>
      </c>
      <c r="D120" s="17">
        <v>0</v>
      </c>
      <c r="E120">
        <v>19</v>
      </c>
      <c r="F120">
        <v>28.6</v>
      </c>
      <c r="G120">
        <v>5</v>
      </c>
      <c r="H120">
        <v>4687.7969999999996</v>
      </c>
    </row>
    <row r="121" spans="1:8">
      <c r="A121" s="14" t="s">
        <v>8</v>
      </c>
      <c r="B121">
        <f t="shared" si="2"/>
        <v>0</v>
      </c>
      <c r="C121">
        <f t="shared" si="3"/>
        <v>1</v>
      </c>
      <c r="D121" s="14">
        <v>1</v>
      </c>
      <c r="E121">
        <v>19</v>
      </c>
      <c r="F121">
        <v>21.7</v>
      </c>
      <c r="G121">
        <v>0</v>
      </c>
      <c r="H121">
        <v>13844.505999999999</v>
      </c>
    </row>
    <row r="122" spans="1:8">
      <c r="A122" s="17" t="s">
        <v>8</v>
      </c>
      <c r="B122">
        <f t="shared" si="2"/>
        <v>0</v>
      </c>
      <c r="C122">
        <f t="shared" si="3"/>
        <v>1</v>
      </c>
      <c r="D122" s="17">
        <v>1</v>
      </c>
      <c r="E122">
        <v>19</v>
      </c>
      <c r="F122">
        <v>27.7</v>
      </c>
      <c r="G122">
        <v>0</v>
      </c>
      <c r="H122">
        <v>16297.846</v>
      </c>
    </row>
    <row r="123" spans="1:8">
      <c r="A123" s="14" t="s">
        <v>12</v>
      </c>
      <c r="B123">
        <f t="shared" si="2"/>
        <v>0</v>
      </c>
      <c r="C123">
        <f t="shared" si="3"/>
        <v>0</v>
      </c>
      <c r="D123" s="14">
        <v>1</v>
      </c>
      <c r="E123">
        <v>19</v>
      </c>
      <c r="F123">
        <v>26.03</v>
      </c>
      <c r="G123">
        <v>1</v>
      </c>
      <c r="H123">
        <v>16450.894700000001</v>
      </c>
    </row>
    <row r="124" spans="1:8">
      <c r="A124" s="17" t="s">
        <v>8</v>
      </c>
      <c r="B124">
        <f t="shared" si="2"/>
        <v>0</v>
      </c>
      <c r="C124">
        <f t="shared" si="3"/>
        <v>1</v>
      </c>
      <c r="D124" s="17">
        <v>1</v>
      </c>
      <c r="E124">
        <v>19</v>
      </c>
      <c r="F124">
        <v>27.9</v>
      </c>
      <c r="G124">
        <v>0</v>
      </c>
      <c r="H124">
        <v>16884.923999999999</v>
      </c>
    </row>
    <row r="125" spans="1:8">
      <c r="A125" s="14" t="s">
        <v>8</v>
      </c>
      <c r="B125">
        <f t="shared" si="2"/>
        <v>0</v>
      </c>
      <c r="C125">
        <f t="shared" si="3"/>
        <v>1</v>
      </c>
      <c r="D125" s="14">
        <v>1</v>
      </c>
      <c r="E125">
        <v>19</v>
      </c>
      <c r="F125">
        <v>28.3</v>
      </c>
      <c r="G125">
        <v>0</v>
      </c>
      <c r="H125">
        <v>17081.080000000002</v>
      </c>
    </row>
    <row r="126" spans="1:8">
      <c r="A126" s="17" t="s">
        <v>12</v>
      </c>
      <c r="B126">
        <f t="shared" si="2"/>
        <v>0</v>
      </c>
      <c r="C126">
        <f t="shared" si="3"/>
        <v>0</v>
      </c>
      <c r="D126" s="17">
        <v>1</v>
      </c>
      <c r="E126">
        <v>19</v>
      </c>
      <c r="F126">
        <v>29.07</v>
      </c>
      <c r="G126">
        <v>0</v>
      </c>
      <c r="H126">
        <v>17352.6803</v>
      </c>
    </row>
    <row r="127" spans="1:8">
      <c r="A127" s="14" t="s">
        <v>12</v>
      </c>
      <c r="B127">
        <f t="shared" si="2"/>
        <v>0</v>
      </c>
      <c r="C127">
        <f t="shared" si="3"/>
        <v>0</v>
      </c>
      <c r="D127" s="14">
        <v>1</v>
      </c>
      <c r="E127">
        <v>19</v>
      </c>
      <c r="F127">
        <v>28.31</v>
      </c>
      <c r="G127">
        <v>0</v>
      </c>
      <c r="H127">
        <v>17468.983899999999</v>
      </c>
    </row>
    <row r="128" spans="1:8">
      <c r="A128" s="17" t="s">
        <v>12</v>
      </c>
      <c r="B128">
        <f t="shared" si="2"/>
        <v>0</v>
      </c>
      <c r="C128">
        <f t="shared" si="3"/>
        <v>0</v>
      </c>
      <c r="D128" s="17">
        <v>1</v>
      </c>
      <c r="E128">
        <v>19</v>
      </c>
      <c r="F128">
        <v>28.88</v>
      </c>
      <c r="G128">
        <v>0</v>
      </c>
      <c r="H128">
        <v>17748.5062</v>
      </c>
    </row>
    <row r="129" spans="1:8">
      <c r="A129" s="14" t="s">
        <v>12</v>
      </c>
      <c r="B129">
        <f t="shared" si="2"/>
        <v>0</v>
      </c>
      <c r="C129">
        <f t="shared" si="3"/>
        <v>0</v>
      </c>
      <c r="D129" s="14">
        <v>0</v>
      </c>
      <c r="E129">
        <v>19</v>
      </c>
      <c r="F129">
        <v>27.93</v>
      </c>
      <c r="G129">
        <v>3</v>
      </c>
      <c r="H129">
        <v>18838.703659999999</v>
      </c>
    </row>
    <row r="130" spans="1:8">
      <c r="A130" s="17" t="s">
        <v>12</v>
      </c>
      <c r="B130">
        <f t="shared" si="2"/>
        <v>0</v>
      </c>
      <c r="C130">
        <f t="shared" si="3"/>
        <v>0</v>
      </c>
      <c r="D130" s="17">
        <v>0</v>
      </c>
      <c r="E130">
        <v>19</v>
      </c>
      <c r="F130">
        <v>27.265000000000001</v>
      </c>
      <c r="G130">
        <v>2</v>
      </c>
      <c r="H130">
        <v>22493.659640000002</v>
      </c>
    </row>
    <row r="131" spans="1:8">
      <c r="A131" s="14" t="s">
        <v>8</v>
      </c>
      <c r="B131">
        <f t="shared" si="2"/>
        <v>0</v>
      </c>
      <c r="C131">
        <f t="shared" si="3"/>
        <v>1</v>
      </c>
      <c r="D131" s="14">
        <v>0</v>
      </c>
      <c r="E131">
        <v>19</v>
      </c>
      <c r="F131">
        <v>33.1</v>
      </c>
      <c r="G131">
        <v>0</v>
      </c>
      <c r="H131">
        <v>23082.955330000001</v>
      </c>
    </row>
    <row r="132" spans="1:8">
      <c r="A132" s="17" t="s">
        <v>12</v>
      </c>
      <c r="B132">
        <f t="shared" si="2"/>
        <v>0</v>
      </c>
      <c r="C132">
        <f t="shared" si="3"/>
        <v>0</v>
      </c>
      <c r="D132" s="17">
        <v>0</v>
      </c>
      <c r="E132">
        <v>19</v>
      </c>
      <c r="F132">
        <v>30.59</v>
      </c>
      <c r="G132">
        <v>2</v>
      </c>
      <c r="H132">
        <v>24059.680189999999</v>
      </c>
    </row>
    <row r="133" spans="1:8">
      <c r="A133" s="14" t="s">
        <v>11</v>
      </c>
      <c r="B133">
        <f t="shared" si="2"/>
        <v>1</v>
      </c>
      <c r="C133">
        <f t="shared" si="3"/>
        <v>0</v>
      </c>
      <c r="D133" s="14">
        <v>1</v>
      </c>
      <c r="E133">
        <v>19</v>
      </c>
      <c r="F133">
        <v>30.25</v>
      </c>
      <c r="G133">
        <v>0</v>
      </c>
      <c r="H133">
        <v>32548.340499999998</v>
      </c>
    </row>
    <row r="134" spans="1:8">
      <c r="A134" s="17" t="s">
        <v>12</v>
      </c>
      <c r="B134">
        <f t="shared" ref="B134:B197" si="4">IF(A134="southeast",1,0)</f>
        <v>0</v>
      </c>
      <c r="C134">
        <f t="shared" ref="C134:C197" si="5">IF(A134="southwest",1,0)</f>
        <v>0</v>
      </c>
      <c r="D134" s="17">
        <v>1</v>
      </c>
      <c r="E134">
        <v>19</v>
      </c>
      <c r="F134">
        <v>30.02</v>
      </c>
      <c r="G134">
        <v>0</v>
      </c>
      <c r="H134">
        <v>33307.550799999997</v>
      </c>
    </row>
    <row r="135" spans="1:8">
      <c r="A135" s="14" t="s">
        <v>12</v>
      </c>
      <c r="B135">
        <f t="shared" si="4"/>
        <v>0</v>
      </c>
      <c r="C135">
        <f t="shared" si="5"/>
        <v>0</v>
      </c>
      <c r="D135" s="14">
        <v>1</v>
      </c>
      <c r="E135">
        <v>19</v>
      </c>
      <c r="F135">
        <v>31.92</v>
      </c>
      <c r="G135">
        <v>0</v>
      </c>
      <c r="H135">
        <v>33750.291799999999</v>
      </c>
    </row>
    <row r="136" spans="1:8">
      <c r="A136" s="17" t="s">
        <v>11</v>
      </c>
      <c r="B136">
        <f t="shared" si="4"/>
        <v>1</v>
      </c>
      <c r="C136">
        <f t="shared" si="5"/>
        <v>0</v>
      </c>
      <c r="D136" s="17">
        <v>1</v>
      </c>
      <c r="E136">
        <v>19</v>
      </c>
      <c r="F136">
        <v>33.11</v>
      </c>
      <c r="G136">
        <v>0</v>
      </c>
      <c r="H136">
        <v>34439.855900000002</v>
      </c>
    </row>
    <row r="137" spans="1:8">
      <c r="A137" s="14" t="s">
        <v>8</v>
      </c>
      <c r="B137">
        <f t="shared" si="4"/>
        <v>0</v>
      </c>
      <c r="C137">
        <f t="shared" si="5"/>
        <v>1</v>
      </c>
      <c r="D137" s="14">
        <v>1</v>
      </c>
      <c r="E137">
        <v>19</v>
      </c>
      <c r="F137">
        <v>34.799999999999997</v>
      </c>
      <c r="G137">
        <v>0</v>
      </c>
      <c r="H137">
        <v>34779.614999999998</v>
      </c>
    </row>
    <row r="138" spans="1:8">
      <c r="A138" s="17" t="s">
        <v>8</v>
      </c>
      <c r="B138">
        <f t="shared" si="4"/>
        <v>0</v>
      </c>
      <c r="C138">
        <f t="shared" si="5"/>
        <v>1</v>
      </c>
      <c r="D138" s="17">
        <v>1</v>
      </c>
      <c r="E138">
        <v>19</v>
      </c>
      <c r="F138">
        <v>34.9</v>
      </c>
      <c r="G138">
        <v>0</v>
      </c>
      <c r="H138">
        <v>34828.654000000002</v>
      </c>
    </row>
    <row r="139" spans="1:8">
      <c r="A139" s="14" t="s">
        <v>12</v>
      </c>
      <c r="B139">
        <f t="shared" si="4"/>
        <v>0</v>
      </c>
      <c r="C139">
        <f t="shared" si="5"/>
        <v>0</v>
      </c>
      <c r="D139" s="14">
        <v>1</v>
      </c>
      <c r="E139">
        <v>19</v>
      </c>
      <c r="F139">
        <v>36.954999999999998</v>
      </c>
      <c r="G139">
        <v>0</v>
      </c>
      <c r="H139">
        <v>36219.405449999998</v>
      </c>
    </row>
    <row r="140" spans="1:8">
      <c r="A140" s="17" t="s">
        <v>8</v>
      </c>
      <c r="B140">
        <f t="shared" si="4"/>
        <v>0</v>
      </c>
      <c r="C140">
        <f t="shared" si="5"/>
        <v>1</v>
      </c>
      <c r="D140" s="17">
        <v>1</v>
      </c>
      <c r="E140">
        <v>19</v>
      </c>
      <c r="F140">
        <v>34.700000000000003</v>
      </c>
      <c r="G140">
        <v>2</v>
      </c>
      <c r="H140">
        <v>36397.576000000001</v>
      </c>
    </row>
    <row r="141" spans="1:8">
      <c r="A141" s="14" t="s">
        <v>12</v>
      </c>
      <c r="B141">
        <f t="shared" si="4"/>
        <v>0</v>
      </c>
      <c r="C141">
        <f t="shared" si="5"/>
        <v>0</v>
      </c>
      <c r="D141" s="14">
        <v>1</v>
      </c>
      <c r="E141">
        <v>19</v>
      </c>
      <c r="F141">
        <v>32.49</v>
      </c>
      <c r="G141">
        <v>0</v>
      </c>
      <c r="H141">
        <v>36898.733079999998</v>
      </c>
    </row>
    <row r="142" spans="1:8">
      <c r="A142" s="17" t="s">
        <v>11</v>
      </c>
      <c r="B142">
        <f t="shared" si="4"/>
        <v>1</v>
      </c>
      <c r="C142">
        <f t="shared" si="5"/>
        <v>0</v>
      </c>
      <c r="D142" s="17">
        <v>1</v>
      </c>
      <c r="E142">
        <v>19</v>
      </c>
      <c r="F142">
        <v>44.88</v>
      </c>
      <c r="G142">
        <v>0</v>
      </c>
      <c r="H142">
        <v>39722.746200000001</v>
      </c>
    </row>
    <row r="143" spans="1:8">
      <c r="A143" s="14" t="s">
        <v>11</v>
      </c>
      <c r="B143">
        <f t="shared" si="4"/>
        <v>1</v>
      </c>
      <c r="C143">
        <f t="shared" si="5"/>
        <v>0</v>
      </c>
      <c r="D143" s="14">
        <v>0</v>
      </c>
      <c r="E143">
        <v>20</v>
      </c>
      <c r="F143">
        <v>33.33</v>
      </c>
      <c r="G143">
        <v>0</v>
      </c>
      <c r="H143">
        <v>1391.5287000000001</v>
      </c>
    </row>
    <row r="144" spans="1:8">
      <c r="A144" s="17" t="s">
        <v>12</v>
      </c>
      <c r="B144">
        <f t="shared" si="4"/>
        <v>0</v>
      </c>
      <c r="C144">
        <f t="shared" si="5"/>
        <v>0</v>
      </c>
      <c r="D144" s="17">
        <v>0</v>
      </c>
      <c r="E144">
        <v>20</v>
      </c>
      <c r="F144">
        <v>29.734999999999999</v>
      </c>
      <c r="G144">
        <v>0</v>
      </c>
      <c r="H144">
        <v>1769.5316499999999</v>
      </c>
    </row>
    <row r="145" spans="1:8">
      <c r="A145" s="14" t="s">
        <v>8</v>
      </c>
      <c r="B145">
        <f t="shared" si="4"/>
        <v>0</v>
      </c>
      <c r="C145">
        <f t="shared" si="5"/>
        <v>1</v>
      </c>
      <c r="D145" s="14">
        <v>0</v>
      </c>
      <c r="E145">
        <v>20</v>
      </c>
      <c r="F145">
        <v>29.6</v>
      </c>
      <c r="G145">
        <v>0</v>
      </c>
      <c r="H145">
        <v>1875.3440000000001</v>
      </c>
    </row>
    <row r="146" spans="1:8">
      <c r="A146" s="17" t="s">
        <v>11</v>
      </c>
      <c r="B146">
        <f t="shared" si="4"/>
        <v>1</v>
      </c>
      <c r="C146">
        <f t="shared" si="5"/>
        <v>0</v>
      </c>
      <c r="D146" s="17">
        <v>0</v>
      </c>
      <c r="E146">
        <v>20</v>
      </c>
      <c r="F146">
        <v>31.46</v>
      </c>
      <c r="G146">
        <v>0</v>
      </c>
      <c r="H146">
        <v>1877.9294</v>
      </c>
    </row>
    <row r="147" spans="1:8">
      <c r="A147" s="14" t="s">
        <v>11</v>
      </c>
      <c r="B147">
        <f t="shared" si="4"/>
        <v>1</v>
      </c>
      <c r="C147">
        <f t="shared" si="5"/>
        <v>0</v>
      </c>
      <c r="D147" s="14">
        <v>0</v>
      </c>
      <c r="E147">
        <v>20</v>
      </c>
      <c r="F147">
        <v>33</v>
      </c>
      <c r="G147">
        <v>0</v>
      </c>
      <c r="H147">
        <v>1880.07</v>
      </c>
    </row>
    <row r="148" spans="1:8">
      <c r="A148" s="17" t="s">
        <v>8</v>
      </c>
      <c r="B148">
        <f t="shared" si="4"/>
        <v>0</v>
      </c>
      <c r="C148">
        <f t="shared" si="5"/>
        <v>1</v>
      </c>
      <c r="D148" s="17">
        <v>0</v>
      </c>
      <c r="E148">
        <v>20</v>
      </c>
      <c r="F148">
        <v>33.299999999999997</v>
      </c>
      <c r="G148">
        <v>0</v>
      </c>
      <c r="H148">
        <v>1880.4870000000001</v>
      </c>
    </row>
    <row r="149" spans="1:8">
      <c r="A149" s="14" t="s">
        <v>8</v>
      </c>
      <c r="B149">
        <f t="shared" si="4"/>
        <v>0</v>
      </c>
      <c r="C149">
        <f t="shared" si="5"/>
        <v>1</v>
      </c>
      <c r="D149" s="14">
        <v>0</v>
      </c>
      <c r="E149">
        <v>20</v>
      </c>
      <c r="F149">
        <v>22</v>
      </c>
      <c r="G149">
        <v>1</v>
      </c>
      <c r="H149">
        <v>1964.78</v>
      </c>
    </row>
    <row r="150" spans="1:8">
      <c r="A150" s="17" t="s">
        <v>13</v>
      </c>
      <c r="B150">
        <f t="shared" si="4"/>
        <v>0</v>
      </c>
      <c r="C150">
        <f t="shared" si="5"/>
        <v>0</v>
      </c>
      <c r="D150" s="17">
        <v>0</v>
      </c>
      <c r="E150">
        <v>20</v>
      </c>
      <c r="F150">
        <v>27.93</v>
      </c>
      <c r="G150">
        <v>0</v>
      </c>
      <c r="H150">
        <v>1967.0227</v>
      </c>
    </row>
    <row r="151" spans="1:8">
      <c r="A151" s="14" t="s">
        <v>8</v>
      </c>
      <c r="B151">
        <f t="shared" si="4"/>
        <v>0</v>
      </c>
      <c r="C151">
        <f t="shared" si="5"/>
        <v>1</v>
      </c>
      <c r="D151" s="14">
        <v>0</v>
      </c>
      <c r="E151">
        <v>20</v>
      </c>
      <c r="F151">
        <v>33</v>
      </c>
      <c r="G151">
        <v>1</v>
      </c>
      <c r="H151">
        <v>1980.07</v>
      </c>
    </row>
    <row r="152" spans="1:8">
      <c r="A152" s="17" t="s">
        <v>13</v>
      </c>
      <c r="B152">
        <f t="shared" si="4"/>
        <v>0</v>
      </c>
      <c r="C152">
        <f t="shared" si="5"/>
        <v>0</v>
      </c>
      <c r="D152" s="17">
        <v>0</v>
      </c>
      <c r="E152">
        <v>20</v>
      </c>
      <c r="F152">
        <v>40.47</v>
      </c>
      <c r="G152">
        <v>0</v>
      </c>
      <c r="H152">
        <v>1984.4532999999999</v>
      </c>
    </row>
    <row r="153" spans="1:8">
      <c r="A153" s="14" t="s">
        <v>12</v>
      </c>
      <c r="B153">
        <f t="shared" si="4"/>
        <v>0</v>
      </c>
      <c r="C153">
        <f t="shared" si="5"/>
        <v>0</v>
      </c>
      <c r="D153" s="14">
        <v>0</v>
      </c>
      <c r="E153">
        <v>20</v>
      </c>
      <c r="F153">
        <v>28.975000000000001</v>
      </c>
      <c r="G153">
        <v>0</v>
      </c>
      <c r="H153">
        <v>2257.47525</v>
      </c>
    </row>
    <row r="154" spans="1:8">
      <c r="A154" s="17" t="s">
        <v>12</v>
      </c>
      <c r="B154">
        <f t="shared" si="4"/>
        <v>0</v>
      </c>
      <c r="C154">
        <f t="shared" si="5"/>
        <v>0</v>
      </c>
      <c r="D154" s="17">
        <v>0</v>
      </c>
      <c r="E154">
        <v>20</v>
      </c>
      <c r="F154">
        <v>31.92</v>
      </c>
      <c r="G154">
        <v>0</v>
      </c>
      <c r="H154">
        <v>2261.5688</v>
      </c>
    </row>
    <row r="155" spans="1:8">
      <c r="A155" s="14" t="s">
        <v>12</v>
      </c>
      <c r="B155">
        <f t="shared" si="4"/>
        <v>0</v>
      </c>
      <c r="C155">
        <f t="shared" si="5"/>
        <v>0</v>
      </c>
      <c r="D155" s="14">
        <v>0</v>
      </c>
      <c r="E155">
        <v>20</v>
      </c>
      <c r="F155">
        <v>32.395000000000003</v>
      </c>
      <c r="G155">
        <v>1</v>
      </c>
      <c r="H155">
        <v>2362.2290499999999</v>
      </c>
    </row>
    <row r="156" spans="1:8">
      <c r="A156" s="17" t="s">
        <v>13</v>
      </c>
      <c r="B156">
        <f t="shared" si="4"/>
        <v>0</v>
      </c>
      <c r="C156">
        <f t="shared" si="5"/>
        <v>0</v>
      </c>
      <c r="D156" s="17">
        <v>0</v>
      </c>
      <c r="E156">
        <v>20</v>
      </c>
      <c r="F156">
        <v>28.785</v>
      </c>
      <c r="G156">
        <v>0</v>
      </c>
      <c r="H156">
        <v>2457.2111500000001</v>
      </c>
    </row>
    <row r="157" spans="1:8">
      <c r="A157" s="14" t="s">
        <v>13</v>
      </c>
      <c r="B157">
        <f t="shared" si="4"/>
        <v>0</v>
      </c>
      <c r="C157">
        <f t="shared" si="5"/>
        <v>0</v>
      </c>
      <c r="D157" s="14">
        <v>0</v>
      </c>
      <c r="E157">
        <v>20</v>
      </c>
      <c r="F157">
        <v>30.59</v>
      </c>
      <c r="G157">
        <v>0</v>
      </c>
      <c r="H157">
        <v>2459.7201</v>
      </c>
    </row>
    <row r="158" spans="1:8">
      <c r="A158" s="17" t="s">
        <v>11</v>
      </c>
      <c r="B158">
        <f t="shared" si="4"/>
        <v>1</v>
      </c>
      <c r="C158">
        <f t="shared" si="5"/>
        <v>0</v>
      </c>
      <c r="D158" s="17">
        <v>0</v>
      </c>
      <c r="E158">
        <v>20</v>
      </c>
      <c r="F158">
        <v>31.13</v>
      </c>
      <c r="G158">
        <v>2</v>
      </c>
      <c r="H158">
        <v>2566.4706999999999</v>
      </c>
    </row>
    <row r="159" spans="1:8">
      <c r="A159" s="14" t="s">
        <v>11</v>
      </c>
      <c r="B159">
        <f t="shared" si="4"/>
        <v>1</v>
      </c>
      <c r="C159">
        <f t="shared" si="5"/>
        <v>0</v>
      </c>
      <c r="D159" s="14">
        <v>0</v>
      </c>
      <c r="E159">
        <v>20</v>
      </c>
      <c r="F159">
        <v>31.79</v>
      </c>
      <c r="G159">
        <v>2</v>
      </c>
      <c r="H159">
        <v>3056.3881000000001</v>
      </c>
    </row>
    <row r="160" spans="1:8">
      <c r="A160" s="17" t="s">
        <v>8</v>
      </c>
      <c r="B160">
        <f t="shared" si="4"/>
        <v>0</v>
      </c>
      <c r="C160">
        <f t="shared" si="5"/>
        <v>1</v>
      </c>
      <c r="D160" s="17">
        <v>0</v>
      </c>
      <c r="E160">
        <v>20</v>
      </c>
      <c r="F160">
        <v>37</v>
      </c>
      <c r="G160">
        <v>5</v>
      </c>
      <c r="H160">
        <v>4830.63</v>
      </c>
    </row>
    <row r="161" spans="1:8">
      <c r="A161" s="14" t="s">
        <v>13</v>
      </c>
      <c r="B161">
        <f t="shared" si="4"/>
        <v>0</v>
      </c>
      <c r="C161">
        <f t="shared" si="5"/>
        <v>0</v>
      </c>
      <c r="D161" s="14">
        <v>0</v>
      </c>
      <c r="E161">
        <v>20</v>
      </c>
      <c r="F161">
        <v>30.114999999999998</v>
      </c>
      <c r="G161">
        <v>5</v>
      </c>
      <c r="H161">
        <v>4915.0598499999996</v>
      </c>
    </row>
    <row r="162" spans="1:8">
      <c r="A162" s="17" t="s">
        <v>12</v>
      </c>
      <c r="B162">
        <f t="shared" si="4"/>
        <v>0</v>
      </c>
      <c r="C162">
        <f t="shared" si="5"/>
        <v>0</v>
      </c>
      <c r="D162" s="17">
        <v>1</v>
      </c>
      <c r="E162">
        <v>20</v>
      </c>
      <c r="F162">
        <v>22.42</v>
      </c>
      <c r="G162">
        <v>0</v>
      </c>
      <c r="H162">
        <v>14711.7438</v>
      </c>
    </row>
    <row r="163" spans="1:8">
      <c r="A163" s="14" t="s">
        <v>8</v>
      </c>
      <c r="B163">
        <f t="shared" si="4"/>
        <v>0</v>
      </c>
      <c r="C163">
        <f t="shared" si="5"/>
        <v>1</v>
      </c>
      <c r="D163" s="14">
        <v>1</v>
      </c>
      <c r="E163">
        <v>20</v>
      </c>
      <c r="F163">
        <v>27.3</v>
      </c>
      <c r="G163">
        <v>0</v>
      </c>
      <c r="H163">
        <v>16232.847</v>
      </c>
    </row>
    <row r="164" spans="1:8">
      <c r="A164" s="17" t="s">
        <v>11</v>
      </c>
      <c r="B164">
        <f t="shared" si="4"/>
        <v>1</v>
      </c>
      <c r="C164">
        <f t="shared" si="5"/>
        <v>0</v>
      </c>
      <c r="D164" s="17">
        <v>1</v>
      </c>
      <c r="E164">
        <v>20</v>
      </c>
      <c r="F164">
        <v>26.84</v>
      </c>
      <c r="G164">
        <v>1</v>
      </c>
      <c r="H164">
        <v>17085.267599999999</v>
      </c>
    </row>
    <row r="165" spans="1:8">
      <c r="A165" s="14" t="s">
        <v>12</v>
      </c>
      <c r="B165">
        <f t="shared" si="4"/>
        <v>0</v>
      </c>
      <c r="C165">
        <f t="shared" si="5"/>
        <v>0</v>
      </c>
      <c r="D165" s="14">
        <v>1</v>
      </c>
      <c r="E165">
        <v>20</v>
      </c>
      <c r="F165">
        <v>28.024999999999999</v>
      </c>
      <c r="G165">
        <v>1</v>
      </c>
      <c r="H165">
        <v>17560.37975</v>
      </c>
    </row>
    <row r="166" spans="1:8">
      <c r="A166" s="17" t="s">
        <v>8</v>
      </c>
      <c r="B166">
        <f t="shared" si="4"/>
        <v>0</v>
      </c>
      <c r="C166">
        <f t="shared" si="5"/>
        <v>1</v>
      </c>
      <c r="D166" s="17">
        <v>1</v>
      </c>
      <c r="E166">
        <v>20</v>
      </c>
      <c r="F166">
        <v>21.8</v>
      </c>
      <c r="G166">
        <v>0</v>
      </c>
      <c r="H166">
        <v>20167.336029999999</v>
      </c>
    </row>
    <row r="167" spans="1:8">
      <c r="A167" s="14" t="s">
        <v>11</v>
      </c>
      <c r="B167">
        <f t="shared" si="4"/>
        <v>1</v>
      </c>
      <c r="C167">
        <f t="shared" si="5"/>
        <v>0</v>
      </c>
      <c r="D167" s="14">
        <v>1</v>
      </c>
      <c r="E167">
        <v>20</v>
      </c>
      <c r="F167">
        <v>24.42</v>
      </c>
      <c r="G167">
        <v>0</v>
      </c>
      <c r="H167">
        <v>26125.674770000001</v>
      </c>
    </row>
    <row r="168" spans="1:8">
      <c r="A168" s="17" t="s">
        <v>11</v>
      </c>
      <c r="B168">
        <f t="shared" si="4"/>
        <v>1</v>
      </c>
      <c r="C168">
        <f t="shared" si="5"/>
        <v>0</v>
      </c>
      <c r="D168" s="17">
        <v>0</v>
      </c>
      <c r="E168">
        <v>20</v>
      </c>
      <c r="F168">
        <v>35.31</v>
      </c>
      <c r="G168">
        <v>1</v>
      </c>
      <c r="H168">
        <v>27724.28875</v>
      </c>
    </row>
    <row r="169" spans="1:8">
      <c r="A169" s="14" t="s">
        <v>13</v>
      </c>
      <c r="B169">
        <f t="shared" si="4"/>
        <v>0</v>
      </c>
      <c r="C169">
        <f t="shared" si="5"/>
        <v>0</v>
      </c>
      <c r="D169" s="14">
        <v>1</v>
      </c>
      <c r="E169">
        <v>20</v>
      </c>
      <c r="F169">
        <v>30.684999999999999</v>
      </c>
      <c r="G169">
        <v>0</v>
      </c>
      <c r="H169">
        <v>33475.817150000003</v>
      </c>
    </row>
    <row r="170" spans="1:8">
      <c r="A170" s="17" t="s">
        <v>12</v>
      </c>
      <c r="B170">
        <f t="shared" si="4"/>
        <v>0</v>
      </c>
      <c r="C170">
        <f t="shared" si="5"/>
        <v>0</v>
      </c>
      <c r="D170" s="17">
        <v>1</v>
      </c>
      <c r="E170">
        <v>20</v>
      </c>
      <c r="F170">
        <v>35.625</v>
      </c>
      <c r="G170">
        <v>3</v>
      </c>
      <c r="H170">
        <v>37465.34375</v>
      </c>
    </row>
    <row r="171" spans="1:8">
      <c r="A171" s="14" t="s">
        <v>8</v>
      </c>
      <c r="B171">
        <f t="shared" si="4"/>
        <v>0</v>
      </c>
      <c r="C171">
        <f t="shared" si="5"/>
        <v>1</v>
      </c>
      <c r="D171" s="14">
        <v>1</v>
      </c>
      <c r="E171">
        <v>20</v>
      </c>
      <c r="F171">
        <v>39.4</v>
      </c>
      <c r="G171">
        <v>2</v>
      </c>
      <c r="H171">
        <v>38344.565999999999</v>
      </c>
    </row>
    <row r="172" spans="1:8">
      <c r="A172" s="17" t="s">
        <v>11</v>
      </c>
      <c r="B172">
        <f t="shared" si="4"/>
        <v>1</v>
      </c>
      <c r="C172">
        <f t="shared" si="5"/>
        <v>0</v>
      </c>
      <c r="D172" s="17">
        <v>0</v>
      </c>
      <c r="E172">
        <v>21</v>
      </c>
      <c r="F172">
        <v>23.21</v>
      </c>
      <c r="G172">
        <v>0</v>
      </c>
      <c r="H172">
        <v>1515.3449000000001</v>
      </c>
    </row>
    <row r="173" spans="1:8">
      <c r="A173" s="14" t="s">
        <v>8</v>
      </c>
      <c r="B173">
        <f t="shared" si="4"/>
        <v>0</v>
      </c>
      <c r="C173">
        <f t="shared" si="5"/>
        <v>1</v>
      </c>
      <c r="D173" s="14">
        <v>0</v>
      </c>
      <c r="E173">
        <v>21</v>
      </c>
      <c r="F173">
        <v>31.1</v>
      </c>
      <c r="G173">
        <v>0</v>
      </c>
      <c r="H173">
        <v>1526.3119999999999</v>
      </c>
    </row>
    <row r="174" spans="1:8">
      <c r="A174" s="17" t="s">
        <v>11</v>
      </c>
      <c r="B174">
        <f t="shared" si="4"/>
        <v>1</v>
      </c>
      <c r="C174">
        <f t="shared" si="5"/>
        <v>0</v>
      </c>
      <c r="D174" s="17">
        <v>0</v>
      </c>
      <c r="E174">
        <v>21</v>
      </c>
      <c r="F174">
        <v>35.53</v>
      </c>
      <c r="G174">
        <v>0</v>
      </c>
      <c r="H174">
        <v>1532.4697000000001</v>
      </c>
    </row>
    <row r="175" spans="1:8">
      <c r="A175" s="14" t="s">
        <v>11</v>
      </c>
      <c r="B175">
        <f t="shared" si="4"/>
        <v>1</v>
      </c>
      <c r="C175">
        <f t="shared" si="5"/>
        <v>0</v>
      </c>
      <c r="D175" s="14">
        <v>0</v>
      </c>
      <c r="E175">
        <v>21</v>
      </c>
      <c r="F175">
        <v>36.85</v>
      </c>
      <c r="G175">
        <v>0</v>
      </c>
      <c r="H175">
        <v>1534.3045</v>
      </c>
    </row>
    <row r="176" spans="1:8">
      <c r="A176" s="17" t="s">
        <v>12</v>
      </c>
      <c r="B176">
        <f t="shared" si="4"/>
        <v>0</v>
      </c>
      <c r="C176">
        <f t="shared" si="5"/>
        <v>0</v>
      </c>
      <c r="D176" s="17">
        <v>0</v>
      </c>
      <c r="E176">
        <v>21</v>
      </c>
      <c r="F176">
        <v>28.975000000000001</v>
      </c>
      <c r="G176">
        <v>0</v>
      </c>
      <c r="H176">
        <v>1906.35825</v>
      </c>
    </row>
    <row r="177" spans="1:8">
      <c r="A177" s="14" t="s">
        <v>12</v>
      </c>
      <c r="B177">
        <f t="shared" si="4"/>
        <v>0</v>
      </c>
      <c r="C177">
        <f t="shared" si="5"/>
        <v>0</v>
      </c>
      <c r="D177" s="14">
        <v>0</v>
      </c>
      <c r="E177">
        <v>21</v>
      </c>
      <c r="F177">
        <v>31.254999999999999</v>
      </c>
      <c r="G177">
        <v>0</v>
      </c>
      <c r="H177">
        <v>1909.52745</v>
      </c>
    </row>
    <row r="178" spans="1:8">
      <c r="A178" s="17" t="s">
        <v>12</v>
      </c>
      <c r="B178">
        <f t="shared" si="4"/>
        <v>0</v>
      </c>
      <c r="C178">
        <f t="shared" si="5"/>
        <v>0</v>
      </c>
      <c r="D178" s="17">
        <v>0</v>
      </c>
      <c r="E178">
        <v>21</v>
      </c>
      <c r="F178">
        <v>36.86</v>
      </c>
      <c r="G178">
        <v>0</v>
      </c>
      <c r="H178">
        <v>1917.3184000000001</v>
      </c>
    </row>
    <row r="179" spans="1:8">
      <c r="A179" s="14" t="s">
        <v>8</v>
      </c>
      <c r="B179">
        <f t="shared" si="4"/>
        <v>0</v>
      </c>
      <c r="C179">
        <f t="shared" si="5"/>
        <v>1</v>
      </c>
      <c r="D179" s="14">
        <v>0</v>
      </c>
      <c r="E179">
        <v>21</v>
      </c>
      <c r="F179">
        <v>25.8</v>
      </c>
      <c r="G179">
        <v>0</v>
      </c>
      <c r="H179">
        <v>2007.9449999999999</v>
      </c>
    </row>
    <row r="180" spans="1:8">
      <c r="A180" s="17" t="s">
        <v>8</v>
      </c>
      <c r="B180">
        <f t="shared" si="4"/>
        <v>0</v>
      </c>
      <c r="C180">
        <f t="shared" si="5"/>
        <v>1</v>
      </c>
      <c r="D180" s="17">
        <v>0</v>
      </c>
      <c r="E180">
        <v>21</v>
      </c>
      <c r="F180">
        <v>34.6</v>
      </c>
      <c r="G180">
        <v>0</v>
      </c>
      <c r="H180">
        <v>2020.1769999999999</v>
      </c>
    </row>
    <row r="181" spans="1:8">
      <c r="A181" s="14" t="s">
        <v>11</v>
      </c>
      <c r="B181">
        <f t="shared" si="4"/>
        <v>1</v>
      </c>
      <c r="C181">
        <f t="shared" si="5"/>
        <v>0</v>
      </c>
      <c r="D181" s="14">
        <v>0</v>
      </c>
      <c r="E181">
        <v>21</v>
      </c>
      <c r="F181">
        <v>34.869999999999997</v>
      </c>
      <c r="G181">
        <v>0</v>
      </c>
      <c r="H181">
        <v>2020.5523000000001</v>
      </c>
    </row>
    <row r="182" spans="1:8">
      <c r="A182" s="17" t="s">
        <v>11</v>
      </c>
      <c r="B182">
        <f t="shared" si="4"/>
        <v>1</v>
      </c>
      <c r="C182">
        <f t="shared" si="5"/>
        <v>0</v>
      </c>
      <c r="D182" s="17">
        <v>0</v>
      </c>
      <c r="E182">
        <v>21</v>
      </c>
      <c r="F182">
        <v>39.49</v>
      </c>
      <c r="G182">
        <v>0</v>
      </c>
      <c r="H182">
        <v>2026.9740999999999</v>
      </c>
    </row>
    <row r="183" spans="1:8">
      <c r="A183" s="14" t="s">
        <v>13</v>
      </c>
      <c r="B183">
        <f t="shared" si="4"/>
        <v>0</v>
      </c>
      <c r="C183">
        <f t="shared" si="5"/>
        <v>0</v>
      </c>
      <c r="D183" s="14">
        <v>0</v>
      </c>
      <c r="E183">
        <v>21</v>
      </c>
      <c r="F183">
        <v>26.03</v>
      </c>
      <c r="G183">
        <v>0</v>
      </c>
      <c r="H183">
        <v>2102.2647000000002</v>
      </c>
    </row>
    <row r="184" spans="1:8">
      <c r="A184" s="17" t="s">
        <v>8</v>
      </c>
      <c r="B184">
        <f t="shared" si="4"/>
        <v>0</v>
      </c>
      <c r="C184">
        <f t="shared" si="5"/>
        <v>1</v>
      </c>
      <c r="D184" s="17">
        <v>0</v>
      </c>
      <c r="E184">
        <v>21</v>
      </c>
      <c r="F184">
        <v>22.3</v>
      </c>
      <c r="G184">
        <v>1</v>
      </c>
      <c r="H184">
        <v>2103.08</v>
      </c>
    </row>
    <row r="185" spans="1:8">
      <c r="A185" s="14" t="s">
        <v>13</v>
      </c>
      <c r="B185">
        <f t="shared" si="4"/>
        <v>0</v>
      </c>
      <c r="C185">
        <f t="shared" si="5"/>
        <v>0</v>
      </c>
      <c r="D185" s="14">
        <v>0</v>
      </c>
      <c r="E185">
        <v>21</v>
      </c>
      <c r="F185">
        <v>27.36</v>
      </c>
      <c r="G185">
        <v>0</v>
      </c>
      <c r="H185">
        <v>2104.1134000000002</v>
      </c>
    </row>
    <row r="186" spans="1:8">
      <c r="A186" s="17" t="s">
        <v>12</v>
      </c>
      <c r="B186">
        <f t="shared" si="4"/>
        <v>0</v>
      </c>
      <c r="C186">
        <f t="shared" si="5"/>
        <v>0</v>
      </c>
      <c r="D186" s="17">
        <v>0</v>
      </c>
      <c r="E186">
        <v>21</v>
      </c>
      <c r="F186">
        <v>35.72</v>
      </c>
      <c r="G186">
        <v>0</v>
      </c>
      <c r="H186">
        <v>2404.7338</v>
      </c>
    </row>
    <row r="187" spans="1:8">
      <c r="A187" s="14" t="s">
        <v>8</v>
      </c>
      <c r="B187">
        <f t="shared" si="4"/>
        <v>0</v>
      </c>
      <c r="C187">
        <f t="shared" si="5"/>
        <v>1</v>
      </c>
      <c r="D187" s="14">
        <v>0</v>
      </c>
      <c r="E187">
        <v>21</v>
      </c>
      <c r="F187">
        <v>17.399999999999999</v>
      </c>
      <c r="G187">
        <v>1</v>
      </c>
      <c r="H187">
        <v>2585.2689999999998</v>
      </c>
    </row>
    <row r="188" spans="1:8">
      <c r="A188" s="17" t="s">
        <v>13</v>
      </c>
      <c r="B188">
        <f t="shared" si="4"/>
        <v>0</v>
      </c>
      <c r="C188">
        <f t="shared" si="5"/>
        <v>0</v>
      </c>
      <c r="D188" s="17">
        <v>0</v>
      </c>
      <c r="E188">
        <v>21</v>
      </c>
      <c r="F188">
        <v>22.135000000000002</v>
      </c>
      <c r="G188">
        <v>0</v>
      </c>
      <c r="H188">
        <v>2585.8506499999999</v>
      </c>
    </row>
    <row r="189" spans="1:8">
      <c r="A189" s="14" t="s">
        <v>8</v>
      </c>
      <c r="B189">
        <f t="shared" si="4"/>
        <v>0</v>
      </c>
      <c r="C189">
        <f t="shared" si="5"/>
        <v>1</v>
      </c>
      <c r="D189" s="14">
        <v>0</v>
      </c>
      <c r="E189">
        <v>21</v>
      </c>
      <c r="F189">
        <v>26.4</v>
      </c>
      <c r="G189">
        <v>1</v>
      </c>
      <c r="H189">
        <v>2597.779</v>
      </c>
    </row>
    <row r="190" spans="1:8">
      <c r="A190" s="17" t="s">
        <v>12</v>
      </c>
      <c r="B190">
        <f t="shared" si="4"/>
        <v>0</v>
      </c>
      <c r="C190">
        <f t="shared" si="5"/>
        <v>0</v>
      </c>
      <c r="D190" s="17">
        <v>0</v>
      </c>
      <c r="E190">
        <v>21</v>
      </c>
      <c r="F190">
        <v>23.75</v>
      </c>
      <c r="G190">
        <v>2</v>
      </c>
      <c r="H190">
        <v>3077.0954999999999</v>
      </c>
    </row>
    <row r="191" spans="1:8">
      <c r="A191" s="14" t="s">
        <v>13</v>
      </c>
      <c r="B191">
        <f t="shared" si="4"/>
        <v>0</v>
      </c>
      <c r="C191">
        <f t="shared" si="5"/>
        <v>0</v>
      </c>
      <c r="D191" s="14">
        <v>0</v>
      </c>
      <c r="E191">
        <v>21</v>
      </c>
      <c r="F191">
        <v>16.815000000000001</v>
      </c>
      <c r="G191">
        <v>1</v>
      </c>
      <c r="H191">
        <v>3167.4558499999998</v>
      </c>
    </row>
    <row r="192" spans="1:8">
      <c r="A192" s="17" t="s">
        <v>11</v>
      </c>
      <c r="B192">
        <f t="shared" si="4"/>
        <v>1</v>
      </c>
      <c r="C192">
        <f t="shared" si="5"/>
        <v>0</v>
      </c>
      <c r="D192" s="17">
        <v>0</v>
      </c>
      <c r="E192">
        <v>21</v>
      </c>
      <c r="F192">
        <v>21.89</v>
      </c>
      <c r="G192">
        <v>2</v>
      </c>
      <c r="H192">
        <v>3180.5101</v>
      </c>
    </row>
    <row r="193" spans="1:8">
      <c r="A193" s="14" t="s">
        <v>13</v>
      </c>
      <c r="B193">
        <f t="shared" si="4"/>
        <v>0</v>
      </c>
      <c r="C193">
        <f t="shared" si="5"/>
        <v>0</v>
      </c>
      <c r="D193" s="14">
        <v>0</v>
      </c>
      <c r="E193">
        <v>21</v>
      </c>
      <c r="F193">
        <v>25.745000000000001</v>
      </c>
      <c r="G193">
        <v>2</v>
      </c>
      <c r="H193">
        <v>3279.8685500000001</v>
      </c>
    </row>
    <row r="194" spans="1:8">
      <c r="A194" s="17" t="s">
        <v>12</v>
      </c>
      <c r="B194">
        <f t="shared" si="4"/>
        <v>0</v>
      </c>
      <c r="C194">
        <f t="shared" si="5"/>
        <v>0</v>
      </c>
      <c r="D194" s="17">
        <v>0</v>
      </c>
      <c r="E194">
        <v>21</v>
      </c>
      <c r="F194">
        <v>33.630000000000003</v>
      </c>
      <c r="G194">
        <v>2</v>
      </c>
      <c r="H194">
        <v>3579.8287</v>
      </c>
    </row>
    <row r="195" spans="1:8">
      <c r="A195" s="14" t="s">
        <v>13</v>
      </c>
      <c r="B195">
        <f t="shared" si="4"/>
        <v>0</v>
      </c>
      <c r="C195">
        <f t="shared" si="5"/>
        <v>0</v>
      </c>
      <c r="D195" s="14">
        <v>0</v>
      </c>
      <c r="E195">
        <v>21</v>
      </c>
      <c r="F195">
        <v>20.234999999999999</v>
      </c>
      <c r="G195">
        <v>3</v>
      </c>
      <c r="H195">
        <v>3861.2096499999998</v>
      </c>
    </row>
    <row r="196" spans="1:8">
      <c r="A196" s="17" t="s">
        <v>13</v>
      </c>
      <c r="B196">
        <f t="shared" si="4"/>
        <v>0</v>
      </c>
      <c r="C196">
        <f t="shared" si="5"/>
        <v>0</v>
      </c>
      <c r="D196" s="17">
        <v>1</v>
      </c>
      <c r="E196">
        <v>21</v>
      </c>
      <c r="F196">
        <v>21.85</v>
      </c>
      <c r="G196">
        <v>1</v>
      </c>
      <c r="H196">
        <v>15359.104499999999</v>
      </c>
    </row>
    <row r="197" spans="1:8">
      <c r="A197" s="14" t="s">
        <v>11</v>
      </c>
      <c r="B197">
        <f t="shared" si="4"/>
        <v>1</v>
      </c>
      <c r="C197">
        <f t="shared" si="5"/>
        <v>0</v>
      </c>
      <c r="D197" s="14">
        <v>0</v>
      </c>
      <c r="E197">
        <v>21</v>
      </c>
      <c r="F197">
        <v>31.02</v>
      </c>
      <c r="G197">
        <v>0</v>
      </c>
      <c r="H197">
        <v>16586.49771</v>
      </c>
    </row>
    <row r="198" spans="1:8">
      <c r="A198" s="17" t="s">
        <v>8</v>
      </c>
      <c r="B198">
        <f t="shared" ref="B198:B261" si="6">IF(A198="southeast",1,0)</f>
        <v>0</v>
      </c>
      <c r="C198">
        <f t="shared" ref="C198:C261" si="7">IF(A198="southwest",1,0)</f>
        <v>1</v>
      </c>
      <c r="D198" s="17">
        <v>1</v>
      </c>
      <c r="E198">
        <v>21</v>
      </c>
      <c r="F198">
        <v>25.7</v>
      </c>
      <c r="G198">
        <v>4</v>
      </c>
      <c r="H198">
        <v>17942.106</v>
      </c>
    </row>
    <row r="199" spans="1:8">
      <c r="A199" s="14" t="s">
        <v>12</v>
      </c>
      <c r="B199">
        <f t="shared" si="6"/>
        <v>0</v>
      </c>
      <c r="C199">
        <f t="shared" si="7"/>
        <v>0</v>
      </c>
      <c r="D199" s="14">
        <v>0</v>
      </c>
      <c r="E199">
        <v>21</v>
      </c>
      <c r="F199">
        <v>32.68</v>
      </c>
      <c r="G199">
        <v>2</v>
      </c>
      <c r="H199">
        <v>26018.950519999999</v>
      </c>
    </row>
    <row r="200" spans="1:8">
      <c r="A200" s="17" t="s">
        <v>11</v>
      </c>
      <c r="B200">
        <f t="shared" si="6"/>
        <v>1</v>
      </c>
      <c r="C200">
        <f t="shared" si="7"/>
        <v>0</v>
      </c>
      <c r="D200" s="17">
        <v>0</v>
      </c>
      <c r="E200">
        <v>22</v>
      </c>
      <c r="F200">
        <v>26.84</v>
      </c>
      <c r="G200">
        <v>0</v>
      </c>
      <c r="H200">
        <v>1664.9996000000001</v>
      </c>
    </row>
    <row r="201" spans="1:8">
      <c r="A201" s="14" t="s">
        <v>11</v>
      </c>
      <c r="B201">
        <f t="shared" si="6"/>
        <v>1</v>
      </c>
      <c r="C201">
        <f t="shared" si="7"/>
        <v>0</v>
      </c>
      <c r="D201" s="14">
        <v>0</v>
      </c>
      <c r="E201">
        <v>22</v>
      </c>
      <c r="F201">
        <v>33.770000000000003</v>
      </c>
      <c r="G201">
        <v>0</v>
      </c>
      <c r="H201">
        <v>1674.6323</v>
      </c>
    </row>
    <row r="202" spans="1:8">
      <c r="A202" s="17" t="s">
        <v>8</v>
      </c>
      <c r="B202">
        <f t="shared" si="6"/>
        <v>0</v>
      </c>
      <c r="C202">
        <f t="shared" si="7"/>
        <v>1</v>
      </c>
      <c r="D202" s="17">
        <v>0</v>
      </c>
      <c r="E202">
        <v>22</v>
      </c>
      <c r="F202">
        <v>39.5</v>
      </c>
      <c r="G202">
        <v>0</v>
      </c>
      <c r="H202">
        <v>1682.597</v>
      </c>
    </row>
    <row r="203" spans="1:8">
      <c r="A203" s="14" t="s">
        <v>12</v>
      </c>
      <c r="B203">
        <f t="shared" si="6"/>
        <v>0</v>
      </c>
      <c r="C203">
        <f t="shared" si="7"/>
        <v>0</v>
      </c>
      <c r="D203" s="14">
        <v>0</v>
      </c>
      <c r="E203">
        <v>22</v>
      </c>
      <c r="F203">
        <v>25.175000000000001</v>
      </c>
      <c r="G203">
        <v>0</v>
      </c>
      <c r="H203">
        <v>2045.68525</v>
      </c>
    </row>
    <row r="204" spans="1:8">
      <c r="A204" s="17" t="s">
        <v>12</v>
      </c>
      <c r="B204">
        <f t="shared" si="6"/>
        <v>0</v>
      </c>
      <c r="C204">
        <f t="shared" si="7"/>
        <v>0</v>
      </c>
      <c r="D204" s="17">
        <v>0</v>
      </c>
      <c r="E204">
        <v>22</v>
      </c>
      <c r="F204">
        <v>32.11</v>
      </c>
      <c r="G204">
        <v>0</v>
      </c>
      <c r="H204">
        <v>2055.3249000000001</v>
      </c>
    </row>
    <row r="205" spans="1:8">
      <c r="A205" s="14" t="s">
        <v>8</v>
      </c>
      <c r="B205">
        <f t="shared" si="6"/>
        <v>0</v>
      </c>
      <c r="C205">
        <f t="shared" si="7"/>
        <v>1</v>
      </c>
      <c r="D205" s="14">
        <v>0</v>
      </c>
      <c r="E205">
        <v>22</v>
      </c>
      <c r="F205">
        <v>24.3</v>
      </c>
      <c r="G205">
        <v>0</v>
      </c>
      <c r="H205">
        <v>2150.4690000000001</v>
      </c>
    </row>
    <row r="206" spans="1:8">
      <c r="A206" s="17" t="s">
        <v>8</v>
      </c>
      <c r="B206">
        <f t="shared" si="6"/>
        <v>0</v>
      </c>
      <c r="C206">
        <f t="shared" si="7"/>
        <v>1</v>
      </c>
      <c r="D206" s="17">
        <v>0</v>
      </c>
      <c r="E206">
        <v>22</v>
      </c>
      <c r="F206">
        <v>27.1</v>
      </c>
      <c r="G206">
        <v>0</v>
      </c>
      <c r="H206">
        <v>2154.3609999999999</v>
      </c>
    </row>
    <row r="207" spans="1:8">
      <c r="A207" s="14" t="s">
        <v>11</v>
      </c>
      <c r="B207">
        <f t="shared" si="6"/>
        <v>1</v>
      </c>
      <c r="C207">
        <f t="shared" si="7"/>
        <v>0</v>
      </c>
      <c r="D207" s="14">
        <v>0</v>
      </c>
      <c r="E207">
        <v>22</v>
      </c>
      <c r="F207">
        <v>28.05</v>
      </c>
      <c r="G207">
        <v>0</v>
      </c>
      <c r="H207">
        <v>2155.6815000000001</v>
      </c>
    </row>
    <row r="208" spans="1:8">
      <c r="A208" s="17" t="s">
        <v>11</v>
      </c>
      <c r="B208">
        <f t="shared" si="6"/>
        <v>1</v>
      </c>
      <c r="C208">
        <f t="shared" si="7"/>
        <v>0</v>
      </c>
      <c r="D208" s="17">
        <v>0</v>
      </c>
      <c r="E208">
        <v>22</v>
      </c>
      <c r="F208">
        <v>28.82</v>
      </c>
      <c r="G208">
        <v>0</v>
      </c>
      <c r="H208">
        <v>2156.7518</v>
      </c>
    </row>
    <row r="209" spans="1:8">
      <c r="A209" s="14" t="s">
        <v>8</v>
      </c>
      <c r="B209">
        <f t="shared" si="6"/>
        <v>0</v>
      </c>
      <c r="C209">
        <f t="shared" si="7"/>
        <v>1</v>
      </c>
      <c r="D209" s="14">
        <v>0</v>
      </c>
      <c r="E209">
        <v>22</v>
      </c>
      <c r="F209">
        <v>36</v>
      </c>
      <c r="G209">
        <v>0</v>
      </c>
      <c r="H209">
        <v>2166.732</v>
      </c>
    </row>
    <row r="210" spans="1:8">
      <c r="A210" s="17" t="s">
        <v>13</v>
      </c>
      <c r="B210">
        <f t="shared" si="6"/>
        <v>0</v>
      </c>
      <c r="C210">
        <f t="shared" si="7"/>
        <v>0</v>
      </c>
      <c r="D210" s="17">
        <v>0</v>
      </c>
      <c r="E210">
        <v>22</v>
      </c>
      <c r="F210">
        <v>28.88</v>
      </c>
      <c r="G210">
        <v>0</v>
      </c>
      <c r="H210">
        <v>2250.8352</v>
      </c>
    </row>
    <row r="211" spans="1:8">
      <c r="A211" s="14" t="s">
        <v>13</v>
      </c>
      <c r="B211">
        <f t="shared" si="6"/>
        <v>0</v>
      </c>
      <c r="C211">
        <f t="shared" si="7"/>
        <v>0</v>
      </c>
      <c r="D211" s="14">
        <v>0</v>
      </c>
      <c r="E211">
        <v>22</v>
      </c>
      <c r="F211">
        <v>31.73</v>
      </c>
      <c r="G211">
        <v>0</v>
      </c>
      <c r="H211">
        <v>2254.7966999999999</v>
      </c>
    </row>
    <row r="212" spans="1:8">
      <c r="A212" s="17" t="s">
        <v>12</v>
      </c>
      <c r="B212">
        <f t="shared" si="6"/>
        <v>0</v>
      </c>
      <c r="C212">
        <f t="shared" si="7"/>
        <v>0</v>
      </c>
      <c r="D212" s="17">
        <v>0</v>
      </c>
      <c r="E212">
        <v>22</v>
      </c>
      <c r="F212">
        <v>20.234999999999999</v>
      </c>
      <c r="G212">
        <v>0</v>
      </c>
      <c r="H212">
        <v>2527.8186500000002</v>
      </c>
    </row>
    <row r="213" spans="1:8">
      <c r="A213" s="14" t="s">
        <v>12</v>
      </c>
      <c r="B213">
        <f t="shared" si="6"/>
        <v>0</v>
      </c>
      <c r="C213">
        <f t="shared" si="7"/>
        <v>0</v>
      </c>
      <c r="D213" s="14">
        <v>0</v>
      </c>
      <c r="E213">
        <v>22</v>
      </c>
      <c r="F213">
        <v>28.31</v>
      </c>
      <c r="G213">
        <v>1</v>
      </c>
      <c r="H213">
        <v>2639.0428999999999</v>
      </c>
    </row>
    <row r="214" spans="1:8">
      <c r="A214" s="17" t="s">
        <v>12</v>
      </c>
      <c r="B214">
        <f t="shared" si="6"/>
        <v>0</v>
      </c>
      <c r="C214">
        <f t="shared" si="7"/>
        <v>0</v>
      </c>
      <c r="D214" s="17">
        <v>0</v>
      </c>
      <c r="E214">
        <v>22</v>
      </c>
      <c r="F214">
        <v>31.35</v>
      </c>
      <c r="G214">
        <v>1</v>
      </c>
      <c r="H214">
        <v>2643.2685000000001</v>
      </c>
    </row>
    <row r="215" spans="1:8">
      <c r="A215" s="14" t="s">
        <v>13</v>
      </c>
      <c r="B215">
        <f t="shared" si="6"/>
        <v>0</v>
      </c>
      <c r="C215">
        <f t="shared" si="7"/>
        <v>0</v>
      </c>
      <c r="D215" s="14">
        <v>0</v>
      </c>
      <c r="E215">
        <v>22</v>
      </c>
      <c r="F215">
        <v>23.18</v>
      </c>
      <c r="G215">
        <v>0</v>
      </c>
      <c r="H215">
        <v>2731.9122000000002</v>
      </c>
    </row>
    <row r="216" spans="1:8">
      <c r="A216" s="17" t="s">
        <v>13</v>
      </c>
      <c r="B216">
        <f t="shared" si="6"/>
        <v>0</v>
      </c>
      <c r="C216">
        <f t="shared" si="7"/>
        <v>0</v>
      </c>
      <c r="D216" s="17">
        <v>0</v>
      </c>
      <c r="E216">
        <v>22</v>
      </c>
      <c r="F216">
        <v>30.4</v>
      </c>
      <c r="G216">
        <v>0</v>
      </c>
      <c r="H216">
        <v>2741.9479999999999</v>
      </c>
    </row>
    <row r="217" spans="1:8">
      <c r="A217" s="14" t="s">
        <v>13</v>
      </c>
      <c r="B217">
        <f t="shared" si="6"/>
        <v>0</v>
      </c>
      <c r="C217">
        <f t="shared" si="7"/>
        <v>0</v>
      </c>
      <c r="D217" s="14">
        <v>0</v>
      </c>
      <c r="E217">
        <v>22</v>
      </c>
      <c r="F217">
        <v>39.805</v>
      </c>
      <c r="G217">
        <v>0</v>
      </c>
      <c r="H217">
        <v>2755.0209500000001</v>
      </c>
    </row>
    <row r="218" spans="1:8">
      <c r="A218" s="17" t="s">
        <v>8</v>
      </c>
      <c r="B218">
        <f t="shared" si="6"/>
        <v>0</v>
      </c>
      <c r="C218">
        <f t="shared" si="7"/>
        <v>1</v>
      </c>
      <c r="D218" s="17">
        <v>0</v>
      </c>
      <c r="E218">
        <v>22</v>
      </c>
      <c r="F218">
        <v>34.799999999999997</v>
      </c>
      <c r="G218">
        <v>3</v>
      </c>
      <c r="H218">
        <v>3443.0639999999999</v>
      </c>
    </row>
    <row r="219" spans="1:8">
      <c r="A219" s="14" t="s">
        <v>13</v>
      </c>
      <c r="B219">
        <f t="shared" si="6"/>
        <v>0</v>
      </c>
      <c r="C219">
        <f t="shared" si="7"/>
        <v>0</v>
      </c>
      <c r="D219" s="14">
        <v>0</v>
      </c>
      <c r="E219">
        <v>22</v>
      </c>
      <c r="F219">
        <v>34.58</v>
      </c>
      <c r="G219">
        <v>2</v>
      </c>
      <c r="H219">
        <v>3925.7582000000002</v>
      </c>
    </row>
    <row r="220" spans="1:8">
      <c r="A220" s="17" t="s">
        <v>13</v>
      </c>
      <c r="B220">
        <f t="shared" si="6"/>
        <v>0</v>
      </c>
      <c r="C220">
        <f t="shared" si="7"/>
        <v>0</v>
      </c>
      <c r="D220" s="17">
        <v>0</v>
      </c>
      <c r="E220">
        <v>22</v>
      </c>
      <c r="F220">
        <v>19.95</v>
      </c>
      <c r="G220">
        <v>3</v>
      </c>
      <c r="H220">
        <v>4005.4225000000001</v>
      </c>
    </row>
    <row r="221" spans="1:8">
      <c r="A221" s="14" t="s">
        <v>12</v>
      </c>
      <c r="B221">
        <f t="shared" si="6"/>
        <v>0</v>
      </c>
      <c r="C221">
        <f t="shared" si="7"/>
        <v>0</v>
      </c>
      <c r="D221" s="14">
        <v>0</v>
      </c>
      <c r="E221">
        <v>22</v>
      </c>
      <c r="F221">
        <v>21.28</v>
      </c>
      <c r="G221">
        <v>3</v>
      </c>
      <c r="H221">
        <v>4296.2712000000001</v>
      </c>
    </row>
    <row r="222" spans="1:8">
      <c r="A222" s="17" t="s">
        <v>12</v>
      </c>
      <c r="B222">
        <f t="shared" si="6"/>
        <v>0</v>
      </c>
      <c r="C222">
        <f t="shared" si="7"/>
        <v>0</v>
      </c>
      <c r="D222" s="17">
        <v>1</v>
      </c>
      <c r="E222">
        <v>22</v>
      </c>
      <c r="F222">
        <v>30.4</v>
      </c>
      <c r="G222">
        <v>0</v>
      </c>
      <c r="H222">
        <v>33907.548000000003</v>
      </c>
    </row>
    <row r="223" spans="1:8">
      <c r="A223" s="14" t="s">
        <v>8</v>
      </c>
      <c r="B223">
        <f t="shared" si="6"/>
        <v>0</v>
      </c>
      <c r="C223">
        <f t="shared" si="7"/>
        <v>1</v>
      </c>
      <c r="D223" s="14">
        <v>1</v>
      </c>
      <c r="E223">
        <v>22</v>
      </c>
      <c r="F223">
        <v>35.6</v>
      </c>
      <c r="G223">
        <v>0</v>
      </c>
      <c r="H223">
        <v>35585.576000000001</v>
      </c>
    </row>
    <row r="224" spans="1:8">
      <c r="A224" s="17" t="s">
        <v>11</v>
      </c>
      <c r="B224">
        <f t="shared" si="6"/>
        <v>1</v>
      </c>
      <c r="C224">
        <f t="shared" si="7"/>
        <v>0</v>
      </c>
      <c r="D224" s="17">
        <v>1</v>
      </c>
      <c r="E224">
        <v>22</v>
      </c>
      <c r="F224">
        <v>31.02</v>
      </c>
      <c r="G224">
        <v>3</v>
      </c>
      <c r="H224">
        <v>35595.589800000002</v>
      </c>
    </row>
    <row r="225" spans="1:8">
      <c r="A225" s="14" t="s">
        <v>11</v>
      </c>
      <c r="B225">
        <f t="shared" si="6"/>
        <v>1</v>
      </c>
      <c r="C225">
        <f t="shared" si="7"/>
        <v>0</v>
      </c>
      <c r="D225" s="14">
        <v>1</v>
      </c>
      <c r="E225">
        <v>22</v>
      </c>
      <c r="F225">
        <v>37.619999999999997</v>
      </c>
      <c r="G225">
        <v>1</v>
      </c>
      <c r="H225">
        <v>37165.163800000002</v>
      </c>
    </row>
    <row r="226" spans="1:8">
      <c r="A226" s="17" t="s">
        <v>11</v>
      </c>
      <c r="B226">
        <f t="shared" si="6"/>
        <v>1</v>
      </c>
      <c r="C226">
        <f t="shared" si="7"/>
        <v>0</v>
      </c>
      <c r="D226" s="17">
        <v>1</v>
      </c>
      <c r="E226">
        <v>22</v>
      </c>
      <c r="F226">
        <v>37.07</v>
      </c>
      <c r="G226">
        <v>2</v>
      </c>
      <c r="H226">
        <v>37484.4493</v>
      </c>
    </row>
    <row r="227" spans="1:8">
      <c r="A227" s="14" t="s">
        <v>11</v>
      </c>
      <c r="B227">
        <f t="shared" si="6"/>
        <v>1</v>
      </c>
      <c r="C227">
        <f t="shared" si="7"/>
        <v>0</v>
      </c>
      <c r="D227" s="14">
        <v>1</v>
      </c>
      <c r="E227">
        <v>22</v>
      </c>
      <c r="F227">
        <v>52.58</v>
      </c>
      <c r="G227">
        <v>1</v>
      </c>
      <c r="H227">
        <v>44501.398200000003</v>
      </c>
    </row>
    <row r="228" spans="1:8">
      <c r="A228" s="17" t="s">
        <v>11</v>
      </c>
      <c r="B228">
        <f t="shared" si="6"/>
        <v>1</v>
      </c>
      <c r="C228">
        <f t="shared" si="7"/>
        <v>0</v>
      </c>
      <c r="D228" s="17">
        <v>0</v>
      </c>
      <c r="E228">
        <v>23</v>
      </c>
      <c r="F228">
        <v>26.51</v>
      </c>
      <c r="G228">
        <v>0</v>
      </c>
      <c r="H228">
        <v>1815.8759</v>
      </c>
    </row>
    <row r="229" spans="1:8">
      <c r="A229" s="14" t="s">
        <v>11</v>
      </c>
      <c r="B229">
        <f t="shared" si="6"/>
        <v>1</v>
      </c>
      <c r="C229">
        <f t="shared" si="7"/>
        <v>0</v>
      </c>
      <c r="D229" s="14">
        <v>0</v>
      </c>
      <c r="E229">
        <v>23</v>
      </c>
      <c r="F229">
        <v>32.56</v>
      </c>
      <c r="G229">
        <v>0</v>
      </c>
      <c r="H229">
        <v>1824.2854</v>
      </c>
    </row>
    <row r="230" spans="1:8">
      <c r="A230" s="17" t="s">
        <v>8</v>
      </c>
      <c r="B230">
        <f t="shared" si="6"/>
        <v>0</v>
      </c>
      <c r="C230">
        <f t="shared" si="7"/>
        <v>1</v>
      </c>
      <c r="D230" s="17">
        <v>0</v>
      </c>
      <c r="E230">
        <v>23</v>
      </c>
      <c r="F230">
        <v>34.4</v>
      </c>
      <c r="G230">
        <v>0</v>
      </c>
      <c r="H230">
        <v>1826.8430000000001</v>
      </c>
    </row>
    <row r="231" spans="1:8">
      <c r="A231" s="14" t="s">
        <v>11</v>
      </c>
      <c r="B231">
        <f t="shared" si="6"/>
        <v>1</v>
      </c>
      <c r="C231">
        <f t="shared" si="7"/>
        <v>0</v>
      </c>
      <c r="D231" s="14">
        <v>0</v>
      </c>
      <c r="E231">
        <v>23</v>
      </c>
      <c r="F231">
        <v>41.91</v>
      </c>
      <c r="G231">
        <v>0</v>
      </c>
      <c r="H231">
        <v>1837.2819</v>
      </c>
    </row>
    <row r="232" spans="1:8">
      <c r="A232" s="17" t="s">
        <v>13</v>
      </c>
      <c r="B232">
        <f t="shared" si="6"/>
        <v>0</v>
      </c>
      <c r="C232">
        <f t="shared" si="7"/>
        <v>0</v>
      </c>
      <c r="D232" s="17">
        <v>0</v>
      </c>
      <c r="E232">
        <v>23</v>
      </c>
      <c r="F232">
        <v>23.844999999999999</v>
      </c>
      <c r="G232">
        <v>0</v>
      </c>
      <c r="H232">
        <v>2395.17155</v>
      </c>
    </row>
    <row r="233" spans="1:8">
      <c r="A233" s="14" t="s">
        <v>13</v>
      </c>
      <c r="B233">
        <f t="shared" si="6"/>
        <v>0</v>
      </c>
      <c r="C233">
        <f t="shared" si="7"/>
        <v>0</v>
      </c>
      <c r="D233" s="14">
        <v>0</v>
      </c>
      <c r="E233">
        <v>23</v>
      </c>
      <c r="F233">
        <v>24.51</v>
      </c>
      <c r="G233">
        <v>0</v>
      </c>
      <c r="H233">
        <v>2396.0958999999998</v>
      </c>
    </row>
    <row r="234" spans="1:8">
      <c r="A234" s="17" t="s">
        <v>8</v>
      </c>
      <c r="B234">
        <f t="shared" si="6"/>
        <v>0</v>
      </c>
      <c r="C234">
        <f t="shared" si="7"/>
        <v>1</v>
      </c>
      <c r="D234" s="17">
        <v>0</v>
      </c>
      <c r="E234">
        <v>23</v>
      </c>
      <c r="F234">
        <v>35.200000000000003</v>
      </c>
      <c r="G234">
        <v>1</v>
      </c>
      <c r="H234">
        <v>2416.9549999999999</v>
      </c>
    </row>
    <row r="235" spans="1:8">
      <c r="A235" s="14" t="s">
        <v>11</v>
      </c>
      <c r="B235">
        <f t="shared" si="6"/>
        <v>1</v>
      </c>
      <c r="C235">
        <f t="shared" si="7"/>
        <v>0</v>
      </c>
      <c r="D235" s="14">
        <v>0</v>
      </c>
      <c r="E235">
        <v>23</v>
      </c>
      <c r="F235">
        <v>50.38</v>
      </c>
      <c r="G235">
        <v>1</v>
      </c>
      <c r="H235">
        <v>2438.0551999999998</v>
      </c>
    </row>
    <row r="236" spans="1:8">
      <c r="A236" s="17" t="s">
        <v>12</v>
      </c>
      <c r="B236">
        <f t="shared" si="6"/>
        <v>0</v>
      </c>
      <c r="C236">
        <f t="shared" si="7"/>
        <v>0</v>
      </c>
      <c r="D236" s="17">
        <v>0</v>
      </c>
      <c r="E236">
        <v>23</v>
      </c>
      <c r="F236">
        <v>28.12</v>
      </c>
      <c r="G236">
        <v>0</v>
      </c>
      <c r="H236">
        <v>2690.1138000000001</v>
      </c>
    </row>
    <row r="237" spans="1:8">
      <c r="A237" s="14" t="s">
        <v>12</v>
      </c>
      <c r="B237">
        <f t="shared" si="6"/>
        <v>0</v>
      </c>
      <c r="C237">
        <f t="shared" si="7"/>
        <v>0</v>
      </c>
      <c r="D237" s="14">
        <v>0</v>
      </c>
      <c r="E237">
        <v>23</v>
      </c>
      <c r="F237">
        <v>17.385000000000002</v>
      </c>
      <c r="G237">
        <v>1</v>
      </c>
      <c r="H237">
        <v>2775.1921499999999</v>
      </c>
    </row>
    <row r="238" spans="1:8">
      <c r="A238" s="17" t="s">
        <v>12</v>
      </c>
      <c r="B238">
        <f t="shared" si="6"/>
        <v>0</v>
      </c>
      <c r="C238">
        <f t="shared" si="7"/>
        <v>0</v>
      </c>
      <c r="D238" s="17">
        <v>0</v>
      </c>
      <c r="E238">
        <v>23</v>
      </c>
      <c r="F238">
        <v>27.36</v>
      </c>
      <c r="G238">
        <v>1</v>
      </c>
      <c r="H238">
        <v>2789.0574000000001</v>
      </c>
    </row>
    <row r="239" spans="1:8">
      <c r="A239" s="14" t="s">
        <v>13</v>
      </c>
      <c r="B239">
        <f t="shared" si="6"/>
        <v>0</v>
      </c>
      <c r="C239">
        <f t="shared" si="7"/>
        <v>0</v>
      </c>
      <c r="D239" s="14">
        <v>0</v>
      </c>
      <c r="E239">
        <v>23</v>
      </c>
      <c r="F239">
        <v>34.865000000000002</v>
      </c>
      <c r="G239">
        <v>0</v>
      </c>
      <c r="H239">
        <v>2899.4893499999998</v>
      </c>
    </row>
    <row r="240" spans="1:8">
      <c r="A240" s="17" t="s">
        <v>11</v>
      </c>
      <c r="B240">
        <f t="shared" si="6"/>
        <v>1</v>
      </c>
      <c r="C240">
        <f t="shared" si="7"/>
        <v>0</v>
      </c>
      <c r="D240" s="17">
        <v>0</v>
      </c>
      <c r="E240">
        <v>23</v>
      </c>
      <c r="F240">
        <v>39.270000000000003</v>
      </c>
      <c r="G240">
        <v>2</v>
      </c>
      <c r="H240">
        <v>3500.6122999999998</v>
      </c>
    </row>
    <row r="241" spans="1:8">
      <c r="A241" s="14" t="s">
        <v>8</v>
      </c>
      <c r="B241">
        <f t="shared" si="6"/>
        <v>0</v>
      </c>
      <c r="C241">
        <f t="shared" si="7"/>
        <v>1</v>
      </c>
      <c r="D241" s="14">
        <v>0</v>
      </c>
      <c r="E241">
        <v>23</v>
      </c>
      <c r="F241">
        <v>32.700000000000003</v>
      </c>
      <c r="G241">
        <v>3</v>
      </c>
      <c r="H241">
        <v>3591.48</v>
      </c>
    </row>
    <row r="242" spans="1:8">
      <c r="A242" s="17" t="s">
        <v>8</v>
      </c>
      <c r="B242">
        <f t="shared" si="6"/>
        <v>0</v>
      </c>
      <c r="C242">
        <f t="shared" si="7"/>
        <v>1</v>
      </c>
      <c r="D242" s="17">
        <v>0</v>
      </c>
      <c r="E242">
        <v>23</v>
      </c>
      <c r="F242">
        <v>37.1</v>
      </c>
      <c r="G242">
        <v>3</v>
      </c>
      <c r="H242">
        <v>3597.596</v>
      </c>
    </row>
    <row r="243" spans="1:8">
      <c r="A243" s="14" t="s">
        <v>12</v>
      </c>
      <c r="B243">
        <f t="shared" si="6"/>
        <v>0</v>
      </c>
      <c r="C243">
        <f t="shared" si="7"/>
        <v>0</v>
      </c>
      <c r="D243" s="14">
        <v>0</v>
      </c>
      <c r="E243">
        <v>23</v>
      </c>
      <c r="F243">
        <v>34.96</v>
      </c>
      <c r="G243">
        <v>3</v>
      </c>
      <c r="H243">
        <v>4466.6214</v>
      </c>
    </row>
    <row r="244" spans="1:8">
      <c r="A244" s="17" t="s">
        <v>8</v>
      </c>
      <c r="B244">
        <f t="shared" si="6"/>
        <v>0</v>
      </c>
      <c r="C244">
        <f t="shared" si="7"/>
        <v>1</v>
      </c>
      <c r="D244" s="17">
        <v>0</v>
      </c>
      <c r="E244">
        <v>23</v>
      </c>
      <c r="F244">
        <v>33.4</v>
      </c>
      <c r="G244">
        <v>0</v>
      </c>
      <c r="H244">
        <v>10795.937330000001</v>
      </c>
    </row>
    <row r="245" spans="1:8">
      <c r="A245" s="14" t="s">
        <v>8</v>
      </c>
      <c r="B245">
        <f t="shared" si="6"/>
        <v>0</v>
      </c>
      <c r="C245">
        <f t="shared" si="7"/>
        <v>1</v>
      </c>
      <c r="D245" s="14">
        <v>0</v>
      </c>
      <c r="E245">
        <v>23</v>
      </c>
      <c r="F245">
        <v>28</v>
      </c>
      <c r="G245">
        <v>0</v>
      </c>
      <c r="H245">
        <v>13126.677449999999</v>
      </c>
    </row>
    <row r="246" spans="1:8">
      <c r="A246" s="17" t="s">
        <v>12</v>
      </c>
      <c r="B246">
        <f t="shared" si="6"/>
        <v>0</v>
      </c>
      <c r="C246">
        <f t="shared" si="7"/>
        <v>0</v>
      </c>
      <c r="D246" s="17">
        <v>0</v>
      </c>
      <c r="E246">
        <v>23</v>
      </c>
      <c r="F246">
        <v>23.18</v>
      </c>
      <c r="G246">
        <v>2</v>
      </c>
      <c r="H246">
        <v>14426.073850000001</v>
      </c>
    </row>
    <row r="247" spans="1:8">
      <c r="A247" s="14" t="s">
        <v>12</v>
      </c>
      <c r="B247">
        <f t="shared" si="6"/>
        <v>0</v>
      </c>
      <c r="C247">
        <f t="shared" si="7"/>
        <v>0</v>
      </c>
      <c r="D247" s="14">
        <v>1</v>
      </c>
      <c r="E247">
        <v>23</v>
      </c>
      <c r="F247">
        <v>28.31</v>
      </c>
      <c r="G247">
        <v>0</v>
      </c>
      <c r="H247">
        <v>18033.9679</v>
      </c>
    </row>
    <row r="248" spans="1:8">
      <c r="A248" s="17" t="s">
        <v>11</v>
      </c>
      <c r="B248">
        <f t="shared" si="6"/>
        <v>1</v>
      </c>
      <c r="C248">
        <f t="shared" si="7"/>
        <v>0</v>
      </c>
      <c r="D248" s="17">
        <v>1</v>
      </c>
      <c r="E248">
        <v>23</v>
      </c>
      <c r="F248">
        <v>28.49</v>
      </c>
      <c r="G248">
        <v>1</v>
      </c>
      <c r="H248">
        <v>18328.238099999999</v>
      </c>
    </row>
    <row r="249" spans="1:8">
      <c r="A249" s="14" t="s">
        <v>12</v>
      </c>
      <c r="B249">
        <f t="shared" si="6"/>
        <v>0</v>
      </c>
      <c r="C249">
        <f t="shared" si="7"/>
        <v>0</v>
      </c>
      <c r="D249" s="14">
        <v>0</v>
      </c>
      <c r="E249">
        <v>23</v>
      </c>
      <c r="F249">
        <v>18.715</v>
      </c>
      <c r="G249">
        <v>0</v>
      </c>
      <c r="H249">
        <v>21595.382290000001</v>
      </c>
    </row>
    <row r="250" spans="1:8">
      <c r="A250" s="17" t="s">
        <v>13</v>
      </c>
      <c r="B250">
        <f t="shared" si="6"/>
        <v>0</v>
      </c>
      <c r="C250">
        <f t="shared" si="7"/>
        <v>0</v>
      </c>
      <c r="D250" s="17">
        <v>0</v>
      </c>
      <c r="E250">
        <v>23</v>
      </c>
      <c r="F250">
        <v>24.225000000000001</v>
      </c>
      <c r="G250">
        <v>2</v>
      </c>
      <c r="H250">
        <v>22395.74424</v>
      </c>
    </row>
    <row r="251" spans="1:8">
      <c r="A251" s="14" t="s">
        <v>8</v>
      </c>
      <c r="B251">
        <f t="shared" si="6"/>
        <v>0</v>
      </c>
      <c r="C251">
        <f t="shared" si="7"/>
        <v>1</v>
      </c>
      <c r="D251" s="14">
        <v>1</v>
      </c>
      <c r="E251">
        <v>23</v>
      </c>
      <c r="F251">
        <v>31.4</v>
      </c>
      <c r="G251">
        <v>0</v>
      </c>
      <c r="H251">
        <v>34166.273000000001</v>
      </c>
    </row>
    <row r="252" spans="1:8">
      <c r="A252" s="17" t="s">
        <v>11</v>
      </c>
      <c r="B252">
        <f t="shared" si="6"/>
        <v>1</v>
      </c>
      <c r="C252">
        <f t="shared" si="7"/>
        <v>0</v>
      </c>
      <c r="D252" s="17">
        <v>1</v>
      </c>
      <c r="E252">
        <v>23</v>
      </c>
      <c r="F252">
        <v>32.78</v>
      </c>
      <c r="G252">
        <v>2</v>
      </c>
      <c r="H252">
        <v>36021.011200000001</v>
      </c>
    </row>
    <row r="253" spans="1:8">
      <c r="A253" s="14" t="s">
        <v>13</v>
      </c>
      <c r="B253">
        <f t="shared" si="6"/>
        <v>0</v>
      </c>
      <c r="C253">
        <f t="shared" si="7"/>
        <v>0</v>
      </c>
      <c r="D253" s="14">
        <v>1</v>
      </c>
      <c r="E253">
        <v>23</v>
      </c>
      <c r="F253">
        <v>31.73</v>
      </c>
      <c r="G253">
        <v>3</v>
      </c>
      <c r="H253">
        <v>36189.101699999999</v>
      </c>
    </row>
    <row r="254" spans="1:8">
      <c r="A254" s="17" t="s">
        <v>13</v>
      </c>
      <c r="B254">
        <f t="shared" si="6"/>
        <v>0</v>
      </c>
      <c r="C254">
        <f t="shared" si="7"/>
        <v>0</v>
      </c>
      <c r="D254" s="17">
        <v>1</v>
      </c>
      <c r="E254">
        <v>23</v>
      </c>
      <c r="F254">
        <v>36.67</v>
      </c>
      <c r="G254">
        <v>2</v>
      </c>
      <c r="H254">
        <v>38511.628299999997</v>
      </c>
    </row>
    <row r="255" spans="1:8">
      <c r="A255" s="14" t="s">
        <v>13</v>
      </c>
      <c r="B255">
        <f t="shared" si="6"/>
        <v>0</v>
      </c>
      <c r="C255">
        <f t="shared" si="7"/>
        <v>0</v>
      </c>
      <c r="D255" s="14">
        <v>1</v>
      </c>
      <c r="E255">
        <v>23</v>
      </c>
      <c r="F255">
        <v>42.75</v>
      </c>
      <c r="G255">
        <v>1</v>
      </c>
      <c r="H255">
        <v>40904.199500000002</v>
      </c>
    </row>
    <row r="256" spans="1:8">
      <c r="A256" s="17" t="s">
        <v>8</v>
      </c>
      <c r="B256">
        <f t="shared" si="6"/>
        <v>0</v>
      </c>
      <c r="C256">
        <f t="shared" si="7"/>
        <v>1</v>
      </c>
      <c r="D256" s="17">
        <v>0</v>
      </c>
      <c r="E256">
        <v>24</v>
      </c>
      <c r="F256">
        <v>23.4</v>
      </c>
      <c r="G256">
        <v>0</v>
      </c>
      <c r="H256">
        <v>1969.614</v>
      </c>
    </row>
    <row r="257" spans="1:8">
      <c r="A257" s="14" t="s">
        <v>8</v>
      </c>
      <c r="B257">
        <f t="shared" si="6"/>
        <v>0</v>
      </c>
      <c r="C257">
        <f t="shared" si="7"/>
        <v>1</v>
      </c>
      <c r="D257" s="14">
        <v>0</v>
      </c>
      <c r="E257">
        <v>24</v>
      </c>
      <c r="F257">
        <v>25.8</v>
      </c>
      <c r="G257">
        <v>0</v>
      </c>
      <c r="H257">
        <v>1972.95</v>
      </c>
    </row>
    <row r="258" spans="1:8">
      <c r="A258" s="17" t="s">
        <v>8</v>
      </c>
      <c r="B258">
        <f t="shared" si="6"/>
        <v>0</v>
      </c>
      <c r="C258">
        <f t="shared" si="7"/>
        <v>1</v>
      </c>
      <c r="D258" s="17">
        <v>0</v>
      </c>
      <c r="E258">
        <v>24</v>
      </c>
      <c r="F258">
        <v>29.3</v>
      </c>
      <c r="G258">
        <v>0</v>
      </c>
      <c r="H258">
        <v>1977.8150000000001</v>
      </c>
    </row>
    <row r="259" spans="1:8">
      <c r="A259" s="14" t="s">
        <v>11</v>
      </c>
      <c r="B259">
        <f t="shared" si="6"/>
        <v>1</v>
      </c>
      <c r="C259">
        <f t="shared" si="7"/>
        <v>0</v>
      </c>
      <c r="D259" s="14">
        <v>0</v>
      </c>
      <c r="E259">
        <v>24</v>
      </c>
      <c r="F259">
        <v>32.01</v>
      </c>
      <c r="G259">
        <v>0</v>
      </c>
      <c r="H259">
        <v>1981.5818999999999</v>
      </c>
    </row>
    <row r="260" spans="1:8">
      <c r="A260" s="17" t="s">
        <v>11</v>
      </c>
      <c r="B260">
        <f t="shared" si="6"/>
        <v>1</v>
      </c>
      <c r="C260">
        <f t="shared" si="7"/>
        <v>0</v>
      </c>
      <c r="D260" s="17">
        <v>0</v>
      </c>
      <c r="E260">
        <v>24</v>
      </c>
      <c r="F260">
        <v>35.86</v>
      </c>
      <c r="G260">
        <v>0</v>
      </c>
      <c r="H260">
        <v>1986.9333999999999</v>
      </c>
    </row>
    <row r="261" spans="1:8">
      <c r="A261" s="14" t="s">
        <v>12</v>
      </c>
      <c r="B261">
        <f t="shared" si="6"/>
        <v>0</v>
      </c>
      <c r="C261">
        <f t="shared" si="7"/>
        <v>0</v>
      </c>
      <c r="D261" s="14">
        <v>0</v>
      </c>
      <c r="E261">
        <v>24</v>
      </c>
      <c r="F261">
        <v>23.655000000000001</v>
      </c>
      <c r="G261">
        <v>0</v>
      </c>
      <c r="H261">
        <v>2352.9684499999998</v>
      </c>
    </row>
    <row r="262" spans="1:8">
      <c r="A262" s="17" t="s">
        <v>8</v>
      </c>
      <c r="B262">
        <f t="shared" ref="B262:B325" si="8">IF(A262="southeast",1,0)</f>
        <v>0</v>
      </c>
      <c r="C262">
        <f t="shared" ref="C262:C325" si="9">IF(A262="southwest",1,0)</f>
        <v>1</v>
      </c>
      <c r="D262" s="17">
        <v>0</v>
      </c>
      <c r="E262">
        <v>24</v>
      </c>
      <c r="F262">
        <v>22.6</v>
      </c>
      <c r="G262">
        <v>0</v>
      </c>
      <c r="H262">
        <v>2457.502</v>
      </c>
    </row>
    <row r="263" spans="1:8">
      <c r="A263" s="14" t="s">
        <v>11</v>
      </c>
      <c r="B263">
        <f t="shared" si="8"/>
        <v>1</v>
      </c>
      <c r="C263">
        <f t="shared" si="9"/>
        <v>0</v>
      </c>
      <c r="D263" s="14">
        <v>0</v>
      </c>
      <c r="E263">
        <v>24</v>
      </c>
      <c r="F263">
        <v>27.72</v>
      </c>
      <c r="G263">
        <v>0</v>
      </c>
      <c r="H263">
        <v>2464.6188000000002</v>
      </c>
    </row>
    <row r="264" spans="1:8">
      <c r="A264" s="17" t="s">
        <v>11</v>
      </c>
      <c r="B264">
        <f t="shared" si="8"/>
        <v>1</v>
      </c>
      <c r="C264">
        <f t="shared" si="9"/>
        <v>0</v>
      </c>
      <c r="D264" s="17">
        <v>0</v>
      </c>
      <c r="E264">
        <v>24</v>
      </c>
      <c r="F264">
        <v>33.99</v>
      </c>
      <c r="G264">
        <v>0</v>
      </c>
      <c r="H264">
        <v>2473.3341</v>
      </c>
    </row>
    <row r="265" spans="1:8">
      <c r="A265" s="14" t="s">
        <v>11</v>
      </c>
      <c r="B265">
        <f t="shared" si="8"/>
        <v>1</v>
      </c>
      <c r="C265">
        <f t="shared" si="9"/>
        <v>0</v>
      </c>
      <c r="D265" s="14">
        <v>0</v>
      </c>
      <c r="E265">
        <v>24</v>
      </c>
      <c r="F265">
        <v>39.49</v>
      </c>
      <c r="G265">
        <v>0</v>
      </c>
      <c r="H265">
        <v>2480.9791</v>
      </c>
    </row>
    <row r="266" spans="1:8">
      <c r="A266" s="17" t="s">
        <v>12</v>
      </c>
      <c r="B266">
        <f t="shared" si="8"/>
        <v>0</v>
      </c>
      <c r="C266">
        <f t="shared" si="9"/>
        <v>0</v>
      </c>
      <c r="D266" s="17">
        <v>0</v>
      </c>
      <c r="E266">
        <v>24</v>
      </c>
      <c r="F266">
        <v>24.225000000000001</v>
      </c>
      <c r="G266">
        <v>0</v>
      </c>
      <c r="H266">
        <v>2842.7607499999999</v>
      </c>
    </row>
    <row r="267" spans="1:8">
      <c r="A267" s="14" t="s">
        <v>12</v>
      </c>
      <c r="B267">
        <f t="shared" si="8"/>
        <v>0</v>
      </c>
      <c r="C267">
        <f t="shared" si="9"/>
        <v>0</v>
      </c>
      <c r="D267" s="14">
        <v>0</v>
      </c>
      <c r="E267">
        <v>24</v>
      </c>
      <c r="F267">
        <v>29.925000000000001</v>
      </c>
      <c r="G267">
        <v>0</v>
      </c>
      <c r="H267">
        <v>2850.6837500000001</v>
      </c>
    </row>
    <row r="268" spans="1:8">
      <c r="A268" s="17" t="s">
        <v>12</v>
      </c>
      <c r="B268">
        <f t="shared" si="8"/>
        <v>0</v>
      </c>
      <c r="C268">
        <f t="shared" si="9"/>
        <v>0</v>
      </c>
      <c r="D268" s="17">
        <v>0</v>
      </c>
      <c r="E268">
        <v>24</v>
      </c>
      <c r="F268">
        <v>33.344999999999999</v>
      </c>
      <c r="G268">
        <v>0</v>
      </c>
      <c r="H268">
        <v>2855.4375500000001</v>
      </c>
    </row>
    <row r="269" spans="1:8">
      <c r="A269" s="14" t="s">
        <v>13</v>
      </c>
      <c r="B269">
        <f t="shared" si="8"/>
        <v>0</v>
      </c>
      <c r="C269">
        <f t="shared" si="9"/>
        <v>0</v>
      </c>
      <c r="D269" s="14">
        <v>0</v>
      </c>
      <c r="E269">
        <v>24</v>
      </c>
      <c r="F269">
        <v>25.27</v>
      </c>
      <c r="G269">
        <v>0</v>
      </c>
      <c r="H269">
        <v>3044.2132999999999</v>
      </c>
    </row>
    <row r="270" spans="1:8">
      <c r="A270" s="17" t="s">
        <v>13</v>
      </c>
      <c r="B270">
        <f t="shared" si="8"/>
        <v>0</v>
      </c>
      <c r="C270">
        <f t="shared" si="9"/>
        <v>0</v>
      </c>
      <c r="D270" s="17">
        <v>0</v>
      </c>
      <c r="E270">
        <v>24</v>
      </c>
      <c r="F270">
        <v>26.6</v>
      </c>
      <c r="G270">
        <v>0</v>
      </c>
      <c r="H270">
        <v>3046.0619999999999</v>
      </c>
    </row>
    <row r="271" spans="1:8">
      <c r="A271" s="14" t="s">
        <v>12</v>
      </c>
      <c r="B271">
        <f t="shared" si="8"/>
        <v>0</v>
      </c>
      <c r="C271">
        <f t="shared" si="9"/>
        <v>0</v>
      </c>
      <c r="D271" s="14">
        <v>0</v>
      </c>
      <c r="E271">
        <v>24</v>
      </c>
      <c r="F271">
        <v>28.5</v>
      </c>
      <c r="G271">
        <v>2</v>
      </c>
      <c r="H271">
        <v>3537.703</v>
      </c>
    </row>
    <row r="272" spans="1:8">
      <c r="A272" s="17" t="s">
        <v>8</v>
      </c>
      <c r="B272">
        <f t="shared" si="8"/>
        <v>0</v>
      </c>
      <c r="C272">
        <f t="shared" si="9"/>
        <v>1</v>
      </c>
      <c r="D272" s="17">
        <v>0</v>
      </c>
      <c r="E272">
        <v>24</v>
      </c>
      <c r="F272">
        <v>30.1</v>
      </c>
      <c r="G272">
        <v>3</v>
      </c>
      <c r="H272">
        <v>4234.9269999999997</v>
      </c>
    </row>
    <row r="273" spans="1:8">
      <c r="A273" s="14" t="s">
        <v>12</v>
      </c>
      <c r="B273">
        <f t="shared" si="8"/>
        <v>0</v>
      </c>
      <c r="C273">
        <f t="shared" si="9"/>
        <v>0</v>
      </c>
      <c r="D273" s="14">
        <v>0</v>
      </c>
      <c r="E273">
        <v>24</v>
      </c>
      <c r="F273">
        <v>30.21</v>
      </c>
      <c r="G273">
        <v>3</v>
      </c>
      <c r="H273">
        <v>4618.0798999999997</v>
      </c>
    </row>
    <row r="274" spans="1:8">
      <c r="A274" s="17" t="s">
        <v>12</v>
      </c>
      <c r="B274">
        <f t="shared" si="8"/>
        <v>0</v>
      </c>
      <c r="C274">
        <f t="shared" si="9"/>
        <v>0</v>
      </c>
      <c r="D274" s="17">
        <v>0</v>
      </c>
      <c r="E274">
        <v>24</v>
      </c>
      <c r="F274">
        <v>26.79</v>
      </c>
      <c r="G274">
        <v>1</v>
      </c>
      <c r="H274">
        <v>12609.88702</v>
      </c>
    </row>
    <row r="275" spans="1:8">
      <c r="A275" s="14" t="s">
        <v>13</v>
      </c>
      <c r="B275">
        <f t="shared" si="8"/>
        <v>0</v>
      </c>
      <c r="C275">
        <f t="shared" si="9"/>
        <v>0</v>
      </c>
      <c r="D275" s="14">
        <v>1</v>
      </c>
      <c r="E275">
        <v>24</v>
      </c>
      <c r="F275">
        <v>20.52</v>
      </c>
      <c r="G275">
        <v>0</v>
      </c>
      <c r="H275">
        <v>14571.890799999999</v>
      </c>
    </row>
    <row r="276" spans="1:8">
      <c r="A276" s="17" t="s">
        <v>13</v>
      </c>
      <c r="B276">
        <f t="shared" si="8"/>
        <v>0</v>
      </c>
      <c r="C276">
        <f t="shared" si="9"/>
        <v>0</v>
      </c>
      <c r="D276" s="17">
        <v>0</v>
      </c>
      <c r="E276">
        <v>24</v>
      </c>
      <c r="F276">
        <v>33.630000000000003</v>
      </c>
      <c r="G276">
        <v>4</v>
      </c>
      <c r="H276">
        <v>17128.426080000001</v>
      </c>
    </row>
    <row r="277" spans="1:8">
      <c r="A277" s="14" t="s">
        <v>13</v>
      </c>
      <c r="B277">
        <f t="shared" si="8"/>
        <v>0</v>
      </c>
      <c r="C277">
        <f t="shared" si="9"/>
        <v>0</v>
      </c>
      <c r="D277" s="14">
        <v>1</v>
      </c>
      <c r="E277">
        <v>24</v>
      </c>
      <c r="F277">
        <v>29.83</v>
      </c>
      <c r="G277">
        <v>0</v>
      </c>
      <c r="H277">
        <v>18648.421699999999</v>
      </c>
    </row>
    <row r="278" spans="1:8">
      <c r="A278" s="17" t="s">
        <v>8</v>
      </c>
      <c r="B278">
        <f t="shared" si="8"/>
        <v>0</v>
      </c>
      <c r="C278">
        <f t="shared" si="9"/>
        <v>1</v>
      </c>
      <c r="D278" s="17">
        <v>0</v>
      </c>
      <c r="E278">
        <v>24</v>
      </c>
      <c r="F278">
        <v>27.6</v>
      </c>
      <c r="G278">
        <v>0</v>
      </c>
      <c r="H278">
        <v>18955.220170000001</v>
      </c>
    </row>
    <row r="279" spans="1:8">
      <c r="A279" s="14" t="s">
        <v>11</v>
      </c>
      <c r="B279">
        <f t="shared" si="8"/>
        <v>1</v>
      </c>
      <c r="C279">
        <f t="shared" si="9"/>
        <v>0</v>
      </c>
      <c r="D279" s="14">
        <v>0</v>
      </c>
      <c r="E279">
        <v>24</v>
      </c>
      <c r="F279">
        <v>23.21</v>
      </c>
      <c r="G279">
        <v>0</v>
      </c>
      <c r="H279">
        <v>25081.76784</v>
      </c>
    </row>
    <row r="280" spans="1:8">
      <c r="A280" s="17" t="s">
        <v>13</v>
      </c>
      <c r="B280">
        <f t="shared" si="8"/>
        <v>0</v>
      </c>
      <c r="C280">
        <f t="shared" si="9"/>
        <v>0</v>
      </c>
      <c r="D280" s="17">
        <v>1</v>
      </c>
      <c r="E280">
        <v>24</v>
      </c>
      <c r="F280">
        <v>31.065000000000001</v>
      </c>
      <c r="G280">
        <v>0</v>
      </c>
      <c r="H280">
        <v>34254.053350000002</v>
      </c>
    </row>
    <row r="281" spans="1:8">
      <c r="A281" s="14" t="s">
        <v>8</v>
      </c>
      <c r="B281">
        <f t="shared" si="8"/>
        <v>0</v>
      </c>
      <c r="C281">
        <f t="shared" si="9"/>
        <v>1</v>
      </c>
      <c r="D281" s="14">
        <v>1</v>
      </c>
      <c r="E281">
        <v>24</v>
      </c>
      <c r="F281">
        <v>32.700000000000003</v>
      </c>
      <c r="G281">
        <v>0</v>
      </c>
      <c r="H281">
        <v>34472.841</v>
      </c>
    </row>
    <row r="282" spans="1:8">
      <c r="A282" s="17" t="s">
        <v>13</v>
      </c>
      <c r="B282">
        <f t="shared" si="8"/>
        <v>0</v>
      </c>
      <c r="C282">
        <f t="shared" si="9"/>
        <v>0</v>
      </c>
      <c r="D282" s="17">
        <v>1</v>
      </c>
      <c r="E282">
        <v>24</v>
      </c>
      <c r="F282">
        <v>28.5</v>
      </c>
      <c r="G282">
        <v>0</v>
      </c>
      <c r="H282">
        <v>35147.528480000001</v>
      </c>
    </row>
    <row r="283" spans="1:8">
      <c r="A283" s="14" t="s">
        <v>11</v>
      </c>
      <c r="B283">
        <f t="shared" si="8"/>
        <v>1</v>
      </c>
      <c r="C283">
        <f t="shared" si="9"/>
        <v>0</v>
      </c>
      <c r="D283" s="14">
        <v>1</v>
      </c>
      <c r="E283">
        <v>24</v>
      </c>
      <c r="F283">
        <v>40.15</v>
      </c>
      <c r="G283">
        <v>0</v>
      </c>
      <c r="H283">
        <v>38126.246500000001</v>
      </c>
    </row>
    <row r="284" spans="1:8">
      <c r="A284" s="17" t="s">
        <v>11</v>
      </c>
      <c r="B284">
        <f t="shared" si="8"/>
        <v>1</v>
      </c>
      <c r="C284">
        <f t="shared" si="9"/>
        <v>0</v>
      </c>
      <c r="D284" s="17">
        <v>0</v>
      </c>
      <c r="E284">
        <v>25</v>
      </c>
      <c r="F284">
        <v>25.74</v>
      </c>
      <c r="G284">
        <v>0</v>
      </c>
      <c r="H284">
        <v>2137.6536000000001</v>
      </c>
    </row>
    <row r="285" spans="1:8">
      <c r="A285" s="14" t="s">
        <v>12</v>
      </c>
      <c r="B285">
        <f t="shared" si="8"/>
        <v>0</v>
      </c>
      <c r="C285">
        <f t="shared" si="9"/>
        <v>0</v>
      </c>
      <c r="D285" s="14">
        <v>0</v>
      </c>
      <c r="E285">
        <v>25</v>
      </c>
      <c r="F285">
        <v>27.55</v>
      </c>
      <c r="G285">
        <v>0</v>
      </c>
      <c r="H285">
        <v>2523.1695</v>
      </c>
    </row>
    <row r="286" spans="1:8">
      <c r="A286" s="17" t="s">
        <v>12</v>
      </c>
      <c r="B286">
        <f t="shared" si="8"/>
        <v>0</v>
      </c>
      <c r="C286">
        <f t="shared" si="9"/>
        <v>0</v>
      </c>
      <c r="D286" s="17">
        <v>0</v>
      </c>
      <c r="E286">
        <v>25</v>
      </c>
      <c r="F286">
        <v>35.625</v>
      </c>
      <c r="G286">
        <v>0</v>
      </c>
      <c r="H286">
        <v>2534.3937500000002</v>
      </c>
    </row>
    <row r="287" spans="1:8">
      <c r="A287" s="14" t="s">
        <v>8</v>
      </c>
      <c r="B287">
        <f t="shared" si="8"/>
        <v>0</v>
      </c>
      <c r="C287">
        <f t="shared" si="9"/>
        <v>1</v>
      </c>
      <c r="D287" s="14">
        <v>0</v>
      </c>
      <c r="E287">
        <v>25</v>
      </c>
      <c r="F287">
        <v>30.3</v>
      </c>
      <c r="G287">
        <v>0</v>
      </c>
      <c r="H287">
        <v>2632.9920000000002</v>
      </c>
    </row>
    <row r="288" spans="1:8">
      <c r="A288" s="17" t="s">
        <v>13</v>
      </c>
      <c r="B288">
        <f t="shared" si="8"/>
        <v>0</v>
      </c>
      <c r="C288">
        <f t="shared" si="9"/>
        <v>0</v>
      </c>
      <c r="D288" s="17">
        <v>0</v>
      </c>
      <c r="E288">
        <v>25</v>
      </c>
      <c r="F288">
        <v>26.22</v>
      </c>
      <c r="G288">
        <v>0</v>
      </c>
      <c r="H288">
        <v>2721.3208</v>
      </c>
    </row>
    <row r="289" spans="1:8">
      <c r="A289" s="14" t="s">
        <v>13</v>
      </c>
      <c r="B289">
        <f t="shared" si="8"/>
        <v>0</v>
      </c>
      <c r="C289">
        <f t="shared" si="9"/>
        <v>0</v>
      </c>
      <c r="D289" s="14">
        <v>0</v>
      </c>
      <c r="E289">
        <v>25</v>
      </c>
      <c r="F289">
        <v>30.59</v>
      </c>
      <c r="G289">
        <v>0</v>
      </c>
      <c r="H289">
        <v>2727.3951000000002</v>
      </c>
    </row>
    <row r="290" spans="1:8">
      <c r="A290" s="17" t="s">
        <v>12</v>
      </c>
      <c r="B290">
        <f t="shared" si="8"/>
        <v>0</v>
      </c>
      <c r="C290">
        <f t="shared" si="9"/>
        <v>0</v>
      </c>
      <c r="D290" s="17">
        <v>0</v>
      </c>
      <c r="E290">
        <v>25</v>
      </c>
      <c r="F290">
        <v>34.484999999999999</v>
      </c>
      <c r="G290">
        <v>0</v>
      </c>
      <c r="H290">
        <v>3021.80915</v>
      </c>
    </row>
    <row r="291" spans="1:8">
      <c r="A291" s="14" t="s">
        <v>13</v>
      </c>
      <c r="B291">
        <f t="shared" si="8"/>
        <v>0</v>
      </c>
      <c r="C291">
        <f t="shared" si="9"/>
        <v>0</v>
      </c>
      <c r="D291" s="14">
        <v>0</v>
      </c>
      <c r="E291">
        <v>25</v>
      </c>
      <c r="F291">
        <v>23.465</v>
      </c>
      <c r="G291">
        <v>0</v>
      </c>
      <c r="H291">
        <v>3206.4913499999998</v>
      </c>
    </row>
    <row r="292" spans="1:8">
      <c r="A292" s="17" t="s">
        <v>8</v>
      </c>
      <c r="B292">
        <f t="shared" si="8"/>
        <v>0</v>
      </c>
      <c r="C292">
        <f t="shared" si="9"/>
        <v>1</v>
      </c>
      <c r="D292" s="17">
        <v>0</v>
      </c>
      <c r="E292">
        <v>25</v>
      </c>
      <c r="F292">
        <v>20.8</v>
      </c>
      <c r="G292">
        <v>1</v>
      </c>
      <c r="H292">
        <v>3208.7869999999998</v>
      </c>
    </row>
    <row r="293" spans="1:8">
      <c r="A293" s="14" t="s">
        <v>13</v>
      </c>
      <c r="B293">
        <f t="shared" si="8"/>
        <v>0</v>
      </c>
      <c r="C293">
        <f t="shared" si="9"/>
        <v>0</v>
      </c>
      <c r="D293" s="14">
        <v>0</v>
      </c>
      <c r="E293">
        <v>25</v>
      </c>
      <c r="F293">
        <v>28.594999999999999</v>
      </c>
      <c r="G293">
        <v>0</v>
      </c>
      <c r="H293">
        <v>3213.6220499999999</v>
      </c>
    </row>
    <row r="294" spans="1:8">
      <c r="A294" s="17" t="s">
        <v>11</v>
      </c>
      <c r="B294">
        <f t="shared" si="8"/>
        <v>1</v>
      </c>
      <c r="C294">
        <f t="shared" si="9"/>
        <v>0</v>
      </c>
      <c r="D294" s="17">
        <v>0</v>
      </c>
      <c r="E294">
        <v>25</v>
      </c>
      <c r="F294">
        <v>33.99</v>
      </c>
      <c r="G294">
        <v>1</v>
      </c>
      <c r="H294">
        <v>3227.1210999999998</v>
      </c>
    </row>
    <row r="295" spans="1:8">
      <c r="A295" s="14" t="s">
        <v>11</v>
      </c>
      <c r="B295">
        <f t="shared" si="8"/>
        <v>1</v>
      </c>
      <c r="C295">
        <f t="shared" si="9"/>
        <v>0</v>
      </c>
      <c r="D295" s="14">
        <v>0</v>
      </c>
      <c r="E295">
        <v>25</v>
      </c>
      <c r="F295">
        <v>42.13</v>
      </c>
      <c r="G295">
        <v>1</v>
      </c>
      <c r="H295">
        <v>3238.4357</v>
      </c>
    </row>
    <row r="296" spans="1:8">
      <c r="A296" s="17" t="s">
        <v>13</v>
      </c>
      <c r="B296">
        <f t="shared" si="8"/>
        <v>0</v>
      </c>
      <c r="C296">
        <f t="shared" si="9"/>
        <v>0</v>
      </c>
      <c r="D296" s="17">
        <v>0</v>
      </c>
      <c r="E296">
        <v>25</v>
      </c>
      <c r="F296">
        <v>25.84</v>
      </c>
      <c r="G296">
        <v>1</v>
      </c>
      <c r="H296">
        <v>3309.7926000000002</v>
      </c>
    </row>
    <row r="297" spans="1:8">
      <c r="A297" s="14" t="s">
        <v>12</v>
      </c>
      <c r="B297">
        <f t="shared" si="8"/>
        <v>0</v>
      </c>
      <c r="C297">
        <f t="shared" si="9"/>
        <v>0</v>
      </c>
      <c r="D297" s="14">
        <v>0</v>
      </c>
      <c r="E297">
        <v>25</v>
      </c>
      <c r="F297">
        <v>22.515000000000001</v>
      </c>
      <c r="G297">
        <v>1</v>
      </c>
      <c r="H297">
        <v>3594.17085</v>
      </c>
    </row>
    <row r="298" spans="1:8">
      <c r="A298" s="17" t="s">
        <v>8</v>
      </c>
      <c r="B298">
        <f t="shared" si="8"/>
        <v>0</v>
      </c>
      <c r="C298">
        <f t="shared" si="9"/>
        <v>1</v>
      </c>
      <c r="D298" s="17">
        <v>0</v>
      </c>
      <c r="E298">
        <v>25</v>
      </c>
      <c r="F298">
        <v>26.8</v>
      </c>
      <c r="G298">
        <v>3</v>
      </c>
      <c r="H298">
        <v>3906.127</v>
      </c>
    </row>
    <row r="299" spans="1:8">
      <c r="A299" s="14" t="s">
        <v>12</v>
      </c>
      <c r="B299">
        <f t="shared" si="8"/>
        <v>0</v>
      </c>
      <c r="C299">
        <f t="shared" si="9"/>
        <v>0</v>
      </c>
      <c r="D299" s="14">
        <v>0</v>
      </c>
      <c r="E299">
        <v>25</v>
      </c>
      <c r="F299">
        <v>26.79</v>
      </c>
      <c r="G299">
        <v>2</v>
      </c>
      <c r="H299">
        <v>4189.1130999999996</v>
      </c>
    </row>
    <row r="300" spans="1:8">
      <c r="A300" s="17" t="s">
        <v>8</v>
      </c>
      <c r="B300">
        <f t="shared" si="8"/>
        <v>0</v>
      </c>
      <c r="C300">
        <f t="shared" si="9"/>
        <v>1</v>
      </c>
      <c r="D300" s="17">
        <v>0</v>
      </c>
      <c r="E300">
        <v>25</v>
      </c>
      <c r="F300">
        <v>24.3</v>
      </c>
      <c r="G300">
        <v>3</v>
      </c>
      <c r="H300">
        <v>4391.652</v>
      </c>
    </row>
    <row r="301" spans="1:8">
      <c r="A301" s="14" t="s">
        <v>11</v>
      </c>
      <c r="B301">
        <f t="shared" si="8"/>
        <v>1</v>
      </c>
      <c r="C301">
        <f t="shared" si="9"/>
        <v>0</v>
      </c>
      <c r="D301" s="14">
        <v>0</v>
      </c>
      <c r="E301">
        <v>25</v>
      </c>
      <c r="F301">
        <v>33.659999999999997</v>
      </c>
      <c r="G301">
        <v>4</v>
      </c>
      <c r="H301">
        <v>4504.6624000000002</v>
      </c>
    </row>
    <row r="302" spans="1:8">
      <c r="A302" s="17" t="s">
        <v>12</v>
      </c>
      <c r="B302">
        <f t="shared" si="8"/>
        <v>0</v>
      </c>
      <c r="C302">
        <f t="shared" si="9"/>
        <v>0</v>
      </c>
      <c r="D302" s="17">
        <v>0</v>
      </c>
      <c r="E302">
        <v>25</v>
      </c>
      <c r="F302">
        <v>26.695</v>
      </c>
      <c r="G302">
        <v>4</v>
      </c>
      <c r="H302">
        <v>4877.9810500000003</v>
      </c>
    </row>
    <row r="303" spans="1:8">
      <c r="A303" s="14" t="s">
        <v>8</v>
      </c>
      <c r="B303">
        <f t="shared" si="8"/>
        <v>0</v>
      </c>
      <c r="C303">
        <f t="shared" si="9"/>
        <v>1</v>
      </c>
      <c r="D303" s="14">
        <v>0</v>
      </c>
      <c r="E303">
        <v>25</v>
      </c>
      <c r="F303">
        <v>23.9</v>
      </c>
      <c r="G303">
        <v>5</v>
      </c>
      <c r="H303">
        <v>5080.0959999999995</v>
      </c>
    </row>
    <row r="304" spans="1:8">
      <c r="A304" s="17" t="s">
        <v>12</v>
      </c>
      <c r="B304">
        <f t="shared" si="8"/>
        <v>0</v>
      </c>
      <c r="C304">
        <f t="shared" si="9"/>
        <v>0</v>
      </c>
      <c r="D304" s="17">
        <v>1</v>
      </c>
      <c r="E304">
        <v>25</v>
      </c>
      <c r="F304">
        <v>24.13</v>
      </c>
      <c r="G304">
        <v>0</v>
      </c>
      <c r="H304">
        <v>15817.985699999999</v>
      </c>
    </row>
    <row r="305" spans="1:8">
      <c r="A305" s="14" t="s">
        <v>13</v>
      </c>
      <c r="B305">
        <f t="shared" si="8"/>
        <v>0</v>
      </c>
      <c r="C305">
        <f t="shared" si="9"/>
        <v>0</v>
      </c>
      <c r="D305" s="14">
        <v>0</v>
      </c>
      <c r="E305">
        <v>25</v>
      </c>
      <c r="F305">
        <v>41.325000000000003</v>
      </c>
      <c r="G305">
        <v>0</v>
      </c>
      <c r="H305">
        <v>17878.900679999999</v>
      </c>
    </row>
    <row r="306" spans="1:8">
      <c r="A306" s="17" t="s">
        <v>11</v>
      </c>
      <c r="B306">
        <f t="shared" si="8"/>
        <v>1</v>
      </c>
      <c r="C306">
        <f t="shared" si="9"/>
        <v>0</v>
      </c>
      <c r="D306" s="17">
        <v>0</v>
      </c>
      <c r="E306">
        <v>25</v>
      </c>
      <c r="F306">
        <v>32.229999999999997</v>
      </c>
      <c r="G306">
        <v>1</v>
      </c>
      <c r="H306">
        <v>18218.161390000001</v>
      </c>
    </row>
    <row r="307" spans="1:8">
      <c r="A307" s="14" t="s">
        <v>8</v>
      </c>
      <c r="B307">
        <f t="shared" si="8"/>
        <v>0</v>
      </c>
      <c r="C307">
        <f t="shared" si="9"/>
        <v>1</v>
      </c>
      <c r="D307" s="14">
        <v>1</v>
      </c>
      <c r="E307">
        <v>25</v>
      </c>
      <c r="F307">
        <v>29.7</v>
      </c>
      <c r="G307">
        <v>3</v>
      </c>
      <c r="H307">
        <v>19933.457999999999</v>
      </c>
    </row>
    <row r="308" spans="1:8">
      <c r="A308" s="17" t="s">
        <v>13</v>
      </c>
      <c r="B308">
        <f t="shared" si="8"/>
        <v>0</v>
      </c>
      <c r="C308">
        <f t="shared" si="9"/>
        <v>0</v>
      </c>
      <c r="D308" s="17">
        <v>0</v>
      </c>
      <c r="E308">
        <v>25</v>
      </c>
      <c r="F308">
        <v>24.984999999999999</v>
      </c>
      <c r="G308">
        <v>2</v>
      </c>
      <c r="H308">
        <v>23241.47453</v>
      </c>
    </row>
    <row r="309" spans="1:8">
      <c r="A309" s="14" t="s">
        <v>8</v>
      </c>
      <c r="B309">
        <f t="shared" si="8"/>
        <v>0</v>
      </c>
      <c r="C309">
        <f t="shared" si="9"/>
        <v>1</v>
      </c>
      <c r="D309" s="14">
        <v>1</v>
      </c>
      <c r="E309">
        <v>25</v>
      </c>
      <c r="F309">
        <v>30.2</v>
      </c>
      <c r="G309">
        <v>0</v>
      </c>
      <c r="H309">
        <v>33900.652999999998</v>
      </c>
    </row>
    <row r="310" spans="1:8">
      <c r="A310" s="17" t="s">
        <v>11</v>
      </c>
      <c r="B310">
        <f t="shared" si="8"/>
        <v>1</v>
      </c>
      <c r="C310">
        <f t="shared" si="9"/>
        <v>0</v>
      </c>
      <c r="D310" s="17">
        <v>1</v>
      </c>
      <c r="E310">
        <v>25</v>
      </c>
      <c r="F310">
        <v>33.33</v>
      </c>
      <c r="G310">
        <v>2</v>
      </c>
      <c r="H310">
        <v>36124.573700000001</v>
      </c>
    </row>
    <row r="311" spans="1:8">
      <c r="A311" s="14" t="s">
        <v>11</v>
      </c>
      <c r="B311">
        <f t="shared" si="8"/>
        <v>1</v>
      </c>
      <c r="C311">
        <f t="shared" si="9"/>
        <v>0</v>
      </c>
      <c r="D311" s="14">
        <v>1</v>
      </c>
      <c r="E311">
        <v>25</v>
      </c>
      <c r="F311">
        <v>45.54</v>
      </c>
      <c r="G311">
        <v>2</v>
      </c>
      <c r="H311">
        <v>42112.2356</v>
      </c>
    </row>
    <row r="312" spans="1:8">
      <c r="A312" s="17" t="s">
        <v>8</v>
      </c>
      <c r="B312">
        <f t="shared" si="8"/>
        <v>0</v>
      </c>
      <c r="C312">
        <f t="shared" si="9"/>
        <v>1</v>
      </c>
      <c r="D312" s="17">
        <v>0</v>
      </c>
      <c r="E312">
        <v>26</v>
      </c>
      <c r="F312">
        <v>20.8</v>
      </c>
      <c r="G312">
        <v>0</v>
      </c>
      <c r="H312">
        <v>2302.3000000000002</v>
      </c>
    </row>
    <row r="313" spans="1:8">
      <c r="A313" s="14" t="s">
        <v>11</v>
      </c>
      <c r="B313">
        <f t="shared" si="8"/>
        <v>1</v>
      </c>
      <c r="C313">
        <f t="shared" si="9"/>
        <v>0</v>
      </c>
      <c r="D313" s="14">
        <v>0</v>
      </c>
      <c r="E313">
        <v>26</v>
      </c>
      <c r="F313">
        <v>35.42</v>
      </c>
      <c r="G313">
        <v>0</v>
      </c>
      <c r="H313">
        <v>2322.6217999999999</v>
      </c>
    </row>
    <row r="314" spans="1:8">
      <c r="A314" s="17" t="s">
        <v>12</v>
      </c>
      <c r="B314">
        <f t="shared" si="8"/>
        <v>0</v>
      </c>
      <c r="C314">
        <f t="shared" si="9"/>
        <v>0</v>
      </c>
      <c r="D314" s="17">
        <v>0</v>
      </c>
      <c r="E314">
        <v>26</v>
      </c>
      <c r="F314">
        <v>17.670000000000002</v>
      </c>
      <c r="G314">
        <v>0</v>
      </c>
      <c r="H314">
        <v>2680.9493000000002</v>
      </c>
    </row>
    <row r="315" spans="1:8">
      <c r="A315" s="14" t="s">
        <v>12</v>
      </c>
      <c r="B315">
        <f t="shared" si="8"/>
        <v>0</v>
      </c>
      <c r="C315">
        <f t="shared" si="9"/>
        <v>0</v>
      </c>
      <c r="D315" s="14">
        <v>0</v>
      </c>
      <c r="E315">
        <v>26</v>
      </c>
      <c r="F315">
        <v>31.065000000000001</v>
      </c>
      <c r="G315">
        <v>0</v>
      </c>
      <c r="H315">
        <v>2699.56835</v>
      </c>
    </row>
    <row r="316" spans="1:8">
      <c r="A316" s="17" t="s">
        <v>13</v>
      </c>
      <c r="B316">
        <f t="shared" si="8"/>
        <v>0</v>
      </c>
      <c r="C316">
        <f t="shared" si="9"/>
        <v>0</v>
      </c>
      <c r="D316" s="17">
        <v>0</v>
      </c>
      <c r="E316">
        <v>26</v>
      </c>
      <c r="F316">
        <v>29.45</v>
      </c>
      <c r="G316">
        <v>0</v>
      </c>
      <c r="H316">
        <v>2897.3235</v>
      </c>
    </row>
    <row r="317" spans="1:8">
      <c r="A317" s="14" t="s">
        <v>11</v>
      </c>
      <c r="B317">
        <f t="shared" si="8"/>
        <v>1</v>
      </c>
      <c r="C317">
        <f t="shared" si="9"/>
        <v>0</v>
      </c>
      <c r="D317" s="14">
        <v>0</v>
      </c>
      <c r="E317">
        <v>26</v>
      </c>
      <c r="F317">
        <v>29.15</v>
      </c>
      <c r="G317">
        <v>1</v>
      </c>
      <c r="H317">
        <v>2902.9065000000001</v>
      </c>
    </row>
    <row r="318" spans="1:8">
      <c r="A318" s="17" t="s">
        <v>8</v>
      </c>
      <c r="B318">
        <f t="shared" si="8"/>
        <v>0</v>
      </c>
      <c r="C318">
        <f t="shared" si="9"/>
        <v>1</v>
      </c>
      <c r="D318" s="17">
        <v>0</v>
      </c>
      <c r="E318">
        <v>26</v>
      </c>
      <c r="F318">
        <v>30</v>
      </c>
      <c r="G318">
        <v>1</v>
      </c>
      <c r="H318">
        <v>2904.0880000000002</v>
      </c>
    </row>
    <row r="319" spans="1:8">
      <c r="A319" s="14" t="s">
        <v>11</v>
      </c>
      <c r="B319">
        <f t="shared" si="8"/>
        <v>1</v>
      </c>
      <c r="C319">
        <f t="shared" si="9"/>
        <v>0</v>
      </c>
      <c r="D319" s="14">
        <v>0</v>
      </c>
      <c r="E319">
        <v>26</v>
      </c>
      <c r="F319">
        <v>46.53</v>
      </c>
      <c r="G319">
        <v>1</v>
      </c>
      <c r="H319">
        <v>2927.0646999999999</v>
      </c>
    </row>
    <row r="320" spans="1:8">
      <c r="A320" s="17" t="s">
        <v>12</v>
      </c>
      <c r="B320">
        <f t="shared" si="8"/>
        <v>0</v>
      </c>
      <c r="C320">
        <f t="shared" si="9"/>
        <v>0</v>
      </c>
      <c r="D320" s="17">
        <v>0</v>
      </c>
      <c r="E320">
        <v>26</v>
      </c>
      <c r="F320">
        <v>22.23</v>
      </c>
      <c r="G320">
        <v>0</v>
      </c>
      <c r="H320">
        <v>3176.2876999999999</v>
      </c>
    </row>
    <row r="321" spans="1:8">
      <c r="A321" s="14" t="s">
        <v>12</v>
      </c>
      <c r="B321">
        <f t="shared" si="8"/>
        <v>0</v>
      </c>
      <c r="C321">
        <f t="shared" si="9"/>
        <v>0</v>
      </c>
      <c r="D321" s="14">
        <v>0</v>
      </c>
      <c r="E321">
        <v>26</v>
      </c>
      <c r="F321">
        <v>22.61</v>
      </c>
      <c r="G321">
        <v>0</v>
      </c>
      <c r="H321">
        <v>3176.8159000000001</v>
      </c>
    </row>
    <row r="322" spans="1:8">
      <c r="A322" s="17" t="s">
        <v>12</v>
      </c>
      <c r="B322">
        <f t="shared" si="8"/>
        <v>0</v>
      </c>
      <c r="C322">
        <f t="shared" si="9"/>
        <v>0</v>
      </c>
      <c r="D322" s="17">
        <v>0</v>
      </c>
      <c r="E322">
        <v>26</v>
      </c>
      <c r="F322">
        <v>40.185000000000002</v>
      </c>
      <c r="G322">
        <v>0</v>
      </c>
      <c r="H322">
        <v>3201.2451500000002</v>
      </c>
    </row>
    <row r="323" spans="1:8">
      <c r="A323" s="14" t="s">
        <v>12</v>
      </c>
      <c r="B323">
        <f t="shared" si="8"/>
        <v>0</v>
      </c>
      <c r="C323">
        <f t="shared" si="9"/>
        <v>0</v>
      </c>
      <c r="D323" s="14">
        <v>0</v>
      </c>
      <c r="E323">
        <v>26</v>
      </c>
      <c r="F323">
        <v>33.914999999999999</v>
      </c>
      <c r="G323">
        <v>1</v>
      </c>
      <c r="H323">
        <v>3292.5298499999999</v>
      </c>
    </row>
    <row r="324" spans="1:8">
      <c r="A324" s="17" t="s">
        <v>8</v>
      </c>
      <c r="B324">
        <f t="shared" si="8"/>
        <v>0</v>
      </c>
      <c r="C324">
        <f t="shared" si="9"/>
        <v>1</v>
      </c>
      <c r="D324" s="17">
        <v>0</v>
      </c>
      <c r="E324">
        <v>26</v>
      </c>
      <c r="F324">
        <v>19.8</v>
      </c>
      <c r="G324">
        <v>1</v>
      </c>
      <c r="H324">
        <v>3378.91</v>
      </c>
    </row>
    <row r="325" spans="1:8">
      <c r="A325" s="14" t="s">
        <v>13</v>
      </c>
      <c r="B325">
        <f t="shared" si="8"/>
        <v>0</v>
      </c>
      <c r="C325">
        <f t="shared" si="9"/>
        <v>0</v>
      </c>
      <c r="D325" s="14">
        <v>0</v>
      </c>
      <c r="E325">
        <v>26</v>
      </c>
      <c r="F325">
        <v>28.785</v>
      </c>
      <c r="G325">
        <v>0</v>
      </c>
      <c r="H325">
        <v>3385.3991500000002</v>
      </c>
    </row>
    <row r="326" spans="1:8">
      <c r="A326" s="17" t="s">
        <v>11</v>
      </c>
      <c r="B326">
        <f t="shared" ref="B326:B389" si="10">IF(A326="southeast",1,0)</f>
        <v>1</v>
      </c>
      <c r="C326">
        <f t="shared" ref="C326:C389" si="11">IF(A326="southwest",1,0)</f>
        <v>0</v>
      </c>
      <c r="D326" s="17">
        <v>0</v>
      </c>
      <c r="E326">
        <v>26</v>
      </c>
      <c r="F326">
        <v>29.48</v>
      </c>
      <c r="G326">
        <v>1</v>
      </c>
      <c r="H326">
        <v>3392.3652000000002</v>
      </c>
    </row>
    <row r="327" spans="1:8">
      <c r="A327" s="14" t="s">
        <v>11</v>
      </c>
      <c r="B327">
        <f t="shared" si="10"/>
        <v>1</v>
      </c>
      <c r="C327">
        <f t="shared" si="11"/>
        <v>0</v>
      </c>
      <c r="D327" s="14">
        <v>0</v>
      </c>
      <c r="E327">
        <v>26</v>
      </c>
      <c r="F327">
        <v>29.92</v>
      </c>
      <c r="G327">
        <v>1</v>
      </c>
      <c r="H327">
        <v>3392.9767999999999</v>
      </c>
    </row>
    <row r="328" spans="1:8">
      <c r="A328" s="17" t="s">
        <v>8</v>
      </c>
      <c r="B328">
        <f t="shared" si="10"/>
        <v>0</v>
      </c>
      <c r="C328">
        <f t="shared" si="11"/>
        <v>1</v>
      </c>
      <c r="D328" s="17">
        <v>0</v>
      </c>
      <c r="E328">
        <v>26</v>
      </c>
      <c r="F328">
        <v>42.4</v>
      </c>
      <c r="G328">
        <v>1</v>
      </c>
      <c r="H328">
        <v>3410.3240000000001</v>
      </c>
    </row>
    <row r="329" spans="1:8">
      <c r="A329" s="14" t="s">
        <v>8</v>
      </c>
      <c r="B329">
        <f t="shared" si="10"/>
        <v>0</v>
      </c>
      <c r="C329">
        <f t="shared" si="11"/>
        <v>1</v>
      </c>
      <c r="D329" s="14">
        <v>0</v>
      </c>
      <c r="E329">
        <v>26</v>
      </c>
      <c r="F329">
        <v>23.7</v>
      </c>
      <c r="G329">
        <v>2</v>
      </c>
      <c r="H329">
        <v>3484.3310000000001</v>
      </c>
    </row>
    <row r="330" spans="1:8">
      <c r="A330" s="17" t="s">
        <v>13</v>
      </c>
      <c r="B330">
        <f t="shared" si="10"/>
        <v>0</v>
      </c>
      <c r="C330">
        <f t="shared" si="11"/>
        <v>0</v>
      </c>
      <c r="D330" s="17">
        <v>0</v>
      </c>
      <c r="E330">
        <v>26</v>
      </c>
      <c r="F330">
        <v>32.49</v>
      </c>
      <c r="G330">
        <v>1</v>
      </c>
      <c r="H330">
        <v>3490.5491000000002</v>
      </c>
    </row>
    <row r="331" spans="1:8">
      <c r="A331" s="14" t="s">
        <v>12</v>
      </c>
      <c r="B331">
        <f t="shared" si="10"/>
        <v>0</v>
      </c>
      <c r="C331">
        <f t="shared" si="11"/>
        <v>0</v>
      </c>
      <c r="D331" s="14">
        <v>0</v>
      </c>
      <c r="E331">
        <v>26</v>
      </c>
      <c r="F331">
        <v>30.875</v>
      </c>
      <c r="G331">
        <v>2</v>
      </c>
      <c r="H331">
        <v>3877.3042500000001</v>
      </c>
    </row>
    <row r="332" spans="1:8">
      <c r="A332" s="17" t="s">
        <v>11</v>
      </c>
      <c r="B332">
        <f t="shared" si="10"/>
        <v>1</v>
      </c>
      <c r="C332">
        <f t="shared" si="11"/>
        <v>0</v>
      </c>
      <c r="D332" s="17">
        <v>0</v>
      </c>
      <c r="E332">
        <v>26</v>
      </c>
      <c r="F332">
        <v>29.92</v>
      </c>
      <c r="G332">
        <v>2</v>
      </c>
      <c r="H332">
        <v>3981.9767999999999</v>
      </c>
    </row>
    <row r="333" spans="1:8">
      <c r="A333" s="14" t="s">
        <v>8</v>
      </c>
      <c r="B333">
        <f t="shared" si="10"/>
        <v>0</v>
      </c>
      <c r="C333">
        <f t="shared" si="11"/>
        <v>1</v>
      </c>
      <c r="D333" s="14">
        <v>0</v>
      </c>
      <c r="E333">
        <v>26</v>
      </c>
      <c r="F333">
        <v>34.200000000000003</v>
      </c>
      <c r="G333">
        <v>2</v>
      </c>
      <c r="H333">
        <v>3987.9259999999999</v>
      </c>
    </row>
    <row r="334" spans="1:8">
      <c r="A334" s="17" t="s">
        <v>13</v>
      </c>
      <c r="B334">
        <f t="shared" si="10"/>
        <v>0</v>
      </c>
      <c r="C334">
        <f t="shared" si="11"/>
        <v>0</v>
      </c>
      <c r="D334" s="17">
        <v>0</v>
      </c>
      <c r="E334">
        <v>26</v>
      </c>
      <c r="F334">
        <v>29.355</v>
      </c>
      <c r="G334">
        <v>2</v>
      </c>
      <c r="H334">
        <v>4564.1914500000003</v>
      </c>
    </row>
    <row r="335" spans="1:8">
      <c r="A335" s="14" t="s">
        <v>13</v>
      </c>
      <c r="B335">
        <f t="shared" si="10"/>
        <v>0</v>
      </c>
      <c r="C335">
        <f t="shared" si="11"/>
        <v>0</v>
      </c>
      <c r="D335" s="14">
        <v>0</v>
      </c>
      <c r="E335">
        <v>26</v>
      </c>
      <c r="F335">
        <v>27.265000000000001</v>
      </c>
      <c r="G335">
        <v>3</v>
      </c>
      <c r="H335">
        <v>4661.2863500000003</v>
      </c>
    </row>
    <row r="336" spans="1:8">
      <c r="A336" s="17" t="s">
        <v>13</v>
      </c>
      <c r="B336">
        <f t="shared" si="10"/>
        <v>0</v>
      </c>
      <c r="C336">
        <f t="shared" si="11"/>
        <v>0</v>
      </c>
      <c r="D336" s="17">
        <v>1</v>
      </c>
      <c r="E336">
        <v>26</v>
      </c>
      <c r="F336">
        <v>17.195</v>
      </c>
      <c r="G336">
        <v>2</v>
      </c>
      <c r="H336">
        <v>14455.644050000001</v>
      </c>
    </row>
    <row r="337" spans="1:8">
      <c r="A337" s="14" t="s">
        <v>11</v>
      </c>
      <c r="B337">
        <f t="shared" si="10"/>
        <v>1</v>
      </c>
      <c r="C337">
        <f t="shared" si="11"/>
        <v>0</v>
      </c>
      <c r="D337" s="14">
        <v>1</v>
      </c>
      <c r="E337">
        <v>26</v>
      </c>
      <c r="F337">
        <v>27.06</v>
      </c>
      <c r="G337">
        <v>0</v>
      </c>
      <c r="H337">
        <v>17043.341400000001</v>
      </c>
    </row>
    <row r="338" spans="1:8">
      <c r="A338" s="17" t="s">
        <v>13</v>
      </c>
      <c r="B338">
        <f t="shared" si="10"/>
        <v>0</v>
      </c>
      <c r="C338">
        <f t="shared" si="11"/>
        <v>0</v>
      </c>
      <c r="D338" s="17">
        <v>0</v>
      </c>
      <c r="E338">
        <v>26</v>
      </c>
      <c r="F338">
        <v>29.64</v>
      </c>
      <c r="G338">
        <v>4</v>
      </c>
      <c r="H338">
        <v>24671.663339999999</v>
      </c>
    </row>
    <row r="339" spans="1:8">
      <c r="A339" s="14" t="s">
        <v>8</v>
      </c>
      <c r="B339">
        <f t="shared" si="10"/>
        <v>0</v>
      </c>
      <c r="C339">
        <f t="shared" si="11"/>
        <v>1</v>
      </c>
      <c r="D339" s="14">
        <v>1</v>
      </c>
      <c r="E339">
        <v>26</v>
      </c>
      <c r="F339">
        <v>32.9</v>
      </c>
      <c r="G339">
        <v>2</v>
      </c>
      <c r="H339">
        <v>36085.218999999997</v>
      </c>
    </row>
    <row r="340" spans="1:8">
      <c r="A340" s="17" t="s">
        <v>11</v>
      </c>
      <c r="B340">
        <f t="shared" si="10"/>
        <v>1</v>
      </c>
      <c r="C340">
        <f t="shared" si="11"/>
        <v>0</v>
      </c>
      <c r="D340" s="17">
        <v>0</v>
      </c>
      <c r="E340">
        <v>27</v>
      </c>
      <c r="F340">
        <v>23.1</v>
      </c>
      <c r="G340">
        <v>0</v>
      </c>
      <c r="H340">
        <v>2483.7359999999999</v>
      </c>
    </row>
    <row r="341" spans="1:8">
      <c r="A341" s="14" t="s">
        <v>8</v>
      </c>
      <c r="B341">
        <f t="shared" si="10"/>
        <v>0</v>
      </c>
      <c r="C341">
        <f t="shared" si="11"/>
        <v>1</v>
      </c>
      <c r="D341" s="14">
        <v>0</v>
      </c>
      <c r="E341">
        <v>27</v>
      </c>
      <c r="F341">
        <v>30.5</v>
      </c>
      <c r="G341">
        <v>0</v>
      </c>
      <c r="H341">
        <v>2494.0219999999999</v>
      </c>
    </row>
    <row r="342" spans="1:8">
      <c r="A342" s="17" t="s">
        <v>11</v>
      </c>
      <c r="B342">
        <f t="shared" si="10"/>
        <v>1</v>
      </c>
      <c r="C342">
        <f t="shared" si="11"/>
        <v>0</v>
      </c>
      <c r="D342" s="17">
        <v>0</v>
      </c>
      <c r="E342">
        <v>27</v>
      </c>
      <c r="F342">
        <v>32.67</v>
      </c>
      <c r="G342">
        <v>0</v>
      </c>
      <c r="H342">
        <v>2497.0383000000002</v>
      </c>
    </row>
    <row r="343" spans="1:8">
      <c r="A343" s="14" t="s">
        <v>11</v>
      </c>
      <c r="B343">
        <f t="shared" si="10"/>
        <v>1</v>
      </c>
      <c r="C343">
        <f t="shared" si="11"/>
        <v>0</v>
      </c>
      <c r="D343" s="14">
        <v>0</v>
      </c>
      <c r="E343">
        <v>27</v>
      </c>
      <c r="F343">
        <v>33.659999999999997</v>
      </c>
      <c r="G343">
        <v>0</v>
      </c>
      <c r="H343">
        <v>2498.4144000000001</v>
      </c>
    </row>
    <row r="344" spans="1:8">
      <c r="A344" s="17" t="s">
        <v>8</v>
      </c>
      <c r="B344">
        <f t="shared" si="10"/>
        <v>0</v>
      </c>
      <c r="C344">
        <f t="shared" si="11"/>
        <v>1</v>
      </c>
      <c r="D344" s="17">
        <v>0</v>
      </c>
      <c r="E344">
        <v>27</v>
      </c>
      <c r="F344">
        <v>24.1</v>
      </c>
      <c r="G344">
        <v>0</v>
      </c>
      <c r="H344">
        <v>2974.1260000000002</v>
      </c>
    </row>
    <row r="345" spans="1:8">
      <c r="A345" s="14" t="s">
        <v>13</v>
      </c>
      <c r="B345">
        <f t="shared" si="10"/>
        <v>0</v>
      </c>
      <c r="C345">
        <f t="shared" si="11"/>
        <v>0</v>
      </c>
      <c r="D345" s="14">
        <v>0</v>
      </c>
      <c r="E345">
        <v>27</v>
      </c>
      <c r="F345">
        <v>26.03</v>
      </c>
      <c r="G345">
        <v>0</v>
      </c>
      <c r="H345">
        <v>3070.8087</v>
      </c>
    </row>
    <row r="346" spans="1:8">
      <c r="A346" s="17" t="s">
        <v>12</v>
      </c>
      <c r="B346">
        <f t="shared" si="10"/>
        <v>0</v>
      </c>
      <c r="C346">
        <f t="shared" si="11"/>
        <v>0</v>
      </c>
      <c r="D346" s="17">
        <v>0</v>
      </c>
      <c r="E346">
        <v>27</v>
      </c>
      <c r="F346">
        <v>21.47</v>
      </c>
      <c r="G346">
        <v>0</v>
      </c>
      <c r="H346">
        <v>3353.4703</v>
      </c>
    </row>
    <row r="347" spans="1:8">
      <c r="A347" s="14" t="s">
        <v>13</v>
      </c>
      <c r="B347">
        <f t="shared" si="10"/>
        <v>0</v>
      </c>
      <c r="C347">
        <f t="shared" si="11"/>
        <v>0</v>
      </c>
      <c r="D347" s="14">
        <v>0</v>
      </c>
      <c r="E347">
        <v>27</v>
      </c>
      <c r="F347">
        <v>25.175000000000001</v>
      </c>
      <c r="G347">
        <v>0</v>
      </c>
      <c r="H347">
        <v>3558.6202499999999</v>
      </c>
    </row>
    <row r="348" spans="1:8">
      <c r="A348" s="17" t="s">
        <v>11</v>
      </c>
      <c r="B348">
        <f t="shared" si="10"/>
        <v>1</v>
      </c>
      <c r="C348">
        <f t="shared" si="11"/>
        <v>0</v>
      </c>
      <c r="D348" s="17">
        <v>0</v>
      </c>
      <c r="E348">
        <v>27</v>
      </c>
      <c r="F348">
        <v>23.21</v>
      </c>
      <c r="G348">
        <v>1</v>
      </c>
      <c r="H348">
        <v>3561.8888999999999</v>
      </c>
    </row>
    <row r="349" spans="1:8">
      <c r="A349" s="14" t="s">
        <v>8</v>
      </c>
      <c r="B349">
        <f t="shared" si="10"/>
        <v>0</v>
      </c>
      <c r="C349">
        <f t="shared" si="11"/>
        <v>1</v>
      </c>
      <c r="D349" s="14">
        <v>0</v>
      </c>
      <c r="E349">
        <v>27</v>
      </c>
      <c r="F349">
        <v>34.799999999999997</v>
      </c>
      <c r="G349">
        <v>1</v>
      </c>
      <c r="H349">
        <v>3577.9989999999998</v>
      </c>
    </row>
    <row r="350" spans="1:8">
      <c r="A350" s="17" t="s">
        <v>8</v>
      </c>
      <c r="B350">
        <f t="shared" si="10"/>
        <v>0</v>
      </c>
      <c r="C350">
        <f t="shared" si="11"/>
        <v>1</v>
      </c>
      <c r="D350" s="17">
        <v>0</v>
      </c>
      <c r="E350">
        <v>27</v>
      </c>
      <c r="F350">
        <v>45.9</v>
      </c>
      <c r="G350">
        <v>2</v>
      </c>
      <c r="H350">
        <v>3693.4279999999999</v>
      </c>
    </row>
    <row r="351" spans="1:8">
      <c r="A351" s="14" t="s">
        <v>12</v>
      </c>
      <c r="B351">
        <f t="shared" si="10"/>
        <v>0</v>
      </c>
      <c r="C351">
        <f t="shared" si="11"/>
        <v>0</v>
      </c>
      <c r="D351" s="14">
        <v>0</v>
      </c>
      <c r="E351">
        <v>27</v>
      </c>
      <c r="F351">
        <v>31.254999999999999</v>
      </c>
      <c r="G351">
        <v>1</v>
      </c>
      <c r="H351">
        <v>3956.0714499999999</v>
      </c>
    </row>
    <row r="352" spans="1:8">
      <c r="A352" s="17" t="s">
        <v>12</v>
      </c>
      <c r="B352">
        <f t="shared" si="10"/>
        <v>0</v>
      </c>
      <c r="C352">
        <f t="shared" si="11"/>
        <v>0</v>
      </c>
      <c r="D352" s="17">
        <v>0</v>
      </c>
      <c r="E352">
        <v>27</v>
      </c>
      <c r="F352">
        <v>33.155000000000001</v>
      </c>
      <c r="G352">
        <v>2</v>
      </c>
      <c r="H352">
        <v>4058.71245</v>
      </c>
    </row>
    <row r="353" spans="1:8">
      <c r="A353" s="14" t="s">
        <v>8</v>
      </c>
      <c r="B353">
        <f t="shared" si="10"/>
        <v>0</v>
      </c>
      <c r="C353">
        <f t="shared" si="11"/>
        <v>1</v>
      </c>
      <c r="D353" s="14">
        <v>0</v>
      </c>
      <c r="E353">
        <v>27</v>
      </c>
      <c r="F353">
        <v>30.3</v>
      </c>
      <c r="G353">
        <v>3</v>
      </c>
      <c r="H353">
        <v>4260.7439999999997</v>
      </c>
    </row>
    <row r="354" spans="1:8">
      <c r="A354" s="17" t="s">
        <v>13</v>
      </c>
      <c r="B354">
        <f t="shared" si="10"/>
        <v>0</v>
      </c>
      <c r="C354">
        <f t="shared" si="11"/>
        <v>0</v>
      </c>
      <c r="D354" s="17">
        <v>0</v>
      </c>
      <c r="E354">
        <v>27</v>
      </c>
      <c r="F354">
        <v>18.905000000000001</v>
      </c>
      <c r="G354">
        <v>3</v>
      </c>
      <c r="H354">
        <v>4827.9049500000001</v>
      </c>
    </row>
    <row r="355" spans="1:8">
      <c r="A355" s="14" t="s">
        <v>13</v>
      </c>
      <c r="B355">
        <f t="shared" si="10"/>
        <v>0</v>
      </c>
      <c r="C355">
        <f t="shared" si="11"/>
        <v>0</v>
      </c>
      <c r="D355" s="14">
        <v>0</v>
      </c>
      <c r="E355">
        <v>27</v>
      </c>
      <c r="F355">
        <v>32.585000000000001</v>
      </c>
      <c r="G355">
        <v>3</v>
      </c>
      <c r="H355">
        <v>4846.9201499999999</v>
      </c>
    </row>
    <row r="356" spans="1:8">
      <c r="A356" s="17" t="s">
        <v>13</v>
      </c>
      <c r="B356">
        <f t="shared" si="10"/>
        <v>0</v>
      </c>
      <c r="C356">
        <f t="shared" si="11"/>
        <v>0</v>
      </c>
      <c r="D356" s="17">
        <v>1</v>
      </c>
      <c r="E356">
        <v>27</v>
      </c>
      <c r="F356">
        <v>17.954999999999998</v>
      </c>
      <c r="G356">
        <v>2</v>
      </c>
      <c r="H356">
        <v>15006.579449999999</v>
      </c>
    </row>
    <row r="357" spans="1:8">
      <c r="A357" s="14" t="s">
        <v>12</v>
      </c>
      <c r="B357">
        <f t="shared" si="10"/>
        <v>0</v>
      </c>
      <c r="C357">
        <f t="shared" si="11"/>
        <v>0</v>
      </c>
      <c r="D357" s="14">
        <v>1</v>
      </c>
      <c r="E357">
        <v>27</v>
      </c>
      <c r="F357">
        <v>20.045000000000002</v>
      </c>
      <c r="G357">
        <v>3</v>
      </c>
      <c r="H357">
        <v>16420.494549999999</v>
      </c>
    </row>
    <row r="358" spans="1:8">
      <c r="A358" s="17" t="s">
        <v>11</v>
      </c>
      <c r="B358">
        <f t="shared" si="10"/>
        <v>1</v>
      </c>
      <c r="C358">
        <f t="shared" si="11"/>
        <v>0</v>
      </c>
      <c r="D358" s="17">
        <v>1</v>
      </c>
      <c r="E358">
        <v>27</v>
      </c>
      <c r="F358">
        <v>24.75</v>
      </c>
      <c r="G358">
        <v>0</v>
      </c>
      <c r="H358">
        <v>16577.779500000001</v>
      </c>
    </row>
    <row r="359" spans="1:8">
      <c r="A359" s="14" t="s">
        <v>13</v>
      </c>
      <c r="B359">
        <f t="shared" si="10"/>
        <v>0</v>
      </c>
      <c r="C359">
        <f t="shared" si="11"/>
        <v>0</v>
      </c>
      <c r="D359" s="14">
        <v>0</v>
      </c>
      <c r="E359">
        <v>27</v>
      </c>
      <c r="F359">
        <v>30.59</v>
      </c>
      <c r="G359">
        <v>1</v>
      </c>
      <c r="H359">
        <v>16796.411940000002</v>
      </c>
    </row>
    <row r="360" spans="1:8">
      <c r="A360" s="17" t="s">
        <v>11</v>
      </c>
      <c r="B360">
        <f t="shared" si="10"/>
        <v>1</v>
      </c>
      <c r="C360">
        <f t="shared" si="11"/>
        <v>0</v>
      </c>
      <c r="D360" s="17">
        <v>1</v>
      </c>
      <c r="E360">
        <v>27</v>
      </c>
      <c r="F360">
        <v>29.15</v>
      </c>
      <c r="G360">
        <v>0</v>
      </c>
      <c r="H360">
        <v>18246.495500000001</v>
      </c>
    </row>
    <row r="361" spans="1:8">
      <c r="A361" s="14" t="s">
        <v>12</v>
      </c>
      <c r="B361">
        <f t="shared" si="10"/>
        <v>0</v>
      </c>
      <c r="C361">
        <f t="shared" si="11"/>
        <v>0</v>
      </c>
      <c r="D361" s="14">
        <v>1</v>
      </c>
      <c r="E361">
        <v>27</v>
      </c>
      <c r="F361">
        <v>28.5</v>
      </c>
      <c r="G361">
        <v>0</v>
      </c>
      <c r="H361">
        <v>18310.741999999998</v>
      </c>
    </row>
    <row r="362" spans="1:8">
      <c r="A362" s="17" t="s">
        <v>12</v>
      </c>
      <c r="B362">
        <f t="shared" si="10"/>
        <v>0</v>
      </c>
      <c r="C362">
        <f t="shared" si="11"/>
        <v>0</v>
      </c>
      <c r="D362" s="17">
        <v>0</v>
      </c>
      <c r="E362">
        <v>27</v>
      </c>
      <c r="F362">
        <v>30.4</v>
      </c>
      <c r="G362">
        <v>3</v>
      </c>
      <c r="H362">
        <v>18804.752400000001</v>
      </c>
    </row>
    <row r="363" spans="1:8">
      <c r="A363" s="14" t="s">
        <v>13</v>
      </c>
      <c r="B363">
        <f t="shared" si="10"/>
        <v>0</v>
      </c>
      <c r="C363">
        <f t="shared" si="11"/>
        <v>0</v>
      </c>
      <c r="D363" s="14">
        <v>0</v>
      </c>
      <c r="E363">
        <v>27</v>
      </c>
      <c r="F363">
        <v>32.395000000000003</v>
      </c>
      <c r="G363">
        <v>1</v>
      </c>
      <c r="H363">
        <v>18903.491409999999</v>
      </c>
    </row>
    <row r="364" spans="1:8">
      <c r="A364" s="17" t="s">
        <v>11</v>
      </c>
      <c r="B364">
        <f t="shared" si="10"/>
        <v>1</v>
      </c>
      <c r="C364">
        <f t="shared" si="11"/>
        <v>0</v>
      </c>
      <c r="D364" s="17">
        <v>1</v>
      </c>
      <c r="E364">
        <v>27</v>
      </c>
      <c r="F364">
        <v>31.13</v>
      </c>
      <c r="G364">
        <v>1</v>
      </c>
      <c r="H364">
        <v>34806.467700000001</v>
      </c>
    </row>
    <row r="365" spans="1:8">
      <c r="A365" s="14" t="s">
        <v>8</v>
      </c>
      <c r="B365">
        <f t="shared" si="10"/>
        <v>0</v>
      </c>
      <c r="C365">
        <f t="shared" si="11"/>
        <v>1</v>
      </c>
      <c r="D365" s="14">
        <v>1</v>
      </c>
      <c r="E365">
        <v>27</v>
      </c>
      <c r="F365">
        <v>31.4</v>
      </c>
      <c r="G365">
        <v>0</v>
      </c>
      <c r="H365">
        <v>34838.873</v>
      </c>
    </row>
    <row r="366" spans="1:8">
      <c r="A366" s="17" t="s">
        <v>11</v>
      </c>
      <c r="B366">
        <f t="shared" si="10"/>
        <v>1</v>
      </c>
      <c r="C366">
        <f t="shared" si="11"/>
        <v>0</v>
      </c>
      <c r="D366" s="17">
        <v>1</v>
      </c>
      <c r="E366">
        <v>27</v>
      </c>
      <c r="F366">
        <v>36.08</v>
      </c>
      <c r="G366">
        <v>0</v>
      </c>
      <c r="H366">
        <v>37133.898200000003</v>
      </c>
    </row>
    <row r="367" spans="1:8">
      <c r="A367" s="14" t="s">
        <v>11</v>
      </c>
      <c r="B367">
        <f t="shared" si="10"/>
        <v>1</v>
      </c>
      <c r="C367">
        <f t="shared" si="11"/>
        <v>0</v>
      </c>
      <c r="D367" s="14">
        <v>1</v>
      </c>
      <c r="E367">
        <v>27</v>
      </c>
      <c r="F367">
        <v>42.13</v>
      </c>
      <c r="G367">
        <v>0</v>
      </c>
      <c r="H367">
        <v>39611.757700000002</v>
      </c>
    </row>
    <row r="368" spans="1:8">
      <c r="A368" s="17" t="s">
        <v>11</v>
      </c>
      <c r="B368">
        <f t="shared" si="10"/>
        <v>1</v>
      </c>
      <c r="C368">
        <f t="shared" si="11"/>
        <v>0</v>
      </c>
      <c r="D368" s="17">
        <v>0</v>
      </c>
      <c r="E368">
        <v>28</v>
      </c>
      <c r="F368">
        <v>38.06</v>
      </c>
      <c r="G368">
        <v>0</v>
      </c>
      <c r="H368">
        <v>2689.4953999999998</v>
      </c>
    </row>
    <row r="369" spans="1:8">
      <c r="A369" s="14" t="s">
        <v>12</v>
      </c>
      <c r="B369">
        <f t="shared" si="10"/>
        <v>0</v>
      </c>
      <c r="C369">
        <f t="shared" si="11"/>
        <v>0</v>
      </c>
      <c r="D369" s="14">
        <v>0</v>
      </c>
      <c r="E369">
        <v>28</v>
      </c>
      <c r="F369">
        <v>30.875</v>
      </c>
      <c r="G369">
        <v>0</v>
      </c>
      <c r="H369">
        <v>3062.5082499999999</v>
      </c>
    </row>
    <row r="370" spans="1:8">
      <c r="A370" s="17" t="s">
        <v>8</v>
      </c>
      <c r="B370">
        <f t="shared" si="10"/>
        <v>0</v>
      </c>
      <c r="C370">
        <f t="shared" si="11"/>
        <v>1</v>
      </c>
      <c r="D370" s="17">
        <v>0</v>
      </c>
      <c r="E370">
        <v>28</v>
      </c>
      <c r="F370">
        <v>25.8</v>
      </c>
      <c r="G370">
        <v>0</v>
      </c>
      <c r="H370">
        <v>3161.4540000000002</v>
      </c>
    </row>
    <row r="371" spans="1:8">
      <c r="A371" s="14" t="s">
        <v>11</v>
      </c>
      <c r="B371">
        <f t="shared" si="10"/>
        <v>1</v>
      </c>
      <c r="C371">
        <f t="shared" si="11"/>
        <v>0</v>
      </c>
      <c r="D371" s="14">
        <v>0</v>
      </c>
      <c r="E371">
        <v>28</v>
      </c>
      <c r="F371">
        <v>33.11</v>
      </c>
      <c r="G371">
        <v>0</v>
      </c>
      <c r="H371">
        <v>3171.6149</v>
      </c>
    </row>
    <row r="372" spans="1:8">
      <c r="A372" s="17" t="s">
        <v>8</v>
      </c>
      <c r="B372">
        <f t="shared" si="10"/>
        <v>0</v>
      </c>
      <c r="C372">
        <f t="shared" si="11"/>
        <v>1</v>
      </c>
      <c r="D372" s="17">
        <v>0</v>
      </c>
      <c r="E372">
        <v>28</v>
      </c>
      <c r="F372">
        <v>33.4</v>
      </c>
      <c r="G372">
        <v>0</v>
      </c>
      <c r="H372">
        <v>3172.018</v>
      </c>
    </row>
    <row r="373" spans="1:8">
      <c r="A373" s="14" t="s">
        <v>13</v>
      </c>
      <c r="B373">
        <f t="shared" si="10"/>
        <v>0</v>
      </c>
      <c r="C373">
        <f t="shared" si="11"/>
        <v>0</v>
      </c>
      <c r="D373" s="14">
        <v>0</v>
      </c>
      <c r="E373">
        <v>28</v>
      </c>
      <c r="F373">
        <v>35.435000000000002</v>
      </c>
      <c r="G373">
        <v>0</v>
      </c>
      <c r="H373">
        <v>3268.84665</v>
      </c>
    </row>
    <row r="374" spans="1:8">
      <c r="A374" s="17" t="s">
        <v>8</v>
      </c>
      <c r="B374">
        <f t="shared" si="10"/>
        <v>0</v>
      </c>
      <c r="C374">
        <f t="shared" si="11"/>
        <v>1</v>
      </c>
      <c r="D374" s="17">
        <v>0</v>
      </c>
      <c r="E374">
        <v>28</v>
      </c>
      <c r="F374">
        <v>37.1</v>
      </c>
      <c r="G374">
        <v>1</v>
      </c>
      <c r="H374">
        <v>3277.1610000000001</v>
      </c>
    </row>
    <row r="375" spans="1:8">
      <c r="A375" s="14" t="s">
        <v>12</v>
      </c>
      <c r="B375">
        <f t="shared" si="10"/>
        <v>0</v>
      </c>
      <c r="C375">
        <f t="shared" si="11"/>
        <v>0</v>
      </c>
      <c r="D375" s="14">
        <v>0</v>
      </c>
      <c r="E375">
        <v>28</v>
      </c>
      <c r="F375">
        <v>34.770000000000003</v>
      </c>
      <c r="G375">
        <v>0</v>
      </c>
      <c r="H375">
        <v>3556.9223000000002</v>
      </c>
    </row>
    <row r="376" spans="1:8">
      <c r="A376" s="17" t="s">
        <v>13</v>
      </c>
      <c r="B376">
        <f t="shared" si="10"/>
        <v>0</v>
      </c>
      <c r="C376">
        <f t="shared" si="11"/>
        <v>0</v>
      </c>
      <c r="D376" s="17">
        <v>0</v>
      </c>
      <c r="E376">
        <v>28</v>
      </c>
      <c r="F376">
        <v>17.29</v>
      </c>
      <c r="G376">
        <v>0</v>
      </c>
      <c r="H376">
        <v>3732.6251000000002</v>
      </c>
    </row>
    <row r="377" spans="1:8">
      <c r="A377" s="14" t="s">
        <v>11</v>
      </c>
      <c r="B377">
        <f t="shared" si="10"/>
        <v>1</v>
      </c>
      <c r="C377">
        <f t="shared" si="11"/>
        <v>0</v>
      </c>
      <c r="D377" s="14">
        <v>0</v>
      </c>
      <c r="E377">
        <v>28</v>
      </c>
      <c r="F377">
        <v>37.619999999999997</v>
      </c>
      <c r="G377">
        <v>1</v>
      </c>
      <c r="H377">
        <v>3766.8838000000001</v>
      </c>
    </row>
    <row r="378" spans="1:8">
      <c r="A378" s="17" t="s">
        <v>8</v>
      </c>
      <c r="B378">
        <f t="shared" si="10"/>
        <v>0</v>
      </c>
      <c r="C378">
        <f t="shared" si="11"/>
        <v>1</v>
      </c>
      <c r="D378" s="17">
        <v>0</v>
      </c>
      <c r="E378">
        <v>28</v>
      </c>
      <c r="F378">
        <v>23.8</v>
      </c>
      <c r="G378">
        <v>2</v>
      </c>
      <c r="H378">
        <v>3847.674</v>
      </c>
    </row>
    <row r="379" spans="1:8">
      <c r="A379" s="14" t="s">
        <v>12</v>
      </c>
      <c r="B379">
        <f t="shared" si="10"/>
        <v>0</v>
      </c>
      <c r="C379">
        <f t="shared" si="11"/>
        <v>0</v>
      </c>
      <c r="D379" s="14">
        <v>0</v>
      </c>
      <c r="E379">
        <v>28</v>
      </c>
      <c r="F379">
        <v>25.934999999999999</v>
      </c>
      <c r="G379">
        <v>1</v>
      </c>
      <c r="H379">
        <v>4133.6416499999996</v>
      </c>
    </row>
    <row r="380" spans="1:8">
      <c r="A380" s="17" t="s">
        <v>13</v>
      </c>
      <c r="B380">
        <f t="shared" si="10"/>
        <v>0</v>
      </c>
      <c r="C380">
        <f t="shared" si="11"/>
        <v>0</v>
      </c>
      <c r="D380" s="17">
        <v>0</v>
      </c>
      <c r="E380">
        <v>28</v>
      </c>
      <c r="F380">
        <v>28.88</v>
      </c>
      <c r="G380">
        <v>1</v>
      </c>
      <c r="H380">
        <v>4337.7352000000001</v>
      </c>
    </row>
    <row r="381" spans="1:8">
      <c r="A381" s="14" t="s">
        <v>11</v>
      </c>
      <c r="B381">
        <f t="shared" si="10"/>
        <v>1</v>
      </c>
      <c r="C381">
        <f t="shared" si="11"/>
        <v>0</v>
      </c>
      <c r="D381" s="14">
        <v>0</v>
      </c>
      <c r="E381">
        <v>28</v>
      </c>
      <c r="F381">
        <v>26.51</v>
      </c>
      <c r="G381">
        <v>2</v>
      </c>
      <c r="H381">
        <v>4340.4408999999996</v>
      </c>
    </row>
    <row r="382" spans="1:8">
      <c r="A382" s="17" t="s">
        <v>11</v>
      </c>
      <c r="B382">
        <f t="shared" si="10"/>
        <v>1</v>
      </c>
      <c r="C382">
        <f t="shared" si="11"/>
        <v>0</v>
      </c>
      <c r="D382" s="17">
        <v>0</v>
      </c>
      <c r="E382">
        <v>28</v>
      </c>
      <c r="F382">
        <v>33</v>
      </c>
      <c r="G382">
        <v>2</v>
      </c>
      <c r="H382">
        <v>4349.4620000000004</v>
      </c>
    </row>
    <row r="383" spans="1:8">
      <c r="A383" s="14" t="s">
        <v>13</v>
      </c>
      <c r="B383">
        <f t="shared" si="10"/>
        <v>0</v>
      </c>
      <c r="C383">
        <f t="shared" si="11"/>
        <v>0</v>
      </c>
      <c r="D383" s="14">
        <v>0</v>
      </c>
      <c r="E383">
        <v>28</v>
      </c>
      <c r="F383">
        <v>22.515000000000001</v>
      </c>
      <c r="G383">
        <v>2</v>
      </c>
      <c r="H383">
        <v>4428.8878500000001</v>
      </c>
    </row>
    <row r="384" spans="1:8">
      <c r="A384" s="17" t="s">
        <v>13</v>
      </c>
      <c r="B384">
        <f t="shared" si="10"/>
        <v>0</v>
      </c>
      <c r="C384">
        <f t="shared" si="11"/>
        <v>0</v>
      </c>
      <c r="D384" s="17">
        <v>0</v>
      </c>
      <c r="E384">
        <v>28</v>
      </c>
      <c r="F384">
        <v>26.98</v>
      </c>
      <c r="G384">
        <v>2</v>
      </c>
      <c r="H384">
        <v>4435.0941999999995</v>
      </c>
    </row>
    <row r="385" spans="1:8">
      <c r="A385" s="14" t="s">
        <v>13</v>
      </c>
      <c r="B385">
        <f t="shared" si="10"/>
        <v>0</v>
      </c>
      <c r="C385">
        <f t="shared" si="11"/>
        <v>0</v>
      </c>
      <c r="D385" s="14">
        <v>0</v>
      </c>
      <c r="E385">
        <v>28</v>
      </c>
      <c r="F385">
        <v>29.26</v>
      </c>
      <c r="G385">
        <v>2</v>
      </c>
      <c r="H385">
        <v>4438.2633999999998</v>
      </c>
    </row>
    <row r="386" spans="1:8">
      <c r="A386" s="17" t="s">
        <v>11</v>
      </c>
      <c r="B386">
        <f t="shared" si="10"/>
        <v>1</v>
      </c>
      <c r="C386">
        <f t="shared" si="11"/>
        <v>0</v>
      </c>
      <c r="D386" s="17">
        <v>0</v>
      </c>
      <c r="E386">
        <v>28</v>
      </c>
      <c r="F386">
        <v>33</v>
      </c>
      <c r="G386">
        <v>3</v>
      </c>
      <c r="H386">
        <v>4449.4620000000004</v>
      </c>
    </row>
    <row r="387" spans="1:8">
      <c r="A387" s="14" t="s">
        <v>12</v>
      </c>
      <c r="B387">
        <f t="shared" si="10"/>
        <v>0</v>
      </c>
      <c r="C387">
        <f t="shared" si="11"/>
        <v>0</v>
      </c>
      <c r="D387" s="14">
        <v>0</v>
      </c>
      <c r="E387">
        <v>28</v>
      </c>
      <c r="F387">
        <v>23.844999999999999</v>
      </c>
      <c r="G387">
        <v>2</v>
      </c>
      <c r="H387">
        <v>4719.7365499999996</v>
      </c>
    </row>
    <row r="388" spans="1:8">
      <c r="A388" s="17" t="s">
        <v>12</v>
      </c>
      <c r="B388">
        <f t="shared" si="10"/>
        <v>0</v>
      </c>
      <c r="C388">
        <f t="shared" si="11"/>
        <v>0</v>
      </c>
      <c r="D388" s="17">
        <v>0</v>
      </c>
      <c r="E388">
        <v>28</v>
      </c>
      <c r="F388">
        <v>26.315000000000001</v>
      </c>
      <c r="G388">
        <v>3</v>
      </c>
      <c r="H388">
        <v>5312.1698500000002</v>
      </c>
    </row>
    <row r="389" spans="1:8">
      <c r="A389" s="14" t="s">
        <v>8</v>
      </c>
      <c r="B389">
        <f t="shared" si="10"/>
        <v>0</v>
      </c>
      <c r="C389">
        <f t="shared" si="11"/>
        <v>1</v>
      </c>
      <c r="D389" s="14">
        <v>0</v>
      </c>
      <c r="E389">
        <v>28</v>
      </c>
      <c r="F389">
        <v>24.3</v>
      </c>
      <c r="G389">
        <v>5</v>
      </c>
      <c r="H389">
        <v>5615.3689999999997</v>
      </c>
    </row>
    <row r="390" spans="1:8">
      <c r="A390" s="17" t="s">
        <v>11</v>
      </c>
      <c r="B390">
        <f t="shared" ref="B390:B453" si="12">IF(A390="southeast",1,0)</f>
        <v>1</v>
      </c>
      <c r="C390">
        <f t="shared" ref="C390:C453" si="13">IF(A390="southwest",1,0)</f>
        <v>0</v>
      </c>
      <c r="D390" s="17">
        <v>1</v>
      </c>
      <c r="E390">
        <v>28</v>
      </c>
      <c r="F390">
        <v>23.98</v>
      </c>
      <c r="G390">
        <v>3</v>
      </c>
      <c r="H390">
        <v>17663.144199999999</v>
      </c>
    </row>
    <row r="391" spans="1:8">
      <c r="A391" s="14" t="s">
        <v>12</v>
      </c>
      <c r="B391">
        <f t="shared" si="12"/>
        <v>0</v>
      </c>
      <c r="C391">
        <f t="shared" si="13"/>
        <v>0</v>
      </c>
      <c r="D391" s="14">
        <v>0</v>
      </c>
      <c r="E391">
        <v>28</v>
      </c>
      <c r="F391">
        <v>33.82</v>
      </c>
      <c r="G391">
        <v>0</v>
      </c>
      <c r="H391">
        <v>19673.335729999999</v>
      </c>
    </row>
    <row r="392" spans="1:8">
      <c r="A392" s="17" t="s">
        <v>8</v>
      </c>
      <c r="B392">
        <f t="shared" si="12"/>
        <v>0</v>
      </c>
      <c r="C392">
        <f t="shared" si="13"/>
        <v>1</v>
      </c>
      <c r="D392" s="17">
        <v>0</v>
      </c>
      <c r="E392">
        <v>28</v>
      </c>
      <c r="F392">
        <v>27.5</v>
      </c>
      <c r="G392">
        <v>2</v>
      </c>
      <c r="H392">
        <v>20177.671129999999</v>
      </c>
    </row>
    <row r="393" spans="1:8">
      <c r="A393" s="14" t="s">
        <v>13</v>
      </c>
      <c r="B393">
        <f t="shared" si="12"/>
        <v>0</v>
      </c>
      <c r="C393">
        <f t="shared" si="13"/>
        <v>0</v>
      </c>
      <c r="D393" s="14">
        <v>0</v>
      </c>
      <c r="E393">
        <v>28</v>
      </c>
      <c r="F393">
        <v>24.32</v>
      </c>
      <c r="G393">
        <v>1</v>
      </c>
      <c r="H393">
        <v>23288.928400000001</v>
      </c>
    </row>
    <row r="394" spans="1:8">
      <c r="A394" s="17" t="s">
        <v>11</v>
      </c>
      <c r="B394">
        <f t="shared" si="12"/>
        <v>1</v>
      </c>
      <c r="C394">
        <f t="shared" si="13"/>
        <v>0</v>
      </c>
      <c r="D394" s="17">
        <v>1</v>
      </c>
      <c r="E394">
        <v>28</v>
      </c>
      <c r="F394">
        <v>31.68</v>
      </c>
      <c r="G394">
        <v>0</v>
      </c>
      <c r="H394">
        <v>34672.147199999999</v>
      </c>
    </row>
    <row r="395" spans="1:8">
      <c r="A395" s="14" t="s">
        <v>8</v>
      </c>
      <c r="B395">
        <f t="shared" si="12"/>
        <v>0</v>
      </c>
      <c r="C395">
        <f t="shared" si="13"/>
        <v>1</v>
      </c>
      <c r="D395" s="14">
        <v>1</v>
      </c>
      <c r="E395">
        <v>28</v>
      </c>
      <c r="F395">
        <v>36.4</v>
      </c>
      <c r="G395">
        <v>1</v>
      </c>
      <c r="H395">
        <v>51194.559139999998</v>
      </c>
    </row>
    <row r="396" spans="1:8">
      <c r="A396" s="17" t="s">
        <v>8</v>
      </c>
      <c r="B396">
        <f t="shared" si="12"/>
        <v>0</v>
      </c>
      <c r="C396">
        <f t="shared" si="13"/>
        <v>1</v>
      </c>
      <c r="D396" s="17">
        <v>0</v>
      </c>
      <c r="E396">
        <v>29</v>
      </c>
      <c r="F396">
        <v>27.2</v>
      </c>
      <c r="G396">
        <v>0</v>
      </c>
      <c r="H396">
        <v>2866.0909999999999</v>
      </c>
    </row>
    <row r="397" spans="1:8">
      <c r="A397" s="14" t="s">
        <v>11</v>
      </c>
      <c r="B397">
        <f t="shared" si="12"/>
        <v>1</v>
      </c>
      <c r="C397">
        <f t="shared" si="13"/>
        <v>0</v>
      </c>
      <c r="D397" s="14">
        <v>0</v>
      </c>
      <c r="E397">
        <v>29</v>
      </c>
      <c r="F397">
        <v>27.94</v>
      </c>
      <c r="G397">
        <v>0</v>
      </c>
      <c r="H397">
        <v>2867.1196</v>
      </c>
    </row>
    <row r="398" spans="1:8">
      <c r="A398" s="17" t="s">
        <v>8</v>
      </c>
      <c r="B398">
        <f t="shared" si="12"/>
        <v>0</v>
      </c>
      <c r="C398">
        <f t="shared" si="13"/>
        <v>1</v>
      </c>
      <c r="D398" s="17">
        <v>0</v>
      </c>
      <c r="E398">
        <v>29</v>
      </c>
      <c r="F398">
        <v>25.9</v>
      </c>
      <c r="G398">
        <v>0</v>
      </c>
      <c r="H398">
        <v>3353.2840000000001</v>
      </c>
    </row>
    <row r="399" spans="1:8">
      <c r="A399" s="14" t="s">
        <v>11</v>
      </c>
      <c r="B399">
        <f t="shared" si="12"/>
        <v>1</v>
      </c>
      <c r="C399">
        <f t="shared" si="13"/>
        <v>0</v>
      </c>
      <c r="D399" s="14">
        <v>0</v>
      </c>
      <c r="E399">
        <v>29</v>
      </c>
      <c r="F399">
        <v>35.53</v>
      </c>
      <c r="G399">
        <v>0</v>
      </c>
      <c r="H399">
        <v>3366.6696999999999</v>
      </c>
    </row>
    <row r="400" spans="1:8">
      <c r="A400" s="17" t="s">
        <v>11</v>
      </c>
      <c r="B400">
        <f t="shared" si="12"/>
        <v>1</v>
      </c>
      <c r="C400">
        <f t="shared" si="13"/>
        <v>0</v>
      </c>
      <c r="D400" s="17">
        <v>0</v>
      </c>
      <c r="E400">
        <v>29</v>
      </c>
      <c r="F400">
        <v>38.94</v>
      </c>
      <c r="G400">
        <v>1</v>
      </c>
      <c r="H400">
        <v>3471.4096</v>
      </c>
    </row>
    <row r="401" spans="1:8">
      <c r="A401" s="14" t="s">
        <v>12</v>
      </c>
      <c r="B401">
        <f t="shared" si="12"/>
        <v>0</v>
      </c>
      <c r="C401">
        <f t="shared" si="13"/>
        <v>0</v>
      </c>
      <c r="D401" s="14">
        <v>0</v>
      </c>
      <c r="E401">
        <v>29</v>
      </c>
      <c r="F401">
        <v>26.03</v>
      </c>
      <c r="G401">
        <v>0</v>
      </c>
      <c r="H401">
        <v>3736.4647</v>
      </c>
    </row>
    <row r="402" spans="1:8">
      <c r="A402" s="17" t="s">
        <v>13</v>
      </c>
      <c r="B402">
        <f t="shared" si="12"/>
        <v>0</v>
      </c>
      <c r="C402">
        <f t="shared" si="13"/>
        <v>0</v>
      </c>
      <c r="D402" s="17">
        <v>0</v>
      </c>
      <c r="E402">
        <v>29</v>
      </c>
      <c r="F402">
        <v>31.16</v>
      </c>
      <c r="G402">
        <v>0</v>
      </c>
      <c r="H402">
        <v>3943.5954000000002</v>
      </c>
    </row>
    <row r="403" spans="1:8">
      <c r="A403" s="14" t="s">
        <v>11</v>
      </c>
      <c r="B403">
        <f t="shared" si="12"/>
        <v>1</v>
      </c>
      <c r="C403">
        <f t="shared" si="13"/>
        <v>0</v>
      </c>
      <c r="D403" s="14">
        <v>0</v>
      </c>
      <c r="E403">
        <v>29</v>
      </c>
      <c r="F403">
        <v>29.59</v>
      </c>
      <c r="G403">
        <v>1</v>
      </c>
      <c r="H403">
        <v>3947.4131000000002</v>
      </c>
    </row>
    <row r="404" spans="1:8">
      <c r="A404" s="17" t="s">
        <v>13</v>
      </c>
      <c r="B404">
        <f t="shared" si="12"/>
        <v>0</v>
      </c>
      <c r="C404">
        <f t="shared" si="13"/>
        <v>0</v>
      </c>
      <c r="D404" s="17">
        <v>0</v>
      </c>
      <c r="E404">
        <v>29</v>
      </c>
      <c r="F404">
        <v>28.975000000000001</v>
      </c>
      <c r="G404">
        <v>1</v>
      </c>
      <c r="H404">
        <v>4040.55825</v>
      </c>
    </row>
    <row r="405" spans="1:8">
      <c r="A405" s="14" t="s">
        <v>11</v>
      </c>
      <c r="B405">
        <f t="shared" si="12"/>
        <v>1</v>
      </c>
      <c r="C405">
        <f t="shared" si="13"/>
        <v>0</v>
      </c>
      <c r="D405" s="14">
        <v>0</v>
      </c>
      <c r="E405">
        <v>29</v>
      </c>
      <c r="F405">
        <v>37.29</v>
      </c>
      <c r="G405">
        <v>2</v>
      </c>
      <c r="H405">
        <v>4058.1161000000002</v>
      </c>
    </row>
    <row r="406" spans="1:8">
      <c r="A406" s="17" t="s">
        <v>12</v>
      </c>
      <c r="B406">
        <f t="shared" si="12"/>
        <v>0</v>
      </c>
      <c r="C406">
        <f t="shared" si="13"/>
        <v>0</v>
      </c>
      <c r="D406" s="17">
        <v>0</v>
      </c>
      <c r="E406">
        <v>29</v>
      </c>
      <c r="F406">
        <v>31.73</v>
      </c>
      <c r="G406">
        <v>2</v>
      </c>
      <c r="H406">
        <v>4433.3877000000002</v>
      </c>
    </row>
    <row r="407" spans="1:8">
      <c r="A407" s="14" t="s">
        <v>12</v>
      </c>
      <c r="B407">
        <f t="shared" si="12"/>
        <v>0</v>
      </c>
      <c r="C407">
        <f t="shared" si="13"/>
        <v>0</v>
      </c>
      <c r="D407" s="14">
        <v>0</v>
      </c>
      <c r="E407">
        <v>29</v>
      </c>
      <c r="F407">
        <v>32.11</v>
      </c>
      <c r="G407">
        <v>2</v>
      </c>
      <c r="H407">
        <v>4433.9159</v>
      </c>
    </row>
    <row r="408" spans="1:8">
      <c r="A408" s="17" t="s">
        <v>8</v>
      </c>
      <c r="B408">
        <f t="shared" si="12"/>
        <v>0</v>
      </c>
      <c r="C408">
        <f t="shared" si="13"/>
        <v>1</v>
      </c>
      <c r="D408" s="17">
        <v>0</v>
      </c>
      <c r="E408">
        <v>29</v>
      </c>
      <c r="F408">
        <v>24.6</v>
      </c>
      <c r="G408">
        <v>2</v>
      </c>
      <c r="H408">
        <v>4529.4769999999999</v>
      </c>
    </row>
    <row r="409" spans="1:8">
      <c r="A409" s="14" t="s">
        <v>12</v>
      </c>
      <c r="B409">
        <f t="shared" si="12"/>
        <v>0</v>
      </c>
      <c r="C409">
        <f t="shared" si="13"/>
        <v>0</v>
      </c>
      <c r="D409" s="14">
        <v>0</v>
      </c>
      <c r="E409">
        <v>29</v>
      </c>
      <c r="F409">
        <v>20.234999999999999</v>
      </c>
      <c r="G409">
        <v>2</v>
      </c>
      <c r="H409">
        <v>4906.4096499999996</v>
      </c>
    </row>
    <row r="410" spans="1:8">
      <c r="A410" s="17" t="s">
        <v>12</v>
      </c>
      <c r="B410">
        <f t="shared" si="12"/>
        <v>0</v>
      </c>
      <c r="C410">
        <f t="shared" si="13"/>
        <v>0</v>
      </c>
      <c r="D410" s="17">
        <v>0</v>
      </c>
      <c r="E410">
        <v>29</v>
      </c>
      <c r="F410">
        <v>32.11</v>
      </c>
      <c r="G410">
        <v>2</v>
      </c>
      <c r="H410">
        <v>4922.9159</v>
      </c>
    </row>
    <row r="411" spans="1:8">
      <c r="A411" s="14" t="s">
        <v>11</v>
      </c>
      <c r="B411">
        <f t="shared" si="12"/>
        <v>1</v>
      </c>
      <c r="C411">
        <f t="shared" si="13"/>
        <v>0</v>
      </c>
      <c r="D411" s="14">
        <v>0</v>
      </c>
      <c r="E411">
        <v>29</v>
      </c>
      <c r="F411">
        <v>38.83</v>
      </c>
      <c r="G411">
        <v>3</v>
      </c>
      <c r="H411">
        <v>5138.2566999999999</v>
      </c>
    </row>
    <row r="412" spans="1:8">
      <c r="A412" s="17" t="s">
        <v>13</v>
      </c>
      <c r="B412">
        <f t="shared" si="12"/>
        <v>0</v>
      </c>
      <c r="C412">
        <f t="shared" si="13"/>
        <v>0</v>
      </c>
      <c r="D412" s="17">
        <v>0</v>
      </c>
      <c r="E412">
        <v>29</v>
      </c>
      <c r="F412">
        <v>22.515000000000001</v>
      </c>
      <c r="G412">
        <v>3</v>
      </c>
      <c r="H412">
        <v>5209.5788499999999</v>
      </c>
    </row>
    <row r="413" spans="1:8">
      <c r="A413" s="14" t="s">
        <v>8</v>
      </c>
      <c r="B413">
        <f t="shared" si="12"/>
        <v>0</v>
      </c>
      <c r="C413">
        <f t="shared" si="13"/>
        <v>1</v>
      </c>
      <c r="D413" s="14">
        <v>0</v>
      </c>
      <c r="E413">
        <v>29</v>
      </c>
      <c r="F413">
        <v>25.6</v>
      </c>
      <c r="G413">
        <v>4</v>
      </c>
      <c r="H413">
        <v>5708.8670000000002</v>
      </c>
    </row>
    <row r="414" spans="1:8">
      <c r="A414" s="17" t="s">
        <v>13</v>
      </c>
      <c r="B414">
        <f t="shared" si="12"/>
        <v>0</v>
      </c>
      <c r="C414">
        <f t="shared" si="13"/>
        <v>0</v>
      </c>
      <c r="D414" s="17">
        <v>1</v>
      </c>
      <c r="E414">
        <v>29</v>
      </c>
      <c r="F414">
        <v>21.85</v>
      </c>
      <c r="G414">
        <v>0</v>
      </c>
      <c r="H414">
        <v>16115.3045</v>
      </c>
    </row>
    <row r="415" spans="1:8">
      <c r="A415" s="14" t="s">
        <v>13</v>
      </c>
      <c r="B415">
        <f t="shared" si="12"/>
        <v>0</v>
      </c>
      <c r="C415">
        <f t="shared" si="13"/>
        <v>0</v>
      </c>
      <c r="D415" s="14">
        <v>1</v>
      </c>
      <c r="E415">
        <v>29</v>
      </c>
      <c r="F415">
        <v>22.895</v>
      </c>
      <c r="G415">
        <v>0</v>
      </c>
      <c r="H415">
        <v>16138.762049999999</v>
      </c>
    </row>
    <row r="416" spans="1:8">
      <c r="A416" s="17" t="s">
        <v>13</v>
      </c>
      <c r="B416">
        <f t="shared" si="12"/>
        <v>0</v>
      </c>
      <c r="C416">
        <f t="shared" si="13"/>
        <v>0</v>
      </c>
      <c r="D416" s="17">
        <v>1</v>
      </c>
      <c r="E416">
        <v>29</v>
      </c>
      <c r="F416">
        <v>21.754999999999999</v>
      </c>
      <c r="G416">
        <v>1</v>
      </c>
      <c r="H416">
        <v>16657.71745</v>
      </c>
    </row>
    <row r="417" spans="1:8">
      <c r="A417" s="14" t="s">
        <v>12</v>
      </c>
      <c r="B417">
        <f t="shared" si="12"/>
        <v>0</v>
      </c>
      <c r="C417">
        <f t="shared" si="13"/>
        <v>0</v>
      </c>
      <c r="D417" s="14">
        <v>0</v>
      </c>
      <c r="E417">
        <v>29</v>
      </c>
      <c r="F417">
        <v>29.734999999999999</v>
      </c>
      <c r="G417">
        <v>2</v>
      </c>
      <c r="H417">
        <v>18157.876</v>
      </c>
    </row>
    <row r="418" spans="1:8">
      <c r="A418" s="17" t="s">
        <v>11</v>
      </c>
      <c r="B418">
        <f t="shared" si="12"/>
        <v>1</v>
      </c>
      <c r="C418">
        <f t="shared" si="13"/>
        <v>0</v>
      </c>
      <c r="D418" s="17">
        <v>1</v>
      </c>
      <c r="E418">
        <v>29</v>
      </c>
      <c r="F418">
        <v>27.94</v>
      </c>
      <c r="G418">
        <v>1</v>
      </c>
      <c r="H418">
        <v>19107.779600000002</v>
      </c>
    </row>
    <row r="419" spans="1:8">
      <c r="A419" s="14" t="s">
        <v>12</v>
      </c>
      <c r="B419">
        <f t="shared" si="12"/>
        <v>0</v>
      </c>
      <c r="C419">
        <f t="shared" si="13"/>
        <v>0</v>
      </c>
      <c r="D419" s="14">
        <v>0</v>
      </c>
      <c r="E419">
        <v>29</v>
      </c>
      <c r="F419">
        <v>33.344999999999999</v>
      </c>
      <c r="G419">
        <v>2</v>
      </c>
      <c r="H419">
        <v>19442.353500000001</v>
      </c>
    </row>
    <row r="420" spans="1:8">
      <c r="A420" s="17" t="s">
        <v>13</v>
      </c>
      <c r="B420">
        <f t="shared" si="12"/>
        <v>0</v>
      </c>
      <c r="C420">
        <f t="shared" si="13"/>
        <v>0</v>
      </c>
      <c r="D420" s="17">
        <v>0</v>
      </c>
      <c r="E420">
        <v>29</v>
      </c>
      <c r="F420">
        <v>29.64</v>
      </c>
      <c r="G420">
        <v>1</v>
      </c>
      <c r="H420">
        <v>20277.807509999999</v>
      </c>
    </row>
    <row r="421" spans="1:8">
      <c r="A421" s="14" t="s">
        <v>8</v>
      </c>
      <c r="B421">
        <f t="shared" si="12"/>
        <v>0</v>
      </c>
      <c r="C421">
        <f t="shared" si="13"/>
        <v>1</v>
      </c>
      <c r="D421" s="14">
        <v>1</v>
      </c>
      <c r="E421">
        <v>29</v>
      </c>
      <c r="F421">
        <v>34.4</v>
      </c>
      <c r="G421">
        <v>0</v>
      </c>
      <c r="H421">
        <v>36197.699000000001</v>
      </c>
    </row>
    <row r="422" spans="1:8">
      <c r="A422" s="17" t="s">
        <v>8</v>
      </c>
      <c r="B422">
        <f t="shared" si="12"/>
        <v>0</v>
      </c>
      <c r="C422">
        <f t="shared" si="13"/>
        <v>1</v>
      </c>
      <c r="D422" s="17">
        <v>1</v>
      </c>
      <c r="E422">
        <v>29</v>
      </c>
      <c r="F422">
        <v>35.5</v>
      </c>
      <c r="G422">
        <v>2</v>
      </c>
      <c r="H422">
        <v>44585.455869999998</v>
      </c>
    </row>
    <row r="423" spans="1:8">
      <c r="A423" s="14" t="s">
        <v>8</v>
      </c>
      <c r="B423">
        <f t="shared" si="12"/>
        <v>0</v>
      </c>
      <c r="C423">
        <f t="shared" si="13"/>
        <v>1</v>
      </c>
      <c r="D423" s="14">
        <v>0</v>
      </c>
      <c r="E423">
        <v>30</v>
      </c>
      <c r="F423">
        <v>27.7</v>
      </c>
      <c r="G423">
        <v>0</v>
      </c>
      <c r="H423">
        <v>3554.203</v>
      </c>
    </row>
    <row r="424" spans="1:8">
      <c r="A424" s="17" t="s">
        <v>13</v>
      </c>
      <c r="B424">
        <f t="shared" si="12"/>
        <v>0</v>
      </c>
      <c r="C424">
        <f t="shared" si="13"/>
        <v>0</v>
      </c>
      <c r="D424" s="17">
        <v>0</v>
      </c>
      <c r="E424">
        <v>30</v>
      </c>
      <c r="F424">
        <v>25.46</v>
      </c>
      <c r="G424">
        <v>0</v>
      </c>
      <c r="H424">
        <v>3645.0893999999998</v>
      </c>
    </row>
    <row r="425" spans="1:8">
      <c r="A425" s="14" t="s">
        <v>8</v>
      </c>
      <c r="B425">
        <f t="shared" si="12"/>
        <v>0</v>
      </c>
      <c r="C425">
        <f t="shared" si="13"/>
        <v>1</v>
      </c>
      <c r="D425" s="14">
        <v>0</v>
      </c>
      <c r="E425">
        <v>30</v>
      </c>
      <c r="F425">
        <v>31.4</v>
      </c>
      <c r="G425">
        <v>1</v>
      </c>
      <c r="H425">
        <v>3659.346</v>
      </c>
    </row>
    <row r="426" spans="1:8">
      <c r="A426" s="17" t="s">
        <v>12</v>
      </c>
      <c r="B426">
        <f t="shared" si="12"/>
        <v>0</v>
      </c>
      <c r="C426">
        <f t="shared" si="13"/>
        <v>0</v>
      </c>
      <c r="D426" s="17">
        <v>0</v>
      </c>
      <c r="E426">
        <v>30</v>
      </c>
      <c r="F426">
        <v>24.13</v>
      </c>
      <c r="G426">
        <v>1</v>
      </c>
      <c r="H426">
        <v>4032.2406999999998</v>
      </c>
    </row>
    <row r="427" spans="1:8">
      <c r="A427" s="14" t="s">
        <v>13</v>
      </c>
      <c r="B427">
        <f t="shared" si="12"/>
        <v>0</v>
      </c>
      <c r="C427">
        <f t="shared" si="13"/>
        <v>0</v>
      </c>
      <c r="D427" s="14">
        <v>0</v>
      </c>
      <c r="E427">
        <v>30</v>
      </c>
      <c r="F427">
        <v>27.93</v>
      </c>
      <c r="G427">
        <v>0</v>
      </c>
      <c r="H427">
        <v>4137.5227000000004</v>
      </c>
    </row>
    <row r="428" spans="1:8">
      <c r="A428" s="17" t="s">
        <v>8</v>
      </c>
      <c r="B428">
        <f t="shared" si="12"/>
        <v>0</v>
      </c>
      <c r="C428">
        <f t="shared" si="13"/>
        <v>1</v>
      </c>
      <c r="D428" s="17">
        <v>0</v>
      </c>
      <c r="E428">
        <v>30</v>
      </c>
      <c r="F428">
        <v>32.4</v>
      </c>
      <c r="G428">
        <v>1</v>
      </c>
      <c r="H428">
        <v>4149.7359999999999</v>
      </c>
    </row>
    <row r="429" spans="1:8">
      <c r="A429" s="14" t="s">
        <v>11</v>
      </c>
      <c r="B429">
        <f t="shared" si="12"/>
        <v>1</v>
      </c>
      <c r="C429">
        <f t="shared" si="13"/>
        <v>0</v>
      </c>
      <c r="D429" s="14">
        <v>0</v>
      </c>
      <c r="E429">
        <v>30</v>
      </c>
      <c r="F429">
        <v>33.33</v>
      </c>
      <c r="G429">
        <v>1</v>
      </c>
      <c r="H429">
        <v>4151.0286999999998</v>
      </c>
    </row>
    <row r="430" spans="1:8">
      <c r="A430" s="17" t="s">
        <v>13</v>
      </c>
      <c r="B430">
        <f t="shared" si="12"/>
        <v>0</v>
      </c>
      <c r="C430">
        <f t="shared" si="13"/>
        <v>0</v>
      </c>
      <c r="D430" s="17">
        <v>0</v>
      </c>
      <c r="E430">
        <v>30</v>
      </c>
      <c r="F430">
        <v>27.645</v>
      </c>
      <c r="G430">
        <v>1</v>
      </c>
      <c r="H430">
        <v>4237.12655</v>
      </c>
    </row>
    <row r="431" spans="1:8">
      <c r="A431" s="14" t="s">
        <v>11</v>
      </c>
      <c r="B431">
        <f t="shared" si="12"/>
        <v>1</v>
      </c>
      <c r="C431">
        <f t="shared" si="13"/>
        <v>0</v>
      </c>
      <c r="D431" s="14">
        <v>0</v>
      </c>
      <c r="E431">
        <v>30</v>
      </c>
      <c r="F431">
        <v>44.22</v>
      </c>
      <c r="G431">
        <v>2</v>
      </c>
      <c r="H431">
        <v>4266.1657999999998</v>
      </c>
    </row>
    <row r="432" spans="1:8">
      <c r="A432" s="17" t="s">
        <v>12</v>
      </c>
      <c r="B432">
        <f t="shared" si="12"/>
        <v>0</v>
      </c>
      <c r="C432">
        <f t="shared" si="13"/>
        <v>0</v>
      </c>
      <c r="D432" s="17">
        <v>0</v>
      </c>
      <c r="E432">
        <v>30</v>
      </c>
      <c r="F432">
        <v>28.405000000000001</v>
      </c>
      <c r="G432">
        <v>1</v>
      </c>
      <c r="H432">
        <v>4527.1829500000003</v>
      </c>
    </row>
    <row r="433" spans="1:8">
      <c r="A433" s="14" t="s">
        <v>13</v>
      </c>
      <c r="B433">
        <f t="shared" si="12"/>
        <v>0</v>
      </c>
      <c r="C433">
        <f t="shared" si="13"/>
        <v>0</v>
      </c>
      <c r="D433" s="14">
        <v>0</v>
      </c>
      <c r="E433">
        <v>30</v>
      </c>
      <c r="F433">
        <v>21.945</v>
      </c>
      <c r="G433">
        <v>1</v>
      </c>
      <c r="H433">
        <v>4718.2035500000002</v>
      </c>
    </row>
    <row r="434" spans="1:8">
      <c r="A434" s="17" t="s">
        <v>13</v>
      </c>
      <c r="B434">
        <f t="shared" si="12"/>
        <v>0</v>
      </c>
      <c r="C434">
        <f t="shared" si="13"/>
        <v>0</v>
      </c>
      <c r="D434" s="17">
        <v>0</v>
      </c>
      <c r="E434">
        <v>30</v>
      </c>
      <c r="F434">
        <v>22.895</v>
      </c>
      <c r="G434">
        <v>1</v>
      </c>
      <c r="H434">
        <v>4719.52405</v>
      </c>
    </row>
    <row r="435" spans="1:8">
      <c r="A435" s="14" t="s">
        <v>11</v>
      </c>
      <c r="B435">
        <f t="shared" si="12"/>
        <v>1</v>
      </c>
      <c r="C435">
        <f t="shared" si="13"/>
        <v>0</v>
      </c>
      <c r="D435" s="14">
        <v>0</v>
      </c>
      <c r="E435">
        <v>30</v>
      </c>
      <c r="F435">
        <v>43.12</v>
      </c>
      <c r="G435">
        <v>2</v>
      </c>
      <c r="H435">
        <v>4753.6368000000002</v>
      </c>
    </row>
    <row r="436" spans="1:8">
      <c r="A436" s="17" t="s">
        <v>11</v>
      </c>
      <c r="B436">
        <f t="shared" si="12"/>
        <v>1</v>
      </c>
      <c r="C436">
        <f t="shared" si="13"/>
        <v>0</v>
      </c>
      <c r="D436" s="17">
        <v>0</v>
      </c>
      <c r="E436">
        <v>30</v>
      </c>
      <c r="F436">
        <v>31.57</v>
      </c>
      <c r="G436">
        <v>3</v>
      </c>
      <c r="H436">
        <v>4837.5823</v>
      </c>
    </row>
    <row r="437" spans="1:8">
      <c r="A437" s="14" t="s">
        <v>8</v>
      </c>
      <c r="B437">
        <f t="shared" si="12"/>
        <v>0</v>
      </c>
      <c r="C437">
        <f t="shared" si="13"/>
        <v>1</v>
      </c>
      <c r="D437" s="14">
        <v>0</v>
      </c>
      <c r="E437">
        <v>30</v>
      </c>
      <c r="F437">
        <v>30.9</v>
      </c>
      <c r="G437">
        <v>3</v>
      </c>
      <c r="H437">
        <v>5325.6509999999998</v>
      </c>
    </row>
    <row r="438" spans="1:8">
      <c r="A438" s="17" t="s">
        <v>13</v>
      </c>
      <c r="B438">
        <f t="shared" si="12"/>
        <v>0</v>
      </c>
      <c r="C438">
        <f t="shared" si="13"/>
        <v>0</v>
      </c>
      <c r="D438" s="17">
        <v>0</v>
      </c>
      <c r="E438">
        <v>30</v>
      </c>
      <c r="F438">
        <v>37.43</v>
      </c>
      <c r="G438">
        <v>3</v>
      </c>
      <c r="H438">
        <v>5428.7277000000004</v>
      </c>
    </row>
    <row r="439" spans="1:8">
      <c r="A439" s="14" t="s">
        <v>12</v>
      </c>
      <c r="B439">
        <f t="shared" si="12"/>
        <v>0</v>
      </c>
      <c r="C439">
        <f t="shared" si="13"/>
        <v>0</v>
      </c>
      <c r="D439" s="14">
        <v>0</v>
      </c>
      <c r="E439">
        <v>30</v>
      </c>
      <c r="F439">
        <v>19.95</v>
      </c>
      <c r="G439">
        <v>3</v>
      </c>
      <c r="H439">
        <v>5693.4305000000004</v>
      </c>
    </row>
    <row r="440" spans="1:8">
      <c r="A440" s="17" t="s">
        <v>12</v>
      </c>
      <c r="B440">
        <f t="shared" si="12"/>
        <v>0</v>
      </c>
      <c r="C440">
        <f t="shared" si="13"/>
        <v>0</v>
      </c>
      <c r="D440" s="17">
        <v>1</v>
      </c>
      <c r="E440">
        <v>30</v>
      </c>
      <c r="F440">
        <v>22.99</v>
      </c>
      <c r="G440">
        <v>2</v>
      </c>
      <c r="H440">
        <v>17361.766100000001</v>
      </c>
    </row>
    <row r="441" spans="1:8">
      <c r="A441" s="14" t="s">
        <v>8</v>
      </c>
      <c r="B441">
        <f t="shared" si="12"/>
        <v>0</v>
      </c>
      <c r="C441">
        <f t="shared" si="13"/>
        <v>1</v>
      </c>
      <c r="D441" s="14">
        <v>1</v>
      </c>
      <c r="E441">
        <v>30</v>
      </c>
      <c r="F441">
        <v>24.4</v>
      </c>
      <c r="G441">
        <v>3</v>
      </c>
      <c r="H441">
        <v>18259.216</v>
      </c>
    </row>
    <row r="442" spans="1:8">
      <c r="A442" s="17" t="s">
        <v>12</v>
      </c>
      <c r="B442">
        <f t="shared" si="12"/>
        <v>0</v>
      </c>
      <c r="C442">
        <f t="shared" si="13"/>
        <v>0</v>
      </c>
      <c r="D442" s="17">
        <v>1</v>
      </c>
      <c r="E442">
        <v>30</v>
      </c>
      <c r="F442">
        <v>23.655000000000001</v>
      </c>
      <c r="G442">
        <v>3</v>
      </c>
      <c r="H442">
        <v>18765.87545</v>
      </c>
    </row>
    <row r="443" spans="1:8">
      <c r="A443" s="14" t="s">
        <v>11</v>
      </c>
      <c r="B443">
        <f t="shared" si="12"/>
        <v>1</v>
      </c>
      <c r="C443">
        <f t="shared" si="13"/>
        <v>0</v>
      </c>
      <c r="D443" s="14">
        <v>0</v>
      </c>
      <c r="E443">
        <v>30</v>
      </c>
      <c r="F443">
        <v>38.83</v>
      </c>
      <c r="G443">
        <v>1</v>
      </c>
      <c r="H443">
        <v>18963.171920000001</v>
      </c>
    </row>
    <row r="444" spans="1:8">
      <c r="A444" s="17" t="s">
        <v>11</v>
      </c>
      <c r="B444">
        <f t="shared" si="12"/>
        <v>1</v>
      </c>
      <c r="C444">
        <f t="shared" si="13"/>
        <v>0</v>
      </c>
      <c r="D444" s="17">
        <v>1</v>
      </c>
      <c r="E444">
        <v>30</v>
      </c>
      <c r="F444">
        <v>28.38</v>
      </c>
      <c r="G444">
        <v>1</v>
      </c>
      <c r="H444">
        <v>19521.968199999999</v>
      </c>
    </row>
    <row r="445" spans="1:8">
      <c r="A445" s="14" t="s">
        <v>12</v>
      </c>
      <c r="B445">
        <f t="shared" si="12"/>
        <v>0</v>
      </c>
      <c r="C445">
        <f t="shared" si="13"/>
        <v>0</v>
      </c>
      <c r="D445" s="14">
        <v>1</v>
      </c>
      <c r="E445">
        <v>30</v>
      </c>
      <c r="F445">
        <v>28.69</v>
      </c>
      <c r="G445">
        <v>3</v>
      </c>
      <c r="H445">
        <v>20745.989099999999</v>
      </c>
    </row>
    <row r="446" spans="1:8">
      <c r="A446" s="17" t="s">
        <v>8</v>
      </c>
      <c r="B446">
        <f t="shared" si="12"/>
        <v>0</v>
      </c>
      <c r="C446">
        <f t="shared" si="13"/>
        <v>1</v>
      </c>
      <c r="D446" s="17">
        <v>1</v>
      </c>
      <c r="E446">
        <v>30</v>
      </c>
      <c r="F446">
        <v>35.299999999999997</v>
      </c>
      <c r="G446">
        <v>0</v>
      </c>
      <c r="H446">
        <v>36837.466999999997</v>
      </c>
    </row>
    <row r="447" spans="1:8">
      <c r="A447" s="14" t="s">
        <v>11</v>
      </c>
      <c r="B447">
        <f t="shared" si="12"/>
        <v>1</v>
      </c>
      <c r="C447">
        <f t="shared" si="13"/>
        <v>0</v>
      </c>
      <c r="D447" s="14">
        <v>1</v>
      </c>
      <c r="E447">
        <v>30</v>
      </c>
      <c r="F447">
        <v>35.53</v>
      </c>
      <c r="G447">
        <v>0</v>
      </c>
      <c r="H447">
        <v>36950.256699999998</v>
      </c>
    </row>
    <row r="448" spans="1:8">
      <c r="A448" s="17" t="s">
        <v>8</v>
      </c>
      <c r="B448">
        <f t="shared" si="12"/>
        <v>0</v>
      </c>
      <c r="C448">
        <f t="shared" si="13"/>
        <v>1</v>
      </c>
      <c r="D448" s="17">
        <v>1</v>
      </c>
      <c r="E448">
        <v>30</v>
      </c>
      <c r="F448">
        <v>37.799999999999997</v>
      </c>
      <c r="G448">
        <v>2</v>
      </c>
      <c r="H448">
        <v>39241.442000000003</v>
      </c>
    </row>
    <row r="449" spans="1:8">
      <c r="A449" s="14" t="s">
        <v>11</v>
      </c>
      <c r="B449">
        <f t="shared" si="12"/>
        <v>1</v>
      </c>
      <c r="C449">
        <f t="shared" si="13"/>
        <v>0</v>
      </c>
      <c r="D449" s="14">
        <v>1</v>
      </c>
      <c r="E449">
        <v>30</v>
      </c>
      <c r="F449">
        <v>39.049999999999997</v>
      </c>
      <c r="G449">
        <v>3</v>
      </c>
      <c r="H449">
        <v>40932.429499999998</v>
      </c>
    </row>
    <row r="450" spans="1:8">
      <c r="A450" s="17" t="s">
        <v>8</v>
      </c>
      <c r="B450">
        <f t="shared" si="12"/>
        <v>0</v>
      </c>
      <c r="C450">
        <f t="shared" si="13"/>
        <v>1</v>
      </c>
      <c r="D450" s="17">
        <v>0</v>
      </c>
      <c r="E450">
        <v>31</v>
      </c>
      <c r="F450">
        <v>20.399999999999999</v>
      </c>
      <c r="G450">
        <v>0</v>
      </c>
      <c r="H450">
        <v>3260.1990000000001</v>
      </c>
    </row>
    <row r="451" spans="1:8">
      <c r="A451" s="14" t="s">
        <v>11</v>
      </c>
      <c r="B451">
        <f t="shared" si="12"/>
        <v>1</v>
      </c>
      <c r="C451">
        <f t="shared" si="13"/>
        <v>0</v>
      </c>
      <c r="D451" s="14">
        <v>0</v>
      </c>
      <c r="E451">
        <v>31</v>
      </c>
      <c r="F451">
        <v>25.74</v>
      </c>
      <c r="G451">
        <v>0</v>
      </c>
      <c r="H451">
        <v>3756.6215999999999</v>
      </c>
    </row>
    <row r="452" spans="1:8">
      <c r="A452" s="17" t="s">
        <v>11</v>
      </c>
      <c r="B452">
        <f t="shared" si="12"/>
        <v>1</v>
      </c>
      <c r="C452">
        <f t="shared" si="13"/>
        <v>0</v>
      </c>
      <c r="D452" s="17">
        <v>0</v>
      </c>
      <c r="E452">
        <v>31</v>
      </c>
      <c r="F452">
        <v>26.62</v>
      </c>
      <c r="G452">
        <v>0</v>
      </c>
      <c r="H452">
        <v>3757.8447999999999</v>
      </c>
    </row>
    <row r="453" spans="1:8">
      <c r="A453" s="14" t="s">
        <v>8</v>
      </c>
      <c r="B453">
        <f t="shared" si="12"/>
        <v>0</v>
      </c>
      <c r="C453">
        <f t="shared" si="13"/>
        <v>1</v>
      </c>
      <c r="D453" s="14">
        <v>0</v>
      </c>
      <c r="E453">
        <v>31</v>
      </c>
      <c r="F453">
        <v>29.1</v>
      </c>
      <c r="G453">
        <v>0</v>
      </c>
      <c r="H453">
        <v>3761.2919999999999</v>
      </c>
    </row>
    <row r="454" spans="1:8">
      <c r="A454" s="17" t="s">
        <v>13</v>
      </c>
      <c r="B454">
        <f t="shared" ref="B454:B517" si="14">IF(A454="southeast",1,0)</f>
        <v>0</v>
      </c>
      <c r="C454">
        <f t="shared" ref="C454:C517" si="15">IF(A454="southwest",1,0)</f>
        <v>0</v>
      </c>
      <c r="D454" s="17">
        <v>0</v>
      </c>
      <c r="E454">
        <v>31</v>
      </c>
      <c r="F454">
        <v>30.875</v>
      </c>
      <c r="G454">
        <v>0</v>
      </c>
      <c r="H454">
        <v>3857.7592500000001</v>
      </c>
    </row>
    <row r="455" spans="1:8">
      <c r="A455" s="14" t="s">
        <v>11</v>
      </c>
      <c r="B455">
        <f t="shared" si="14"/>
        <v>1</v>
      </c>
      <c r="C455">
        <f t="shared" si="15"/>
        <v>0</v>
      </c>
      <c r="D455" s="14">
        <v>0</v>
      </c>
      <c r="E455">
        <v>31</v>
      </c>
      <c r="F455">
        <v>39.49</v>
      </c>
      <c r="G455">
        <v>1</v>
      </c>
      <c r="H455">
        <v>3875.7341000000001</v>
      </c>
    </row>
    <row r="456" spans="1:8">
      <c r="A456" s="17" t="s">
        <v>12</v>
      </c>
      <c r="B456">
        <f t="shared" si="14"/>
        <v>0</v>
      </c>
      <c r="C456">
        <f t="shared" si="15"/>
        <v>0</v>
      </c>
      <c r="D456" s="17">
        <v>0</v>
      </c>
      <c r="E456">
        <v>31</v>
      </c>
      <c r="F456">
        <v>21.754999999999999</v>
      </c>
      <c r="G456">
        <v>0</v>
      </c>
      <c r="H456">
        <v>4134.0824499999999</v>
      </c>
    </row>
    <row r="457" spans="1:8">
      <c r="A457" s="14" t="s">
        <v>12</v>
      </c>
      <c r="B457">
        <f t="shared" si="14"/>
        <v>0</v>
      </c>
      <c r="C457">
        <f t="shared" si="15"/>
        <v>0</v>
      </c>
      <c r="D457" s="14">
        <v>0</v>
      </c>
      <c r="E457">
        <v>31</v>
      </c>
      <c r="F457">
        <v>25.934999999999999</v>
      </c>
      <c r="G457">
        <v>1</v>
      </c>
      <c r="H457">
        <v>4239.8926499999998</v>
      </c>
    </row>
    <row r="458" spans="1:8">
      <c r="A458" s="17" t="s">
        <v>12</v>
      </c>
      <c r="B458">
        <f t="shared" si="14"/>
        <v>0</v>
      </c>
      <c r="C458">
        <f t="shared" si="15"/>
        <v>0</v>
      </c>
      <c r="D458" s="17">
        <v>0</v>
      </c>
      <c r="E458">
        <v>31</v>
      </c>
      <c r="F458">
        <v>28.594999999999999</v>
      </c>
      <c r="G458">
        <v>1</v>
      </c>
      <c r="H458">
        <v>4243.5900499999998</v>
      </c>
    </row>
    <row r="459" spans="1:8">
      <c r="A459" s="14" t="s">
        <v>13</v>
      </c>
      <c r="B459">
        <f t="shared" si="14"/>
        <v>0</v>
      </c>
      <c r="C459">
        <f t="shared" si="15"/>
        <v>0</v>
      </c>
      <c r="D459" s="14">
        <v>0</v>
      </c>
      <c r="E459">
        <v>31</v>
      </c>
      <c r="F459">
        <v>31.065000000000001</v>
      </c>
      <c r="G459">
        <v>0</v>
      </c>
      <c r="H459">
        <v>4347.0233500000004</v>
      </c>
    </row>
    <row r="460" spans="1:8">
      <c r="A460" s="17" t="s">
        <v>11</v>
      </c>
      <c r="B460">
        <f t="shared" si="14"/>
        <v>1</v>
      </c>
      <c r="C460">
        <f t="shared" si="15"/>
        <v>0</v>
      </c>
      <c r="D460" s="17">
        <v>0</v>
      </c>
      <c r="E460">
        <v>31</v>
      </c>
      <c r="F460">
        <v>29.26</v>
      </c>
      <c r="G460">
        <v>1</v>
      </c>
      <c r="H460">
        <v>4350.5144</v>
      </c>
    </row>
    <row r="461" spans="1:8">
      <c r="A461" s="14" t="s">
        <v>13</v>
      </c>
      <c r="B461">
        <f t="shared" si="14"/>
        <v>0</v>
      </c>
      <c r="C461">
        <f t="shared" si="15"/>
        <v>0</v>
      </c>
      <c r="D461" s="14">
        <v>0</v>
      </c>
      <c r="E461">
        <v>31</v>
      </c>
      <c r="F461">
        <v>26.885000000000002</v>
      </c>
      <c r="G461">
        <v>1</v>
      </c>
      <c r="H461">
        <v>4441.2131499999996</v>
      </c>
    </row>
    <row r="462" spans="1:8">
      <c r="A462" s="17" t="s">
        <v>11</v>
      </c>
      <c r="B462">
        <f t="shared" si="14"/>
        <v>1</v>
      </c>
      <c r="C462">
        <f t="shared" si="15"/>
        <v>0</v>
      </c>
      <c r="D462" s="17">
        <v>0</v>
      </c>
      <c r="E462">
        <v>31</v>
      </c>
      <c r="F462">
        <v>38.39</v>
      </c>
      <c r="G462">
        <v>2</v>
      </c>
      <c r="H462">
        <v>4463.2051000000001</v>
      </c>
    </row>
    <row r="463" spans="1:8">
      <c r="A463" s="14" t="s">
        <v>12</v>
      </c>
      <c r="B463">
        <f t="shared" si="14"/>
        <v>0</v>
      </c>
      <c r="C463">
        <f t="shared" si="15"/>
        <v>0</v>
      </c>
      <c r="D463" s="14">
        <v>0</v>
      </c>
      <c r="E463">
        <v>31</v>
      </c>
      <c r="F463">
        <v>32.68</v>
      </c>
      <c r="G463">
        <v>1</v>
      </c>
      <c r="H463">
        <v>4738.2682000000004</v>
      </c>
    </row>
    <row r="464" spans="1:8">
      <c r="A464" s="17" t="s">
        <v>8</v>
      </c>
      <c r="B464">
        <f t="shared" si="14"/>
        <v>0</v>
      </c>
      <c r="C464">
        <f t="shared" si="15"/>
        <v>1</v>
      </c>
      <c r="D464" s="17">
        <v>0</v>
      </c>
      <c r="E464">
        <v>31</v>
      </c>
      <c r="F464">
        <v>23.6</v>
      </c>
      <c r="G464">
        <v>2</v>
      </c>
      <c r="H464">
        <v>4931.6469999999999</v>
      </c>
    </row>
    <row r="465" spans="1:8">
      <c r="A465" s="14" t="s">
        <v>8</v>
      </c>
      <c r="B465">
        <f t="shared" si="14"/>
        <v>0</v>
      </c>
      <c r="C465">
        <f t="shared" si="15"/>
        <v>1</v>
      </c>
      <c r="D465" s="14">
        <v>0</v>
      </c>
      <c r="E465">
        <v>31</v>
      </c>
      <c r="F465">
        <v>25.8</v>
      </c>
      <c r="G465">
        <v>2</v>
      </c>
      <c r="H465">
        <v>4934.7049999999999</v>
      </c>
    </row>
    <row r="466" spans="1:8">
      <c r="A466" s="17" t="s">
        <v>11</v>
      </c>
      <c r="B466">
        <f t="shared" si="14"/>
        <v>1</v>
      </c>
      <c r="C466">
        <f t="shared" si="15"/>
        <v>0</v>
      </c>
      <c r="D466" s="17">
        <v>0</v>
      </c>
      <c r="E466">
        <v>31</v>
      </c>
      <c r="F466">
        <v>36.630000000000003</v>
      </c>
      <c r="G466">
        <v>2</v>
      </c>
      <c r="H466">
        <v>4949.7587000000003</v>
      </c>
    </row>
    <row r="467" spans="1:8">
      <c r="A467" s="14" t="s">
        <v>13</v>
      </c>
      <c r="B467">
        <f t="shared" si="14"/>
        <v>0</v>
      </c>
      <c r="C467">
        <f t="shared" si="15"/>
        <v>0</v>
      </c>
      <c r="D467" s="14">
        <v>0</v>
      </c>
      <c r="E467">
        <v>31</v>
      </c>
      <c r="F467">
        <v>27.645</v>
      </c>
      <c r="G467">
        <v>2</v>
      </c>
      <c r="H467">
        <v>5031.26955</v>
      </c>
    </row>
    <row r="468" spans="1:8">
      <c r="A468" s="17" t="s">
        <v>12</v>
      </c>
      <c r="B468">
        <f t="shared" si="14"/>
        <v>0</v>
      </c>
      <c r="C468">
        <f t="shared" si="15"/>
        <v>0</v>
      </c>
      <c r="D468" s="17">
        <v>0</v>
      </c>
      <c r="E468">
        <v>31</v>
      </c>
      <c r="F468">
        <v>32.774999999999999</v>
      </c>
      <c r="G468">
        <v>2</v>
      </c>
      <c r="H468">
        <v>5327.4002499999997</v>
      </c>
    </row>
    <row r="469" spans="1:8">
      <c r="A469" s="14" t="s">
        <v>12</v>
      </c>
      <c r="B469">
        <f t="shared" si="14"/>
        <v>0</v>
      </c>
      <c r="C469">
        <f t="shared" si="15"/>
        <v>0</v>
      </c>
      <c r="D469" s="14">
        <v>0</v>
      </c>
      <c r="E469">
        <v>31</v>
      </c>
      <c r="F469">
        <v>31.065000000000001</v>
      </c>
      <c r="G469">
        <v>3</v>
      </c>
      <c r="H469">
        <v>5425.0233500000004</v>
      </c>
    </row>
    <row r="470" spans="1:8">
      <c r="A470" s="17" t="s">
        <v>13</v>
      </c>
      <c r="B470">
        <f t="shared" si="14"/>
        <v>0</v>
      </c>
      <c r="C470">
        <f t="shared" si="15"/>
        <v>0</v>
      </c>
      <c r="D470" s="17">
        <v>0</v>
      </c>
      <c r="E470">
        <v>31</v>
      </c>
      <c r="F470">
        <v>30.495000000000001</v>
      </c>
      <c r="G470">
        <v>3</v>
      </c>
      <c r="H470">
        <v>6113.2310500000003</v>
      </c>
    </row>
    <row r="471" spans="1:8">
      <c r="A471" s="14" t="s">
        <v>13</v>
      </c>
      <c r="B471">
        <f t="shared" si="14"/>
        <v>0</v>
      </c>
      <c r="C471">
        <f t="shared" si="15"/>
        <v>0</v>
      </c>
      <c r="D471" s="14">
        <v>0</v>
      </c>
      <c r="E471">
        <v>31</v>
      </c>
      <c r="F471">
        <v>28.5</v>
      </c>
      <c r="G471">
        <v>5</v>
      </c>
      <c r="H471">
        <v>6799.4579999999996</v>
      </c>
    </row>
    <row r="472" spans="1:8">
      <c r="A472" s="17" t="s">
        <v>8</v>
      </c>
      <c r="B472">
        <f t="shared" si="14"/>
        <v>0</v>
      </c>
      <c r="C472">
        <f t="shared" si="15"/>
        <v>1</v>
      </c>
      <c r="D472" s="17">
        <v>1</v>
      </c>
      <c r="E472">
        <v>31</v>
      </c>
      <c r="F472">
        <v>25.9</v>
      </c>
      <c r="G472">
        <v>3</v>
      </c>
      <c r="H472">
        <v>19199.944</v>
      </c>
    </row>
    <row r="473" spans="1:8">
      <c r="A473" s="14" t="s">
        <v>11</v>
      </c>
      <c r="B473">
        <f t="shared" si="14"/>
        <v>1</v>
      </c>
      <c r="C473">
        <f t="shared" si="15"/>
        <v>0</v>
      </c>
      <c r="D473" s="14">
        <v>1</v>
      </c>
      <c r="E473">
        <v>31</v>
      </c>
      <c r="F473">
        <v>29.81</v>
      </c>
      <c r="G473">
        <v>0</v>
      </c>
      <c r="H473">
        <v>19350.368900000001</v>
      </c>
    </row>
    <row r="474" spans="1:8">
      <c r="A474" s="17" t="s">
        <v>8</v>
      </c>
      <c r="B474">
        <f t="shared" si="14"/>
        <v>0</v>
      </c>
      <c r="C474">
        <f t="shared" si="15"/>
        <v>1</v>
      </c>
      <c r="D474" s="17">
        <v>1</v>
      </c>
      <c r="E474">
        <v>31</v>
      </c>
      <c r="F474">
        <v>36.299999999999997</v>
      </c>
      <c r="G474">
        <v>2</v>
      </c>
      <c r="H474">
        <v>38711</v>
      </c>
    </row>
    <row r="475" spans="1:8">
      <c r="A475" s="14" t="s">
        <v>12</v>
      </c>
      <c r="B475">
        <f t="shared" si="14"/>
        <v>0</v>
      </c>
      <c r="C475">
        <f t="shared" si="15"/>
        <v>0</v>
      </c>
      <c r="D475" s="14">
        <v>1</v>
      </c>
      <c r="E475">
        <v>31</v>
      </c>
      <c r="F475">
        <v>34.39</v>
      </c>
      <c r="G475">
        <v>3</v>
      </c>
      <c r="H475">
        <v>38746.355100000001</v>
      </c>
    </row>
    <row r="476" spans="1:8">
      <c r="A476" s="17" t="s">
        <v>13</v>
      </c>
      <c r="B476">
        <f t="shared" si="14"/>
        <v>0</v>
      </c>
      <c r="C476">
        <f t="shared" si="15"/>
        <v>0</v>
      </c>
      <c r="D476" s="17">
        <v>1</v>
      </c>
      <c r="E476">
        <v>31</v>
      </c>
      <c r="F476">
        <v>38.094999999999999</v>
      </c>
      <c r="G476">
        <v>1</v>
      </c>
      <c r="H476">
        <v>58571.074480000003</v>
      </c>
    </row>
    <row r="477" spans="1:8">
      <c r="A477" s="14" t="s">
        <v>12</v>
      </c>
      <c r="B477">
        <f t="shared" si="14"/>
        <v>0</v>
      </c>
      <c r="C477">
        <f t="shared" si="15"/>
        <v>0</v>
      </c>
      <c r="D477" s="14">
        <v>0</v>
      </c>
      <c r="E477">
        <v>32</v>
      </c>
      <c r="F477">
        <v>28.88</v>
      </c>
      <c r="G477">
        <v>0</v>
      </c>
      <c r="H477">
        <v>3866.8552</v>
      </c>
    </row>
    <row r="478" spans="1:8">
      <c r="A478" s="17" t="s">
        <v>11</v>
      </c>
      <c r="B478">
        <f t="shared" si="14"/>
        <v>1</v>
      </c>
      <c r="C478">
        <f t="shared" si="15"/>
        <v>0</v>
      </c>
      <c r="D478" s="17">
        <v>0</v>
      </c>
      <c r="E478">
        <v>32</v>
      </c>
      <c r="F478">
        <v>28.93</v>
      </c>
      <c r="G478">
        <v>0</v>
      </c>
      <c r="H478">
        <v>3972.9247</v>
      </c>
    </row>
    <row r="479" spans="1:8">
      <c r="A479" s="14" t="s">
        <v>8</v>
      </c>
      <c r="B479">
        <f t="shared" si="14"/>
        <v>0</v>
      </c>
      <c r="C479">
        <f t="shared" si="15"/>
        <v>1</v>
      </c>
      <c r="D479" s="14">
        <v>0</v>
      </c>
      <c r="E479">
        <v>32</v>
      </c>
      <c r="F479">
        <v>41.1</v>
      </c>
      <c r="G479">
        <v>0</v>
      </c>
      <c r="H479">
        <v>3989.8409999999999</v>
      </c>
    </row>
    <row r="480" spans="1:8">
      <c r="A480" s="17" t="s">
        <v>11</v>
      </c>
      <c r="B480">
        <f t="shared" si="14"/>
        <v>1</v>
      </c>
      <c r="C480">
        <f t="shared" si="15"/>
        <v>0</v>
      </c>
      <c r="D480" s="17">
        <v>0</v>
      </c>
      <c r="E480">
        <v>32</v>
      </c>
      <c r="F480">
        <v>44.22</v>
      </c>
      <c r="G480">
        <v>0</v>
      </c>
      <c r="H480">
        <v>3994.1777999999999</v>
      </c>
    </row>
    <row r="481" spans="1:8">
      <c r="A481" s="14" t="s">
        <v>11</v>
      </c>
      <c r="B481">
        <f t="shared" si="14"/>
        <v>1</v>
      </c>
      <c r="C481">
        <f t="shared" si="15"/>
        <v>0</v>
      </c>
      <c r="D481" s="14">
        <v>0</v>
      </c>
      <c r="E481">
        <v>32</v>
      </c>
      <c r="F481">
        <v>30.03</v>
      </c>
      <c r="G481">
        <v>1</v>
      </c>
      <c r="H481">
        <v>4074.4537</v>
      </c>
    </row>
    <row r="482" spans="1:8">
      <c r="A482" s="17" t="s">
        <v>8</v>
      </c>
      <c r="B482">
        <f t="shared" si="14"/>
        <v>0</v>
      </c>
      <c r="C482">
        <f t="shared" si="15"/>
        <v>1</v>
      </c>
      <c r="D482" s="17">
        <v>0</v>
      </c>
      <c r="E482">
        <v>32</v>
      </c>
      <c r="F482">
        <v>31.5</v>
      </c>
      <c r="G482">
        <v>1</v>
      </c>
      <c r="H482">
        <v>4076.4969999999998</v>
      </c>
    </row>
    <row r="483" spans="1:8">
      <c r="A483" s="14" t="s">
        <v>12</v>
      </c>
      <c r="B483">
        <f t="shared" si="14"/>
        <v>0</v>
      </c>
      <c r="C483">
        <f t="shared" si="15"/>
        <v>0</v>
      </c>
      <c r="D483" s="14">
        <v>0</v>
      </c>
      <c r="E483">
        <v>32</v>
      </c>
      <c r="F483">
        <v>29.734999999999999</v>
      </c>
      <c r="G483">
        <v>0</v>
      </c>
      <c r="H483">
        <v>4357.0436499999996</v>
      </c>
    </row>
    <row r="484" spans="1:8">
      <c r="A484" s="17" t="s">
        <v>12</v>
      </c>
      <c r="B484">
        <f t="shared" si="14"/>
        <v>0</v>
      </c>
      <c r="C484">
        <f t="shared" si="15"/>
        <v>0</v>
      </c>
      <c r="D484" s="17">
        <v>0</v>
      </c>
      <c r="E484">
        <v>32</v>
      </c>
      <c r="F484">
        <v>27.835000000000001</v>
      </c>
      <c r="G484">
        <v>1</v>
      </c>
      <c r="H484">
        <v>4454.40265</v>
      </c>
    </row>
    <row r="485" spans="1:8">
      <c r="A485" s="14" t="s">
        <v>12</v>
      </c>
      <c r="B485">
        <f t="shared" si="14"/>
        <v>0</v>
      </c>
      <c r="C485">
        <f t="shared" si="15"/>
        <v>0</v>
      </c>
      <c r="D485" s="14">
        <v>0</v>
      </c>
      <c r="E485">
        <v>32</v>
      </c>
      <c r="F485">
        <v>33.82</v>
      </c>
      <c r="G485">
        <v>1</v>
      </c>
      <c r="H485">
        <v>4462.7218000000003</v>
      </c>
    </row>
    <row r="486" spans="1:8">
      <c r="A486" s="17" t="s">
        <v>13</v>
      </c>
      <c r="B486">
        <f t="shared" si="14"/>
        <v>0</v>
      </c>
      <c r="C486">
        <f t="shared" si="15"/>
        <v>0</v>
      </c>
      <c r="D486" s="17">
        <v>0</v>
      </c>
      <c r="E486">
        <v>32</v>
      </c>
      <c r="F486">
        <v>20.52</v>
      </c>
      <c r="G486">
        <v>0</v>
      </c>
      <c r="H486">
        <v>4544.2348000000002</v>
      </c>
    </row>
    <row r="487" spans="1:8">
      <c r="A487" s="14" t="s">
        <v>11</v>
      </c>
      <c r="B487">
        <f t="shared" si="14"/>
        <v>1</v>
      </c>
      <c r="C487">
        <f t="shared" si="15"/>
        <v>0</v>
      </c>
      <c r="D487" s="14">
        <v>0</v>
      </c>
      <c r="E487">
        <v>32</v>
      </c>
      <c r="F487">
        <v>29.59</v>
      </c>
      <c r="G487">
        <v>1</v>
      </c>
      <c r="H487">
        <v>4562.8420999999998</v>
      </c>
    </row>
    <row r="488" spans="1:8">
      <c r="A488" s="17" t="s">
        <v>13</v>
      </c>
      <c r="B488">
        <f t="shared" si="14"/>
        <v>0</v>
      </c>
      <c r="C488">
        <f t="shared" si="15"/>
        <v>0</v>
      </c>
      <c r="D488" s="17">
        <v>0</v>
      </c>
      <c r="E488">
        <v>32</v>
      </c>
      <c r="F488">
        <v>37.335000000000001</v>
      </c>
      <c r="G488">
        <v>1</v>
      </c>
      <c r="H488">
        <v>4667.6076499999999</v>
      </c>
    </row>
    <row r="489" spans="1:8">
      <c r="A489" s="14" t="s">
        <v>8</v>
      </c>
      <c r="B489">
        <f t="shared" si="14"/>
        <v>0</v>
      </c>
      <c r="C489">
        <f t="shared" si="15"/>
        <v>1</v>
      </c>
      <c r="D489" s="14">
        <v>0</v>
      </c>
      <c r="E489">
        <v>32</v>
      </c>
      <c r="F489">
        <v>35.200000000000003</v>
      </c>
      <c r="G489">
        <v>2</v>
      </c>
      <c r="H489">
        <v>4670.6400000000003</v>
      </c>
    </row>
    <row r="490" spans="1:8">
      <c r="A490" s="17" t="s">
        <v>11</v>
      </c>
      <c r="B490">
        <f t="shared" si="14"/>
        <v>1</v>
      </c>
      <c r="C490">
        <f t="shared" si="15"/>
        <v>0</v>
      </c>
      <c r="D490" s="17">
        <v>0</v>
      </c>
      <c r="E490">
        <v>32</v>
      </c>
      <c r="F490">
        <v>37.18</v>
      </c>
      <c r="G490">
        <v>2</v>
      </c>
      <c r="H490">
        <v>4673.3922000000002</v>
      </c>
    </row>
    <row r="491" spans="1:8">
      <c r="A491" s="14" t="s">
        <v>11</v>
      </c>
      <c r="B491">
        <f t="shared" si="14"/>
        <v>1</v>
      </c>
      <c r="C491">
        <f t="shared" si="15"/>
        <v>0</v>
      </c>
      <c r="D491" s="14">
        <v>0</v>
      </c>
      <c r="E491">
        <v>32</v>
      </c>
      <c r="F491">
        <v>46.53</v>
      </c>
      <c r="G491">
        <v>2</v>
      </c>
      <c r="H491">
        <v>4686.3887000000004</v>
      </c>
    </row>
    <row r="492" spans="1:8">
      <c r="A492" s="17" t="s">
        <v>13</v>
      </c>
      <c r="B492">
        <f t="shared" si="14"/>
        <v>0</v>
      </c>
      <c r="C492">
        <f t="shared" si="15"/>
        <v>0</v>
      </c>
      <c r="D492" s="17">
        <v>0</v>
      </c>
      <c r="E492">
        <v>32</v>
      </c>
      <c r="F492">
        <v>31.54</v>
      </c>
      <c r="G492">
        <v>1</v>
      </c>
      <c r="H492">
        <v>5148.5526</v>
      </c>
    </row>
    <row r="493" spans="1:8">
      <c r="A493" s="14" t="s">
        <v>8</v>
      </c>
      <c r="B493">
        <f t="shared" si="14"/>
        <v>0</v>
      </c>
      <c r="C493">
        <f t="shared" si="15"/>
        <v>1</v>
      </c>
      <c r="D493" s="14">
        <v>0</v>
      </c>
      <c r="E493">
        <v>32</v>
      </c>
      <c r="F493">
        <v>29.8</v>
      </c>
      <c r="G493">
        <v>2</v>
      </c>
      <c r="H493">
        <v>5152.134</v>
      </c>
    </row>
    <row r="494" spans="1:8">
      <c r="A494" s="17" t="s">
        <v>8</v>
      </c>
      <c r="B494">
        <f t="shared" si="14"/>
        <v>0</v>
      </c>
      <c r="C494">
        <f t="shared" si="15"/>
        <v>1</v>
      </c>
      <c r="D494" s="17">
        <v>0</v>
      </c>
      <c r="E494">
        <v>32</v>
      </c>
      <c r="F494">
        <v>30.8</v>
      </c>
      <c r="G494">
        <v>3</v>
      </c>
      <c r="H494">
        <v>5253.5240000000003</v>
      </c>
    </row>
    <row r="495" spans="1:8">
      <c r="A495" s="14" t="s">
        <v>12</v>
      </c>
      <c r="B495">
        <f t="shared" si="14"/>
        <v>0</v>
      </c>
      <c r="C495">
        <f t="shared" si="15"/>
        <v>0</v>
      </c>
      <c r="D495" s="14">
        <v>0</v>
      </c>
      <c r="E495">
        <v>32</v>
      </c>
      <c r="F495">
        <v>33.155000000000001</v>
      </c>
      <c r="G495">
        <v>3</v>
      </c>
      <c r="H495">
        <v>6128.79745</v>
      </c>
    </row>
    <row r="496" spans="1:8">
      <c r="A496" s="17" t="s">
        <v>13</v>
      </c>
      <c r="B496">
        <f t="shared" si="14"/>
        <v>0</v>
      </c>
      <c r="C496">
        <f t="shared" si="15"/>
        <v>0</v>
      </c>
      <c r="D496" s="17">
        <v>0</v>
      </c>
      <c r="E496">
        <v>32</v>
      </c>
      <c r="F496">
        <v>37.145000000000003</v>
      </c>
      <c r="G496">
        <v>3</v>
      </c>
      <c r="H496">
        <v>6334.3435499999996</v>
      </c>
    </row>
    <row r="497" spans="1:8">
      <c r="A497" s="14" t="s">
        <v>8</v>
      </c>
      <c r="B497">
        <f t="shared" si="14"/>
        <v>0</v>
      </c>
      <c r="C497">
        <f t="shared" si="15"/>
        <v>1</v>
      </c>
      <c r="D497" s="14">
        <v>1</v>
      </c>
      <c r="E497">
        <v>32</v>
      </c>
      <c r="F497">
        <v>24.6</v>
      </c>
      <c r="G497">
        <v>0</v>
      </c>
      <c r="H497">
        <v>17496.306</v>
      </c>
    </row>
    <row r="498" spans="1:8">
      <c r="A498" s="17" t="s">
        <v>11</v>
      </c>
      <c r="B498">
        <f t="shared" si="14"/>
        <v>1</v>
      </c>
      <c r="C498">
        <f t="shared" si="15"/>
        <v>0</v>
      </c>
      <c r="D498" s="17">
        <v>0</v>
      </c>
      <c r="E498">
        <v>32</v>
      </c>
      <c r="F498">
        <v>23.65</v>
      </c>
      <c r="G498">
        <v>1</v>
      </c>
      <c r="H498">
        <v>17626.239509999999</v>
      </c>
    </row>
    <row r="499" spans="1:8">
      <c r="A499" s="14" t="s">
        <v>11</v>
      </c>
      <c r="B499">
        <f t="shared" si="14"/>
        <v>1</v>
      </c>
      <c r="C499">
        <f t="shared" si="15"/>
        <v>0</v>
      </c>
      <c r="D499" s="14">
        <v>1</v>
      </c>
      <c r="E499">
        <v>32</v>
      </c>
      <c r="F499">
        <v>28.93</v>
      </c>
      <c r="G499">
        <v>1</v>
      </c>
      <c r="H499">
        <v>19719.6947</v>
      </c>
    </row>
    <row r="500" spans="1:8">
      <c r="A500" s="17" t="s">
        <v>12</v>
      </c>
      <c r="B500">
        <f t="shared" si="14"/>
        <v>0</v>
      </c>
      <c r="C500">
        <f t="shared" si="15"/>
        <v>0</v>
      </c>
      <c r="D500" s="17">
        <v>1</v>
      </c>
      <c r="E500">
        <v>32</v>
      </c>
      <c r="F500">
        <v>28.12</v>
      </c>
      <c r="G500">
        <v>4</v>
      </c>
      <c r="H500">
        <v>21472.478800000001</v>
      </c>
    </row>
    <row r="501" spans="1:8">
      <c r="A501" s="14" t="s">
        <v>12</v>
      </c>
      <c r="B501">
        <f t="shared" si="14"/>
        <v>0</v>
      </c>
      <c r="C501">
        <f t="shared" si="15"/>
        <v>0</v>
      </c>
      <c r="D501" s="14">
        <v>1</v>
      </c>
      <c r="E501">
        <v>32</v>
      </c>
      <c r="F501">
        <v>17.765000000000001</v>
      </c>
      <c r="G501">
        <v>2</v>
      </c>
      <c r="H501">
        <v>32734.186300000001</v>
      </c>
    </row>
    <row r="502" spans="1:8">
      <c r="A502" s="17" t="s">
        <v>13</v>
      </c>
      <c r="B502">
        <f t="shared" si="14"/>
        <v>0</v>
      </c>
      <c r="C502">
        <f t="shared" si="15"/>
        <v>0</v>
      </c>
      <c r="D502" s="17">
        <v>1</v>
      </c>
      <c r="E502">
        <v>32</v>
      </c>
      <c r="F502">
        <v>33.630000000000003</v>
      </c>
      <c r="G502">
        <v>1</v>
      </c>
      <c r="H502">
        <v>37607.527699999999</v>
      </c>
    </row>
    <row r="503" spans="1:8">
      <c r="A503" s="14" t="s">
        <v>11</v>
      </c>
      <c r="B503">
        <f t="shared" si="14"/>
        <v>1</v>
      </c>
      <c r="C503">
        <f t="shared" si="15"/>
        <v>0</v>
      </c>
      <c r="D503" s="14">
        <v>0</v>
      </c>
      <c r="E503">
        <v>33</v>
      </c>
      <c r="F503">
        <v>30.25</v>
      </c>
      <c r="G503">
        <v>0</v>
      </c>
      <c r="H503">
        <v>3704.3544999999999</v>
      </c>
    </row>
    <row r="504" spans="1:8">
      <c r="A504" s="17" t="s">
        <v>11</v>
      </c>
      <c r="B504">
        <f t="shared" si="14"/>
        <v>1</v>
      </c>
      <c r="C504">
        <f t="shared" si="15"/>
        <v>0</v>
      </c>
      <c r="D504" s="17">
        <v>0</v>
      </c>
      <c r="E504">
        <v>33</v>
      </c>
      <c r="F504">
        <v>24.31</v>
      </c>
      <c r="G504">
        <v>0</v>
      </c>
      <c r="H504">
        <v>4185.0978999999998</v>
      </c>
    </row>
    <row r="505" spans="1:8">
      <c r="A505" s="14" t="s">
        <v>12</v>
      </c>
      <c r="B505">
        <f t="shared" si="14"/>
        <v>0</v>
      </c>
      <c r="C505">
        <f t="shared" si="15"/>
        <v>0</v>
      </c>
      <c r="D505" s="14">
        <v>0</v>
      </c>
      <c r="E505">
        <v>33</v>
      </c>
      <c r="F505">
        <v>26.695</v>
      </c>
      <c r="G505">
        <v>0</v>
      </c>
      <c r="H505">
        <v>4571.4130500000001</v>
      </c>
    </row>
    <row r="506" spans="1:8">
      <c r="A506" s="17" t="s">
        <v>8</v>
      </c>
      <c r="B506">
        <f t="shared" si="14"/>
        <v>0</v>
      </c>
      <c r="C506">
        <f t="shared" si="15"/>
        <v>1</v>
      </c>
      <c r="D506" s="17">
        <v>0</v>
      </c>
      <c r="E506">
        <v>33</v>
      </c>
      <c r="F506">
        <v>18.5</v>
      </c>
      <c r="G506">
        <v>1</v>
      </c>
      <c r="H506">
        <v>4766.0219999999999</v>
      </c>
    </row>
    <row r="507" spans="1:8">
      <c r="A507" s="14" t="s">
        <v>11</v>
      </c>
      <c r="B507">
        <f t="shared" si="14"/>
        <v>1</v>
      </c>
      <c r="C507">
        <f t="shared" si="15"/>
        <v>0</v>
      </c>
      <c r="D507" s="14">
        <v>0</v>
      </c>
      <c r="E507">
        <v>33</v>
      </c>
      <c r="F507">
        <v>28.27</v>
      </c>
      <c r="G507">
        <v>1</v>
      </c>
      <c r="H507">
        <v>4779.6022999999996</v>
      </c>
    </row>
    <row r="508" spans="1:8">
      <c r="A508" s="17" t="s">
        <v>11</v>
      </c>
      <c r="B508">
        <f t="shared" si="14"/>
        <v>1</v>
      </c>
      <c r="C508">
        <f t="shared" si="15"/>
        <v>0</v>
      </c>
      <c r="D508" s="17">
        <v>0</v>
      </c>
      <c r="E508">
        <v>33</v>
      </c>
      <c r="F508">
        <v>39.82</v>
      </c>
      <c r="G508">
        <v>1</v>
      </c>
      <c r="H508">
        <v>4795.6567999999997</v>
      </c>
    </row>
    <row r="509" spans="1:8">
      <c r="A509" s="14" t="s">
        <v>11</v>
      </c>
      <c r="B509">
        <f t="shared" si="14"/>
        <v>1</v>
      </c>
      <c r="C509">
        <f t="shared" si="15"/>
        <v>0</v>
      </c>
      <c r="D509" s="14">
        <v>0</v>
      </c>
      <c r="E509">
        <v>33</v>
      </c>
      <c r="F509">
        <v>35.75</v>
      </c>
      <c r="G509">
        <v>2</v>
      </c>
      <c r="H509">
        <v>4889.9994999999999</v>
      </c>
    </row>
    <row r="510" spans="1:8">
      <c r="A510" s="17" t="s">
        <v>12</v>
      </c>
      <c r="B510">
        <f t="shared" si="14"/>
        <v>0</v>
      </c>
      <c r="C510">
        <f t="shared" si="15"/>
        <v>0</v>
      </c>
      <c r="D510" s="17">
        <v>0</v>
      </c>
      <c r="E510">
        <v>33</v>
      </c>
      <c r="F510">
        <v>24.605</v>
      </c>
      <c r="G510">
        <v>2</v>
      </c>
      <c r="H510">
        <v>5257.5079500000002</v>
      </c>
    </row>
    <row r="511" spans="1:8">
      <c r="A511" s="14" t="s">
        <v>12</v>
      </c>
      <c r="B511">
        <f t="shared" si="14"/>
        <v>0</v>
      </c>
      <c r="C511">
        <f t="shared" si="15"/>
        <v>0</v>
      </c>
      <c r="D511" s="14">
        <v>0</v>
      </c>
      <c r="E511">
        <v>33</v>
      </c>
      <c r="F511">
        <v>27.454999999999998</v>
      </c>
      <c r="G511">
        <v>2</v>
      </c>
      <c r="H511">
        <v>5261.4694499999996</v>
      </c>
    </row>
    <row r="512" spans="1:8">
      <c r="A512" s="17" t="s">
        <v>13</v>
      </c>
      <c r="B512">
        <f t="shared" si="14"/>
        <v>0</v>
      </c>
      <c r="C512">
        <f t="shared" si="15"/>
        <v>0</v>
      </c>
      <c r="D512" s="17">
        <v>0</v>
      </c>
      <c r="E512">
        <v>33</v>
      </c>
      <c r="F512">
        <v>22.135000000000002</v>
      </c>
      <c r="G512">
        <v>1</v>
      </c>
      <c r="H512">
        <v>5354.0746499999996</v>
      </c>
    </row>
    <row r="513" spans="1:8">
      <c r="A513" s="14" t="s">
        <v>8</v>
      </c>
      <c r="B513">
        <f t="shared" si="14"/>
        <v>0</v>
      </c>
      <c r="C513">
        <f t="shared" si="15"/>
        <v>1</v>
      </c>
      <c r="D513" s="14">
        <v>0</v>
      </c>
      <c r="E513">
        <v>33</v>
      </c>
      <c r="F513">
        <v>32.9</v>
      </c>
      <c r="G513">
        <v>2</v>
      </c>
      <c r="H513">
        <v>5375.0379999999996</v>
      </c>
    </row>
    <row r="514" spans="1:8">
      <c r="A514" s="17" t="s">
        <v>8</v>
      </c>
      <c r="B514">
        <f t="shared" si="14"/>
        <v>0</v>
      </c>
      <c r="C514">
        <f t="shared" si="15"/>
        <v>1</v>
      </c>
      <c r="D514" s="17">
        <v>0</v>
      </c>
      <c r="E514">
        <v>33</v>
      </c>
      <c r="F514">
        <v>38.9</v>
      </c>
      <c r="G514">
        <v>3</v>
      </c>
      <c r="H514">
        <v>5972.3779999999997</v>
      </c>
    </row>
    <row r="515" spans="1:8">
      <c r="A515" s="14" t="s">
        <v>8</v>
      </c>
      <c r="B515">
        <f t="shared" si="14"/>
        <v>0</v>
      </c>
      <c r="C515">
        <f t="shared" si="15"/>
        <v>1</v>
      </c>
      <c r="D515" s="14">
        <v>0</v>
      </c>
      <c r="E515">
        <v>33</v>
      </c>
      <c r="F515">
        <v>29.4</v>
      </c>
      <c r="G515">
        <v>4</v>
      </c>
      <c r="H515">
        <v>6059.1729999999998</v>
      </c>
    </row>
    <row r="516" spans="1:8">
      <c r="A516" s="17" t="s">
        <v>12</v>
      </c>
      <c r="B516">
        <f t="shared" si="14"/>
        <v>0</v>
      </c>
      <c r="C516">
        <f t="shared" si="15"/>
        <v>0</v>
      </c>
      <c r="D516" s="17">
        <v>0</v>
      </c>
      <c r="E516">
        <v>33</v>
      </c>
      <c r="F516">
        <v>42.94</v>
      </c>
      <c r="G516">
        <v>3</v>
      </c>
      <c r="H516">
        <v>6360.9935999999998</v>
      </c>
    </row>
    <row r="517" spans="1:8">
      <c r="A517" s="14" t="s">
        <v>13</v>
      </c>
      <c r="B517">
        <f t="shared" si="14"/>
        <v>0</v>
      </c>
      <c r="C517">
        <f t="shared" si="15"/>
        <v>0</v>
      </c>
      <c r="D517" s="14">
        <v>0</v>
      </c>
      <c r="E517">
        <v>33</v>
      </c>
      <c r="F517">
        <v>36.29</v>
      </c>
      <c r="G517">
        <v>3</v>
      </c>
      <c r="H517">
        <v>6551.7501000000002</v>
      </c>
    </row>
    <row r="518" spans="1:8">
      <c r="A518" s="17" t="s">
        <v>11</v>
      </c>
      <c r="B518">
        <f t="shared" ref="B518:B581" si="16">IF(A518="southeast",1,0)</f>
        <v>1</v>
      </c>
      <c r="C518">
        <f t="shared" ref="C518:C581" si="17">IF(A518="southwest",1,0)</f>
        <v>0</v>
      </c>
      <c r="D518" s="17">
        <v>0</v>
      </c>
      <c r="E518">
        <v>33</v>
      </c>
      <c r="F518">
        <v>33.44</v>
      </c>
      <c r="G518">
        <v>5</v>
      </c>
      <c r="H518">
        <v>6653.7885999999999</v>
      </c>
    </row>
    <row r="519" spans="1:8">
      <c r="A519" s="14" t="s">
        <v>8</v>
      </c>
      <c r="B519">
        <f t="shared" si="16"/>
        <v>0</v>
      </c>
      <c r="C519">
        <f t="shared" si="17"/>
        <v>1</v>
      </c>
      <c r="D519" s="14">
        <v>0</v>
      </c>
      <c r="E519">
        <v>33</v>
      </c>
      <c r="F519">
        <v>42.4</v>
      </c>
      <c r="G519">
        <v>5</v>
      </c>
      <c r="H519">
        <v>6666.2430000000004</v>
      </c>
    </row>
    <row r="520" spans="1:8">
      <c r="A520" s="17" t="s">
        <v>11</v>
      </c>
      <c r="B520">
        <f t="shared" si="16"/>
        <v>1</v>
      </c>
      <c r="C520">
        <f t="shared" si="17"/>
        <v>0</v>
      </c>
      <c r="D520" s="17">
        <v>0</v>
      </c>
      <c r="E520">
        <v>33</v>
      </c>
      <c r="F520">
        <v>42.46</v>
      </c>
      <c r="G520">
        <v>1</v>
      </c>
      <c r="H520">
        <v>11326.71487</v>
      </c>
    </row>
    <row r="521" spans="1:8">
      <c r="A521" s="14" t="s">
        <v>13</v>
      </c>
      <c r="B521">
        <f t="shared" si="16"/>
        <v>0</v>
      </c>
      <c r="C521">
        <f t="shared" si="17"/>
        <v>0</v>
      </c>
      <c r="D521" s="14">
        <v>0</v>
      </c>
      <c r="E521">
        <v>33</v>
      </c>
      <c r="F521">
        <v>35.244999999999997</v>
      </c>
      <c r="G521">
        <v>0</v>
      </c>
      <c r="H521">
        <v>12404.8791</v>
      </c>
    </row>
    <row r="522" spans="1:8">
      <c r="A522" s="17" t="s">
        <v>13</v>
      </c>
      <c r="B522">
        <f t="shared" si="16"/>
        <v>0</v>
      </c>
      <c r="C522">
        <f t="shared" si="17"/>
        <v>0</v>
      </c>
      <c r="D522" s="17">
        <v>1</v>
      </c>
      <c r="E522">
        <v>33</v>
      </c>
      <c r="F522">
        <v>19.094999999999999</v>
      </c>
      <c r="G522">
        <v>2</v>
      </c>
      <c r="H522">
        <v>16776.304049999999</v>
      </c>
    </row>
    <row r="523" spans="1:8">
      <c r="A523" s="14" t="s">
        <v>13</v>
      </c>
      <c r="B523">
        <f t="shared" si="16"/>
        <v>0</v>
      </c>
      <c r="C523">
        <f t="shared" si="17"/>
        <v>0</v>
      </c>
      <c r="D523" s="14">
        <v>1</v>
      </c>
      <c r="E523">
        <v>33</v>
      </c>
      <c r="F523">
        <v>24.795000000000002</v>
      </c>
      <c r="G523">
        <v>0</v>
      </c>
      <c r="H523">
        <v>17904.527050000001</v>
      </c>
    </row>
    <row r="524" spans="1:8">
      <c r="A524" s="17" t="s">
        <v>8</v>
      </c>
      <c r="B524">
        <f t="shared" si="16"/>
        <v>0</v>
      </c>
      <c r="C524">
        <f t="shared" si="17"/>
        <v>1</v>
      </c>
      <c r="D524" s="17">
        <v>1</v>
      </c>
      <c r="E524">
        <v>33</v>
      </c>
      <c r="F524">
        <v>27.1</v>
      </c>
      <c r="G524">
        <v>1</v>
      </c>
      <c r="H524">
        <v>19040.876</v>
      </c>
    </row>
    <row r="525" spans="1:8">
      <c r="A525" s="14" t="s">
        <v>12</v>
      </c>
      <c r="B525">
        <f t="shared" si="16"/>
        <v>0</v>
      </c>
      <c r="C525">
        <f t="shared" si="17"/>
        <v>0</v>
      </c>
      <c r="D525" s="14">
        <v>0</v>
      </c>
      <c r="E525">
        <v>33</v>
      </c>
      <c r="F525">
        <v>22.704999999999998</v>
      </c>
      <c r="G525">
        <v>0</v>
      </c>
      <c r="H525">
        <v>21984.47061</v>
      </c>
    </row>
    <row r="526" spans="1:8">
      <c r="A526" s="17" t="s">
        <v>8</v>
      </c>
      <c r="B526">
        <f t="shared" si="16"/>
        <v>0</v>
      </c>
      <c r="C526">
        <f t="shared" si="17"/>
        <v>1</v>
      </c>
      <c r="D526" s="17">
        <v>1</v>
      </c>
      <c r="E526">
        <v>33</v>
      </c>
      <c r="F526">
        <v>33.5</v>
      </c>
      <c r="G526">
        <v>0</v>
      </c>
      <c r="H526">
        <v>37079.372000000003</v>
      </c>
    </row>
    <row r="527" spans="1:8">
      <c r="A527" s="14" t="s">
        <v>11</v>
      </c>
      <c r="B527">
        <f t="shared" si="16"/>
        <v>1</v>
      </c>
      <c r="C527">
        <f t="shared" si="17"/>
        <v>0</v>
      </c>
      <c r="D527" s="14">
        <v>1</v>
      </c>
      <c r="E527">
        <v>33</v>
      </c>
      <c r="F527">
        <v>35.75</v>
      </c>
      <c r="G527">
        <v>1</v>
      </c>
      <c r="H527">
        <v>38282.749499999998</v>
      </c>
    </row>
    <row r="528" spans="1:8">
      <c r="A528" s="17" t="s">
        <v>12</v>
      </c>
      <c r="B528">
        <f t="shared" si="16"/>
        <v>0</v>
      </c>
      <c r="C528">
        <f t="shared" si="17"/>
        <v>0</v>
      </c>
      <c r="D528" s="17">
        <v>1</v>
      </c>
      <c r="E528">
        <v>33</v>
      </c>
      <c r="F528">
        <v>35.53</v>
      </c>
      <c r="G528">
        <v>0</v>
      </c>
      <c r="H528">
        <v>55135.402090000003</v>
      </c>
    </row>
    <row r="529" spans="1:8">
      <c r="A529" s="14" t="s">
        <v>11</v>
      </c>
      <c r="B529">
        <f t="shared" si="16"/>
        <v>1</v>
      </c>
      <c r="C529">
        <f t="shared" si="17"/>
        <v>0</v>
      </c>
      <c r="D529" s="14">
        <v>0</v>
      </c>
      <c r="E529">
        <v>34</v>
      </c>
      <c r="F529">
        <v>34.21</v>
      </c>
      <c r="G529">
        <v>0</v>
      </c>
      <c r="H529">
        <v>3935.1799000000001</v>
      </c>
    </row>
    <row r="530" spans="1:8">
      <c r="A530" s="17" t="s">
        <v>12</v>
      </c>
      <c r="B530">
        <f t="shared" si="16"/>
        <v>0</v>
      </c>
      <c r="C530">
        <f t="shared" si="17"/>
        <v>0</v>
      </c>
      <c r="D530" s="17">
        <v>0</v>
      </c>
      <c r="E530">
        <v>34</v>
      </c>
      <c r="F530">
        <v>35.814999999999998</v>
      </c>
      <c r="G530">
        <v>0</v>
      </c>
      <c r="H530">
        <v>4320.4108500000002</v>
      </c>
    </row>
    <row r="531" spans="1:8">
      <c r="A531" s="14" t="s">
        <v>11</v>
      </c>
      <c r="B531">
        <f t="shared" si="16"/>
        <v>1</v>
      </c>
      <c r="C531">
        <f t="shared" si="17"/>
        <v>0</v>
      </c>
      <c r="D531" s="14">
        <v>0</v>
      </c>
      <c r="E531">
        <v>34</v>
      </c>
      <c r="F531">
        <v>27.72</v>
      </c>
      <c r="G531">
        <v>0</v>
      </c>
      <c r="H531">
        <v>4415.1588000000002</v>
      </c>
    </row>
    <row r="532" spans="1:8">
      <c r="A532" s="17" t="s">
        <v>13</v>
      </c>
      <c r="B532">
        <f t="shared" si="16"/>
        <v>0</v>
      </c>
      <c r="C532">
        <f t="shared" si="17"/>
        <v>0</v>
      </c>
      <c r="D532" s="17">
        <v>0</v>
      </c>
      <c r="E532">
        <v>34</v>
      </c>
      <c r="F532">
        <v>21.375</v>
      </c>
      <c r="G532">
        <v>0</v>
      </c>
      <c r="H532">
        <v>4500.33925</v>
      </c>
    </row>
    <row r="533" spans="1:8">
      <c r="A533" s="14" t="s">
        <v>13</v>
      </c>
      <c r="B533">
        <f t="shared" si="16"/>
        <v>0</v>
      </c>
      <c r="C533">
        <f t="shared" si="17"/>
        <v>0</v>
      </c>
      <c r="D533" s="14">
        <v>0</v>
      </c>
      <c r="E533">
        <v>34</v>
      </c>
      <c r="F533">
        <v>34.674999999999997</v>
      </c>
      <c r="G533">
        <v>0</v>
      </c>
      <c r="H533">
        <v>4518.8262500000001</v>
      </c>
    </row>
    <row r="534" spans="1:8">
      <c r="A534" s="17" t="s">
        <v>8</v>
      </c>
      <c r="B534">
        <f t="shared" si="16"/>
        <v>0</v>
      </c>
      <c r="C534">
        <f t="shared" si="17"/>
        <v>1</v>
      </c>
      <c r="D534" s="17">
        <v>0</v>
      </c>
      <c r="E534">
        <v>34</v>
      </c>
      <c r="F534">
        <v>42.9</v>
      </c>
      <c r="G534">
        <v>1</v>
      </c>
      <c r="H534">
        <v>4536.259</v>
      </c>
    </row>
    <row r="535" spans="1:8">
      <c r="A535" s="14" t="s">
        <v>12</v>
      </c>
      <c r="B535">
        <f t="shared" si="16"/>
        <v>0</v>
      </c>
      <c r="C535">
        <f t="shared" si="17"/>
        <v>0</v>
      </c>
      <c r="D535" s="14">
        <v>0</v>
      </c>
      <c r="E535">
        <v>34</v>
      </c>
      <c r="F535">
        <v>25.27</v>
      </c>
      <c r="G535">
        <v>1</v>
      </c>
      <c r="H535">
        <v>4894.7533000000003</v>
      </c>
    </row>
    <row r="536" spans="1:8">
      <c r="A536" s="17" t="s">
        <v>13</v>
      </c>
      <c r="B536">
        <f t="shared" si="16"/>
        <v>0</v>
      </c>
      <c r="C536">
        <f t="shared" si="17"/>
        <v>0</v>
      </c>
      <c r="D536" s="17">
        <v>0</v>
      </c>
      <c r="E536">
        <v>34</v>
      </c>
      <c r="F536">
        <v>23.56</v>
      </c>
      <c r="G536">
        <v>0</v>
      </c>
      <c r="H536">
        <v>4992.3764000000001</v>
      </c>
    </row>
    <row r="537" spans="1:8">
      <c r="A537" s="14" t="s">
        <v>11</v>
      </c>
      <c r="B537">
        <f t="shared" si="16"/>
        <v>1</v>
      </c>
      <c r="C537">
        <f t="shared" si="17"/>
        <v>0</v>
      </c>
      <c r="D537" s="14">
        <v>0</v>
      </c>
      <c r="E537">
        <v>34</v>
      </c>
      <c r="F537">
        <v>26.73</v>
      </c>
      <c r="G537">
        <v>1</v>
      </c>
      <c r="H537">
        <v>5002.7826999999997</v>
      </c>
    </row>
    <row r="538" spans="1:8">
      <c r="A538" s="17" t="s">
        <v>8</v>
      </c>
      <c r="B538">
        <f t="shared" si="16"/>
        <v>0</v>
      </c>
      <c r="C538">
        <f t="shared" si="17"/>
        <v>1</v>
      </c>
      <c r="D538" s="17">
        <v>0</v>
      </c>
      <c r="E538">
        <v>34</v>
      </c>
      <c r="F538">
        <v>27.5</v>
      </c>
      <c r="G538">
        <v>1</v>
      </c>
      <c r="H538">
        <v>5003.8530000000001</v>
      </c>
    </row>
    <row r="539" spans="1:8">
      <c r="A539" s="14" t="s">
        <v>8</v>
      </c>
      <c r="B539">
        <f t="shared" si="16"/>
        <v>0</v>
      </c>
      <c r="C539">
        <f t="shared" si="17"/>
        <v>1</v>
      </c>
      <c r="D539" s="14">
        <v>0</v>
      </c>
      <c r="E539">
        <v>34</v>
      </c>
      <c r="F539">
        <v>33.700000000000003</v>
      </c>
      <c r="G539">
        <v>1</v>
      </c>
      <c r="H539">
        <v>5012.4709999999995</v>
      </c>
    </row>
    <row r="540" spans="1:8">
      <c r="A540" s="17" t="s">
        <v>11</v>
      </c>
      <c r="B540">
        <f t="shared" si="16"/>
        <v>1</v>
      </c>
      <c r="C540">
        <f t="shared" si="17"/>
        <v>0</v>
      </c>
      <c r="D540" s="17">
        <v>0</v>
      </c>
      <c r="E540">
        <v>34</v>
      </c>
      <c r="F540">
        <v>42.13</v>
      </c>
      <c r="G540">
        <v>2</v>
      </c>
      <c r="H540">
        <v>5124.1886999999997</v>
      </c>
    </row>
    <row r="541" spans="1:8">
      <c r="A541" s="14" t="s">
        <v>12</v>
      </c>
      <c r="B541">
        <f t="shared" si="16"/>
        <v>0</v>
      </c>
      <c r="C541">
        <f t="shared" si="17"/>
        <v>0</v>
      </c>
      <c r="D541" s="14">
        <v>0</v>
      </c>
      <c r="E541">
        <v>34</v>
      </c>
      <c r="F541">
        <v>26.41</v>
      </c>
      <c r="G541">
        <v>1</v>
      </c>
      <c r="H541">
        <v>5385.3379000000004</v>
      </c>
    </row>
    <row r="542" spans="1:8">
      <c r="A542" s="17" t="s">
        <v>13</v>
      </c>
      <c r="B542">
        <f t="shared" si="16"/>
        <v>0</v>
      </c>
      <c r="C542">
        <f t="shared" si="17"/>
        <v>0</v>
      </c>
      <c r="D542" s="17">
        <v>0</v>
      </c>
      <c r="E542">
        <v>34</v>
      </c>
      <c r="F542">
        <v>33.25</v>
      </c>
      <c r="G542">
        <v>1</v>
      </c>
      <c r="H542">
        <v>5594.8455000000004</v>
      </c>
    </row>
    <row r="543" spans="1:8">
      <c r="A543" s="14" t="s">
        <v>12</v>
      </c>
      <c r="B543">
        <f t="shared" si="16"/>
        <v>0</v>
      </c>
      <c r="C543">
        <f t="shared" si="17"/>
        <v>0</v>
      </c>
      <c r="D543" s="14">
        <v>0</v>
      </c>
      <c r="E543">
        <v>34</v>
      </c>
      <c r="F543">
        <v>37.335000000000001</v>
      </c>
      <c r="G543">
        <v>2</v>
      </c>
      <c r="H543">
        <v>5989.5236500000001</v>
      </c>
    </row>
    <row r="544" spans="1:8">
      <c r="A544" s="17" t="s">
        <v>11</v>
      </c>
      <c r="B544">
        <f t="shared" si="16"/>
        <v>1</v>
      </c>
      <c r="C544">
        <f t="shared" si="17"/>
        <v>0</v>
      </c>
      <c r="D544" s="17">
        <v>0</v>
      </c>
      <c r="E544">
        <v>34</v>
      </c>
      <c r="F544">
        <v>29.26</v>
      </c>
      <c r="G544">
        <v>3</v>
      </c>
      <c r="H544">
        <v>6184.2993999999999</v>
      </c>
    </row>
    <row r="545" spans="1:8">
      <c r="A545" s="14" t="s">
        <v>8</v>
      </c>
      <c r="B545">
        <f t="shared" si="16"/>
        <v>0</v>
      </c>
      <c r="C545">
        <f t="shared" si="17"/>
        <v>1</v>
      </c>
      <c r="D545" s="14">
        <v>0</v>
      </c>
      <c r="E545">
        <v>34</v>
      </c>
      <c r="F545">
        <v>38</v>
      </c>
      <c r="G545">
        <v>3</v>
      </c>
      <c r="H545">
        <v>6196.4480000000003</v>
      </c>
    </row>
    <row r="546" spans="1:8">
      <c r="A546" s="17" t="s">
        <v>13</v>
      </c>
      <c r="B546">
        <f t="shared" si="16"/>
        <v>0</v>
      </c>
      <c r="C546">
        <f t="shared" si="17"/>
        <v>0</v>
      </c>
      <c r="D546" s="17">
        <v>0</v>
      </c>
      <c r="E546">
        <v>34</v>
      </c>
      <c r="F546">
        <v>19</v>
      </c>
      <c r="G546">
        <v>3</v>
      </c>
      <c r="H546">
        <v>6753.0379999999996</v>
      </c>
    </row>
    <row r="547" spans="1:8">
      <c r="A547" s="14" t="s">
        <v>8</v>
      </c>
      <c r="B547">
        <f t="shared" si="16"/>
        <v>0</v>
      </c>
      <c r="C547">
        <f t="shared" si="17"/>
        <v>1</v>
      </c>
      <c r="D547" s="14">
        <v>0</v>
      </c>
      <c r="E547">
        <v>34</v>
      </c>
      <c r="F547">
        <v>27</v>
      </c>
      <c r="G547">
        <v>2</v>
      </c>
      <c r="H547">
        <v>11737.848840000001</v>
      </c>
    </row>
    <row r="548" spans="1:8">
      <c r="A548" s="17" t="s">
        <v>8</v>
      </c>
      <c r="B548">
        <f t="shared" si="16"/>
        <v>0</v>
      </c>
      <c r="C548">
        <f t="shared" si="17"/>
        <v>1</v>
      </c>
      <c r="D548" s="17">
        <v>0</v>
      </c>
      <c r="E548">
        <v>34</v>
      </c>
      <c r="F548">
        <v>32.799999999999997</v>
      </c>
      <c r="G548">
        <v>1</v>
      </c>
      <c r="H548">
        <v>14358.364369999999</v>
      </c>
    </row>
    <row r="549" spans="1:8">
      <c r="A549" s="14" t="s">
        <v>11</v>
      </c>
      <c r="B549">
        <f t="shared" si="16"/>
        <v>1</v>
      </c>
      <c r="C549">
        <f t="shared" si="17"/>
        <v>0</v>
      </c>
      <c r="D549" s="14">
        <v>1</v>
      </c>
      <c r="E549">
        <v>34</v>
      </c>
      <c r="F549">
        <v>25.3</v>
      </c>
      <c r="G549">
        <v>2</v>
      </c>
      <c r="H549">
        <v>18972.494999999999</v>
      </c>
    </row>
    <row r="550" spans="1:8">
      <c r="A550" s="17" t="s">
        <v>12</v>
      </c>
      <c r="B550">
        <f t="shared" si="16"/>
        <v>0</v>
      </c>
      <c r="C550">
        <f t="shared" si="17"/>
        <v>0</v>
      </c>
      <c r="D550" s="17">
        <v>1</v>
      </c>
      <c r="E550">
        <v>34</v>
      </c>
      <c r="F550">
        <v>27.835000000000001</v>
      </c>
      <c r="G550">
        <v>1</v>
      </c>
      <c r="H550">
        <v>20009.63365</v>
      </c>
    </row>
    <row r="551" spans="1:8">
      <c r="A551" s="14" t="s">
        <v>13</v>
      </c>
      <c r="B551">
        <f t="shared" si="16"/>
        <v>0</v>
      </c>
      <c r="C551">
        <f t="shared" si="17"/>
        <v>0</v>
      </c>
      <c r="D551" s="14">
        <v>0</v>
      </c>
      <c r="E551">
        <v>34</v>
      </c>
      <c r="F551">
        <v>22.42</v>
      </c>
      <c r="G551">
        <v>2</v>
      </c>
      <c r="H551">
        <v>27375.904780000001</v>
      </c>
    </row>
    <row r="552" spans="1:8">
      <c r="A552" s="17" t="s">
        <v>8</v>
      </c>
      <c r="B552">
        <f t="shared" si="16"/>
        <v>0</v>
      </c>
      <c r="C552">
        <f t="shared" si="17"/>
        <v>1</v>
      </c>
      <c r="D552" s="17">
        <v>1</v>
      </c>
      <c r="E552">
        <v>34</v>
      </c>
      <c r="F552">
        <v>30.8</v>
      </c>
      <c r="G552">
        <v>0</v>
      </c>
      <c r="H552">
        <v>35491.64</v>
      </c>
    </row>
    <row r="553" spans="1:8">
      <c r="A553" s="14" t="s">
        <v>13</v>
      </c>
      <c r="B553">
        <f t="shared" si="16"/>
        <v>0</v>
      </c>
      <c r="C553">
        <f t="shared" si="17"/>
        <v>0</v>
      </c>
      <c r="D553" s="14">
        <v>1</v>
      </c>
      <c r="E553">
        <v>34</v>
      </c>
      <c r="F553">
        <v>31.92</v>
      </c>
      <c r="G553">
        <v>1</v>
      </c>
      <c r="H553">
        <v>37701.876799999998</v>
      </c>
    </row>
    <row r="554" spans="1:8">
      <c r="A554" s="17" t="s">
        <v>12</v>
      </c>
      <c r="B554">
        <f t="shared" si="16"/>
        <v>0</v>
      </c>
      <c r="C554">
        <f t="shared" si="17"/>
        <v>0</v>
      </c>
      <c r="D554" s="17">
        <v>1</v>
      </c>
      <c r="E554">
        <v>34</v>
      </c>
      <c r="F554">
        <v>30.21</v>
      </c>
      <c r="G554">
        <v>1</v>
      </c>
      <c r="H554">
        <v>43943.876100000001</v>
      </c>
    </row>
    <row r="555" spans="1:8">
      <c r="A555" s="14" t="s">
        <v>8</v>
      </c>
      <c r="B555">
        <f t="shared" si="16"/>
        <v>0</v>
      </c>
      <c r="C555">
        <f t="shared" si="17"/>
        <v>1</v>
      </c>
      <c r="D555" s="14">
        <v>0</v>
      </c>
      <c r="E555">
        <v>35</v>
      </c>
      <c r="F555">
        <v>27.1</v>
      </c>
      <c r="G555">
        <v>1</v>
      </c>
      <c r="H555">
        <v>4746.3440000000001</v>
      </c>
    </row>
    <row r="556" spans="1:8">
      <c r="A556" s="17" t="s">
        <v>11</v>
      </c>
      <c r="B556">
        <f t="shared" si="16"/>
        <v>1</v>
      </c>
      <c r="C556">
        <f t="shared" si="17"/>
        <v>0</v>
      </c>
      <c r="D556" s="17">
        <v>0</v>
      </c>
      <c r="E556">
        <v>35</v>
      </c>
      <c r="F556">
        <v>27.61</v>
      </c>
      <c r="G556">
        <v>1</v>
      </c>
      <c r="H556">
        <v>4747.0528999999997</v>
      </c>
    </row>
    <row r="557" spans="1:8">
      <c r="A557" s="14" t="s">
        <v>8</v>
      </c>
      <c r="B557">
        <f t="shared" si="16"/>
        <v>0</v>
      </c>
      <c r="C557">
        <f t="shared" si="17"/>
        <v>1</v>
      </c>
      <c r="D557" s="14">
        <v>0</v>
      </c>
      <c r="E557">
        <v>35</v>
      </c>
      <c r="F557">
        <v>30.5</v>
      </c>
      <c r="G557">
        <v>1</v>
      </c>
      <c r="H557">
        <v>4751.07</v>
      </c>
    </row>
    <row r="558" spans="1:8">
      <c r="A558" s="17" t="s">
        <v>8</v>
      </c>
      <c r="B558">
        <f t="shared" si="16"/>
        <v>0</v>
      </c>
      <c r="C558">
        <f t="shared" si="17"/>
        <v>1</v>
      </c>
      <c r="D558" s="17">
        <v>0</v>
      </c>
      <c r="E558">
        <v>35</v>
      </c>
      <c r="F558">
        <v>38.6</v>
      </c>
      <c r="G558">
        <v>1</v>
      </c>
      <c r="H558">
        <v>4762.3289999999997</v>
      </c>
    </row>
    <row r="559" spans="1:8">
      <c r="A559" s="14" t="s">
        <v>12</v>
      </c>
      <c r="B559">
        <f t="shared" si="16"/>
        <v>0</v>
      </c>
      <c r="C559">
        <f t="shared" si="17"/>
        <v>0</v>
      </c>
      <c r="D559" s="14">
        <v>0</v>
      </c>
      <c r="E559">
        <v>35</v>
      </c>
      <c r="F559">
        <v>17.86</v>
      </c>
      <c r="G559">
        <v>1</v>
      </c>
      <c r="H559">
        <v>5116.5003999999999</v>
      </c>
    </row>
    <row r="560" spans="1:8">
      <c r="A560" s="17" t="s">
        <v>12</v>
      </c>
      <c r="B560">
        <f t="shared" si="16"/>
        <v>0</v>
      </c>
      <c r="C560">
        <f t="shared" si="17"/>
        <v>0</v>
      </c>
      <c r="D560" s="17">
        <v>0</v>
      </c>
      <c r="E560">
        <v>35</v>
      </c>
      <c r="F560">
        <v>24.13</v>
      </c>
      <c r="G560">
        <v>1</v>
      </c>
      <c r="H560">
        <v>5125.2156999999997</v>
      </c>
    </row>
    <row r="561" spans="1:8">
      <c r="A561" s="14" t="s">
        <v>13</v>
      </c>
      <c r="B561">
        <f t="shared" si="16"/>
        <v>0</v>
      </c>
      <c r="C561">
        <f t="shared" si="17"/>
        <v>0</v>
      </c>
      <c r="D561" s="14">
        <v>0</v>
      </c>
      <c r="E561">
        <v>35</v>
      </c>
      <c r="F561">
        <v>26.125</v>
      </c>
      <c r="G561">
        <v>0</v>
      </c>
      <c r="H561">
        <v>5227.9887500000004</v>
      </c>
    </row>
    <row r="562" spans="1:8">
      <c r="A562" s="17" t="s">
        <v>8</v>
      </c>
      <c r="B562">
        <f t="shared" si="16"/>
        <v>0</v>
      </c>
      <c r="C562">
        <f t="shared" si="17"/>
        <v>1</v>
      </c>
      <c r="D562" s="17">
        <v>0</v>
      </c>
      <c r="E562">
        <v>35</v>
      </c>
      <c r="F562">
        <v>31</v>
      </c>
      <c r="G562">
        <v>1</v>
      </c>
      <c r="H562">
        <v>5240.7650000000003</v>
      </c>
    </row>
    <row r="563" spans="1:8">
      <c r="A563" s="14" t="s">
        <v>11</v>
      </c>
      <c r="B563">
        <f t="shared" si="16"/>
        <v>1</v>
      </c>
      <c r="C563">
        <f t="shared" si="17"/>
        <v>0</v>
      </c>
      <c r="D563" s="14">
        <v>0</v>
      </c>
      <c r="E563">
        <v>35</v>
      </c>
      <c r="F563">
        <v>34.21</v>
      </c>
      <c r="G563">
        <v>1</v>
      </c>
      <c r="H563">
        <v>5245.2268999999997</v>
      </c>
    </row>
    <row r="564" spans="1:8">
      <c r="A564" s="17" t="s">
        <v>8</v>
      </c>
      <c r="B564">
        <f t="shared" si="16"/>
        <v>0</v>
      </c>
      <c r="C564">
        <f t="shared" si="17"/>
        <v>1</v>
      </c>
      <c r="D564" s="17">
        <v>0</v>
      </c>
      <c r="E564">
        <v>35</v>
      </c>
      <c r="F564">
        <v>34.799999999999997</v>
      </c>
      <c r="G564">
        <v>1</v>
      </c>
      <c r="H564">
        <v>5246.0469999999996</v>
      </c>
    </row>
    <row r="565" spans="1:8">
      <c r="A565" s="14" t="s">
        <v>12</v>
      </c>
      <c r="B565">
        <f t="shared" si="16"/>
        <v>0</v>
      </c>
      <c r="C565">
        <f t="shared" si="17"/>
        <v>0</v>
      </c>
      <c r="D565" s="14">
        <v>0</v>
      </c>
      <c r="E565">
        <v>35</v>
      </c>
      <c r="F565">
        <v>35.814999999999998</v>
      </c>
      <c r="G565">
        <v>1</v>
      </c>
      <c r="H565">
        <v>5630.4578499999998</v>
      </c>
    </row>
    <row r="566" spans="1:8">
      <c r="A566" s="17" t="s">
        <v>12</v>
      </c>
      <c r="B566">
        <f t="shared" si="16"/>
        <v>0</v>
      </c>
      <c r="C566">
        <f t="shared" si="17"/>
        <v>0</v>
      </c>
      <c r="D566" s="17">
        <v>0</v>
      </c>
      <c r="E566">
        <v>35</v>
      </c>
      <c r="F566">
        <v>34.770000000000003</v>
      </c>
      <c r="G566">
        <v>2</v>
      </c>
      <c r="H566">
        <v>5729.0052999999998</v>
      </c>
    </row>
    <row r="567" spans="1:8">
      <c r="A567" s="14" t="s">
        <v>11</v>
      </c>
      <c r="B567">
        <f t="shared" si="16"/>
        <v>1</v>
      </c>
      <c r="C567">
        <f t="shared" si="17"/>
        <v>0</v>
      </c>
      <c r="D567" s="14">
        <v>0</v>
      </c>
      <c r="E567">
        <v>35</v>
      </c>
      <c r="F567">
        <v>35.86</v>
      </c>
      <c r="G567">
        <v>2</v>
      </c>
      <c r="H567">
        <v>5836.5204000000003</v>
      </c>
    </row>
    <row r="568" spans="1:8">
      <c r="A568" s="17" t="s">
        <v>11</v>
      </c>
      <c r="B568">
        <f t="shared" si="16"/>
        <v>1</v>
      </c>
      <c r="C568">
        <f t="shared" si="17"/>
        <v>0</v>
      </c>
      <c r="D568" s="17">
        <v>0</v>
      </c>
      <c r="E568">
        <v>35</v>
      </c>
      <c r="F568">
        <v>43.34</v>
      </c>
      <c r="G568">
        <v>2</v>
      </c>
      <c r="H568">
        <v>5846.9175999999998</v>
      </c>
    </row>
    <row r="569" spans="1:8">
      <c r="A569" s="14" t="s">
        <v>8</v>
      </c>
      <c r="B569">
        <f t="shared" si="16"/>
        <v>0</v>
      </c>
      <c r="C569">
        <f t="shared" si="17"/>
        <v>1</v>
      </c>
      <c r="D569" s="14">
        <v>0</v>
      </c>
      <c r="E569">
        <v>35</v>
      </c>
      <c r="F569">
        <v>28.9</v>
      </c>
      <c r="G569">
        <v>3</v>
      </c>
      <c r="H569">
        <v>5926.8459999999995</v>
      </c>
    </row>
    <row r="570" spans="1:8">
      <c r="A570" s="17" t="s">
        <v>11</v>
      </c>
      <c r="B570">
        <f t="shared" si="16"/>
        <v>1</v>
      </c>
      <c r="C570">
        <f t="shared" si="17"/>
        <v>0</v>
      </c>
      <c r="D570" s="17">
        <v>0</v>
      </c>
      <c r="E570">
        <v>35</v>
      </c>
      <c r="F570">
        <v>34.32</v>
      </c>
      <c r="G570">
        <v>3</v>
      </c>
      <c r="H570">
        <v>5934.3797999999997</v>
      </c>
    </row>
    <row r="571" spans="1:8">
      <c r="A571" s="14" t="s">
        <v>13</v>
      </c>
      <c r="B571">
        <f t="shared" si="16"/>
        <v>0</v>
      </c>
      <c r="C571">
        <f t="shared" si="17"/>
        <v>0</v>
      </c>
      <c r="D571" s="14">
        <v>0</v>
      </c>
      <c r="E571">
        <v>35</v>
      </c>
      <c r="F571">
        <v>23.465</v>
      </c>
      <c r="G571">
        <v>2</v>
      </c>
      <c r="H571">
        <v>6402.2913500000004</v>
      </c>
    </row>
    <row r="572" spans="1:8">
      <c r="A572" s="17" t="s">
        <v>8</v>
      </c>
      <c r="B572">
        <f t="shared" si="16"/>
        <v>0</v>
      </c>
      <c r="C572">
        <f t="shared" si="17"/>
        <v>1</v>
      </c>
      <c r="D572" s="17">
        <v>0</v>
      </c>
      <c r="E572">
        <v>35</v>
      </c>
      <c r="F572">
        <v>27.7</v>
      </c>
      <c r="G572">
        <v>3</v>
      </c>
      <c r="H572">
        <v>6414.1779999999999</v>
      </c>
    </row>
    <row r="573" spans="1:8">
      <c r="A573" s="14" t="s">
        <v>11</v>
      </c>
      <c r="B573">
        <f t="shared" si="16"/>
        <v>1</v>
      </c>
      <c r="C573">
        <f t="shared" si="17"/>
        <v>0</v>
      </c>
      <c r="D573" s="14">
        <v>1</v>
      </c>
      <c r="E573">
        <v>35</v>
      </c>
      <c r="F573">
        <v>24.42</v>
      </c>
      <c r="G573">
        <v>3</v>
      </c>
      <c r="H573">
        <v>19361.998800000001</v>
      </c>
    </row>
    <row r="574" spans="1:8">
      <c r="A574" s="17" t="s">
        <v>13</v>
      </c>
      <c r="B574">
        <f t="shared" si="16"/>
        <v>0</v>
      </c>
      <c r="C574">
        <f t="shared" si="17"/>
        <v>0</v>
      </c>
      <c r="D574" s="17">
        <v>0</v>
      </c>
      <c r="E574">
        <v>35</v>
      </c>
      <c r="F574">
        <v>39.71</v>
      </c>
      <c r="G574">
        <v>4</v>
      </c>
      <c r="H574">
        <v>19496.71917</v>
      </c>
    </row>
    <row r="575" spans="1:8">
      <c r="A575" s="14" t="s">
        <v>12</v>
      </c>
      <c r="B575">
        <f t="shared" si="16"/>
        <v>0</v>
      </c>
      <c r="C575">
        <f t="shared" si="17"/>
        <v>0</v>
      </c>
      <c r="D575" s="14">
        <v>1</v>
      </c>
      <c r="E575">
        <v>35</v>
      </c>
      <c r="F575">
        <v>28.024999999999999</v>
      </c>
      <c r="G575">
        <v>0</v>
      </c>
      <c r="H575">
        <v>20234.854749999999</v>
      </c>
    </row>
    <row r="576" spans="1:8">
      <c r="A576" s="17" t="s">
        <v>13</v>
      </c>
      <c r="B576">
        <f t="shared" si="16"/>
        <v>0</v>
      </c>
      <c r="C576">
        <f t="shared" si="17"/>
        <v>0</v>
      </c>
      <c r="D576" s="17">
        <v>1</v>
      </c>
      <c r="E576">
        <v>35</v>
      </c>
      <c r="F576">
        <v>27.74</v>
      </c>
      <c r="G576">
        <v>2</v>
      </c>
      <c r="H576">
        <v>20984.0936</v>
      </c>
    </row>
    <row r="577" spans="1:8">
      <c r="A577" s="14" t="s">
        <v>13</v>
      </c>
      <c r="B577">
        <f t="shared" si="16"/>
        <v>0</v>
      </c>
      <c r="C577">
        <f t="shared" si="17"/>
        <v>0</v>
      </c>
      <c r="D577" s="14">
        <v>0</v>
      </c>
      <c r="E577">
        <v>35</v>
      </c>
      <c r="F577">
        <v>38.094999999999999</v>
      </c>
      <c r="G577">
        <v>2</v>
      </c>
      <c r="H577">
        <v>24915.046259999999</v>
      </c>
    </row>
    <row r="578" spans="1:8">
      <c r="A578" s="17" t="s">
        <v>13</v>
      </c>
      <c r="B578">
        <f t="shared" si="16"/>
        <v>0</v>
      </c>
      <c r="C578">
        <f t="shared" si="17"/>
        <v>0</v>
      </c>
      <c r="D578" s="17">
        <v>1</v>
      </c>
      <c r="E578">
        <v>35</v>
      </c>
      <c r="F578">
        <v>36.67</v>
      </c>
      <c r="G578">
        <v>1</v>
      </c>
      <c r="H578">
        <v>39774.276299999998</v>
      </c>
    </row>
    <row r="579" spans="1:8">
      <c r="A579" s="14" t="s">
        <v>12</v>
      </c>
      <c r="B579">
        <f t="shared" si="16"/>
        <v>0</v>
      </c>
      <c r="C579">
        <f t="shared" si="17"/>
        <v>0</v>
      </c>
      <c r="D579" s="14">
        <v>1</v>
      </c>
      <c r="E579">
        <v>35</v>
      </c>
      <c r="F579">
        <v>34.104999999999997</v>
      </c>
      <c r="G579">
        <v>3</v>
      </c>
      <c r="H579">
        <v>39983.425949999997</v>
      </c>
    </row>
    <row r="580" spans="1:8">
      <c r="A580" s="17" t="s">
        <v>11</v>
      </c>
      <c r="B580">
        <f t="shared" si="16"/>
        <v>1</v>
      </c>
      <c r="C580">
        <f t="shared" si="17"/>
        <v>0</v>
      </c>
      <c r="D580" s="17">
        <v>0</v>
      </c>
      <c r="E580">
        <v>36</v>
      </c>
      <c r="F580">
        <v>29.7</v>
      </c>
      <c r="G580">
        <v>0</v>
      </c>
      <c r="H580">
        <v>4399.7309999999998</v>
      </c>
    </row>
    <row r="581" spans="1:8">
      <c r="A581" s="14" t="s">
        <v>8</v>
      </c>
      <c r="B581">
        <f t="shared" si="16"/>
        <v>0</v>
      </c>
      <c r="C581">
        <f t="shared" si="17"/>
        <v>1</v>
      </c>
      <c r="D581" s="14">
        <v>0</v>
      </c>
      <c r="E581">
        <v>36</v>
      </c>
      <c r="F581">
        <v>31.5</v>
      </c>
      <c r="G581">
        <v>0</v>
      </c>
      <c r="H581">
        <v>4402.2330000000002</v>
      </c>
    </row>
    <row r="582" spans="1:8">
      <c r="A582" s="17" t="s">
        <v>8</v>
      </c>
      <c r="B582">
        <f t="shared" ref="B582:B645" si="18">IF(A582="southeast",1,0)</f>
        <v>0</v>
      </c>
      <c r="C582">
        <f t="shared" ref="C582:C645" si="19">IF(A582="southwest",1,0)</f>
        <v>1</v>
      </c>
      <c r="D582" s="17">
        <v>0</v>
      </c>
      <c r="E582">
        <v>36</v>
      </c>
      <c r="F582">
        <v>26.2</v>
      </c>
      <c r="G582">
        <v>0</v>
      </c>
      <c r="H582">
        <v>4883.866</v>
      </c>
    </row>
    <row r="583" spans="1:8">
      <c r="A583" s="14" t="s">
        <v>11</v>
      </c>
      <c r="B583">
        <f t="shared" si="18"/>
        <v>1</v>
      </c>
      <c r="C583">
        <f t="shared" si="19"/>
        <v>0</v>
      </c>
      <c r="D583" s="14">
        <v>0</v>
      </c>
      <c r="E583">
        <v>36</v>
      </c>
      <c r="F583">
        <v>29.92</v>
      </c>
      <c r="G583">
        <v>0</v>
      </c>
      <c r="H583">
        <v>4889.0367999999999</v>
      </c>
    </row>
    <row r="584" spans="1:8">
      <c r="A584" s="17" t="s">
        <v>12</v>
      </c>
      <c r="B584">
        <f t="shared" si="18"/>
        <v>0</v>
      </c>
      <c r="C584">
        <f t="shared" si="19"/>
        <v>0</v>
      </c>
      <c r="D584" s="17">
        <v>0</v>
      </c>
      <c r="E584">
        <v>36</v>
      </c>
      <c r="F584">
        <v>25.84</v>
      </c>
      <c r="G584">
        <v>0</v>
      </c>
      <c r="H584">
        <v>5266.3656000000001</v>
      </c>
    </row>
    <row r="585" spans="1:8">
      <c r="A585" s="14" t="s">
        <v>12</v>
      </c>
      <c r="B585">
        <f t="shared" si="18"/>
        <v>0</v>
      </c>
      <c r="C585">
        <f t="shared" si="19"/>
        <v>0</v>
      </c>
      <c r="D585" s="14">
        <v>0</v>
      </c>
      <c r="E585">
        <v>36</v>
      </c>
      <c r="F585">
        <v>26.885000000000002</v>
      </c>
      <c r="G585">
        <v>0</v>
      </c>
      <c r="H585">
        <v>5267.8181500000001</v>
      </c>
    </row>
    <row r="586" spans="1:8">
      <c r="A586" s="17" t="s">
        <v>12</v>
      </c>
      <c r="B586">
        <f t="shared" si="18"/>
        <v>0</v>
      </c>
      <c r="C586">
        <f t="shared" si="19"/>
        <v>0</v>
      </c>
      <c r="D586" s="17">
        <v>0</v>
      </c>
      <c r="E586">
        <v>36</v>
      </c>
      <c r="F586">
        <v>30.02</v>
      </c>
      <c r="G586">
        <v>0</v>
      </c>
      <c r="H586">
        <v>5272.1758</v>
      </c>
    </row>
    <row r="587" spans="1:8">
      <c r="A587" s="14" t="s">
        <v>12</v>
      </c>
      <c r="B587">
        <f t="shared" si="18"/>
        <v>0</v>
      </c>
      <c r="C587">
        <f t="shared" si="19"/>
        <v>0</v>
      </c>
      <c r="D587" s="14">
        <v>0</v>
      </c>
      <c r="E587">
        <v>36</v>
      </c>
      <c r="F587">
        <v>30.875</v>
      </c>
      <c r="G587">
        <v>1</v>
      </c>
      <c r="H587">
        <v>5373.3642499999996</v>
      </c>
    </row>
    <row r="588" spans="1:8">
      <c r="A588" s="17" t="s">
        <v>12</v>
      </c>
      <c r="B588">
        <f t="shared" si="18"/>
        <v>0</v>
      </c>
      <c r="C588">
        <f t="shared" si="19"/>
        <v>0</v>
      </c>
      <c r="D588" s="17">
        <v>0</v>
      </c>
      <c r="E588">
        <v>36</v>
      </c>
      <c r="F588">
        <v>33.82</v>
      </c>
      <c r="G588">
        <v>1</v>
      </c>
      <c r="H588">
        <v>5377.4578000000001</v>
      </c>
    </row>
    <row r="589" spans="1:8">
      <c r="A589" s="14" t="s">
        <v>13</v>
      </c>
      <c r="B589">
        <f t="shared" si="18"/>
        <v>0</v>
      </c>
      <c r="C589">
        <f t="shared" si="19"/>
        <v>0</v>
      </c>
      <c r="D589" s="14">
        <v>0</v>
      </c>
      <c r="E589">
        <v>36</v>
      </c>
      <c r="F589">
        <v>19.855</v>
      </c>
      <c r="G589">
        <v>0</v>
      </c>
      <c r="H589">
        <v>5458.0464499999998</v>
      </c>
    </row>
    <row r="590" spans="1:8">
      <c r="A590" s="17" t="s">
        <v>13</v>
      </c>
      <c r="B590">
        <f t="shared" si="18"/>
        <v>0</v>
      </c>
      <c r="C590">
        <f t="shared" si="19"/>
        <v>0</v>
      </c>
      <c r="D590" s="17">
        <v>0</v>
      </c>
      <c r="E590">
        <v>36</v>
      </c>
      <c r="F590">
        <v>27.74</v>
      </c>
      <c r="G590">
        <v>0</v>
      </c>
      <c r="H590">
        <v>5469.0065999999997</v>
      </c>
    </row>
    <row r="591" spans="1:8">
      <c r="A591" s="14" t="s">
        <v>8</v>
      </c>
      <c r="B591">
        <f t="shared" si="18"/>
        <v>0</v>
      </c>
      <c r="C591">
        <f t="shared" si="19"/>
        <v>1</v>
      </c>
      <c r="D591" s="14">
        <v>0</v>
      </c>
      <c r="E591">
        <v>36</v>
      </c>
      <c r="F591">
        <v>25.9</v>
      </c>
      <c r="G591">
        <v>1</v>
      </c>
      <c r="H591">
        <v>5472.4489999999996</v>
      </c>
    </row>
    <row r="592" spans="1:8">
      <c r="A592" s="17" t="s">
        <v>11</v>
      </c>
      <c r="B592">
        <f t="shared" si="18"/>
        <v>1</v>
      </c>
      <c r="C592">
        <f t="shared" si="19"/>
        <v>0</v>
      </c>
      <c r="D592" s="17">
        <v>0</v>
      </c>
      <c r="E592">
        <v>36</v>
      </c>
      <c r="F592">
        <v>29.92</v>
      </c>
      <c r="G592">
        <v>1</v>
      </c>
      <c r="H592">
        <v>5478.0367999999999</v>
      </c>
    </row>
    <row r="593" spans="1:8">
      <c r="A593" s="14" t="s">
        <v>11</v>
      </c>
      <c r="B593">
        <f t="shared" si="18"/>
        <v>1</v>
      </c>
      <c r="C593">
        <f t="shared" si="19"/>
        <v>0</v>
      </c>
      <c r="D593" s="14">
        <v>0</v>
      </c>
      <c r="E593">
        <v>36</v>
      </c>
      <c r="F593">
        <v>34.43</v>
      </c>
      <c r="G593">
        <v>2</v>
      </c>
      <c r="H593">
        <v>5584.3056999999999</v>
      </c>
    </row>
    <row r="594" spans="1:8">
      <c r="A594" s="17" t="s">
        <v>12</v>
      </c>
      <c r="B594">
        <f t="shared" si="18"/>
        <v>0</v>
      </c>
      <c r="C594">
        <f t="shared" si="19"/>
        <v>0</v>
      </c>
      <c r="D594" s="17">
        <v>0</v>
      </c>
      <c r="E594">
        <v>36</v>
      </c>
      <c r="F594">
        <v>28.594999999999999</v>
      </c>
      <c r="G594">
        <v>3</v>
      </c>
      <c r="H594">
        <v>6548.1950500000003</v>
      </c>
    </row>
    <row r="595" spans="1:8">
      <c r="A595" s="14" t="s">
        <v>13</v>
      </c>
      <c r="B595">
        <f t="shared" si="18"/>
        <v>0</v>
      </c>
      <c r="C595">
        <f t="shared" si="19"/>
        <v>0</v>
      </c>
      <c r="D595" s="14">
        <v>0</v>
      </c>
      <c r="E595">
        <v>36</v>
      </c>
      <c r="F595">
        <v>27.55</v>
      </c>
      <c r="G595">
        <v>3</v>
      </c>
      <c r="H595">
        <v>6746.7425000000003</v>
      </c>
    </row>
    <row r="596" spans="1:8">
      <c r="A596" s="17" t="s">
        <v>13</v>
      </c>
      <c r="B596">
        <f t="shared" si="18"/>
        <v>0</v>
      </c>
      <c r="C596">
        <f t="shared" si="19"/>
        <v>0</v>
      </c>
      <c r="D596" s="17">
        <v>0</v>
      </c>
      <c r="E596">
        <v>36</v>
      </c>
      <c r="F596">
        <v>28.88</v>
      </c>
      <c r="G596">
        <v>3</v>
      </c>
      <c r="H596">
        <v>6748.5911999999998</v>
      </c>
    </row>
    <row r="597" spans="1:8">
      <c r="A597" s="14" t="s">
        <v>13</v>
      </c>
      <c r="B597">
        <f t="shared" si="18"/>
        <v>0</v>
      </c>
      <c r="C597">
        <f t="shared" si="19"/>
        <v>0</v>
      </c>
      <c r="D597" s="14">
        <v>0</v>
      </c>
      <c r="E597">
        <v>36</v>
      </c>
      <c r="F597">
        <v>22.135000000000002</v>
      </c>
      <c r="G597">
        <v>3</v>
      </c>
      <c r="H597">
        <v>7228.2156500000001</v>
      </c>
    </row>
    <row r="598" spans="1:8">
      <c r="A598" s="17" t="s">
        <v>11</v>
      </c>
      <c r="B598">
        <f t="shared" si="18"/>
        <v>1</v>
      </c>
      <c r="C598">
        <f t="shared" si="19"/>
        <v>0</v>
      </c>
      <c r="D598" s="17">
        <v>0</v>
      </c>
      <c r="E598">
        <v>36</v>
      </c>
      <c r="F598">
        <v>29.04</v>
      </c>
      <c r="G598">
        <v>4</v>
      </c>
      <c r="H598">
        <v>7243.8136000000004</v>
      </c>
    </row>
    <row r="599" spans="1:8">
      <c r="A599" s="14" t="s">
        <v>8</v>
      </c>
      <c r="B599">
        <f t="shared" si="18"/>
        <v>0</v>
      </c>
      <c r="C599">
        <f t="shared" si="19"/>
        <v>1</v>
      </c>
      <c r="D599" s="14">
        <v>1</v>
      </c>
      <c r="E599">
        <v>36</v>
      </c>
      <c r="F599">
        <v>22.6</v>
      </c>
      <c r="G599">
        <v>2</v>
      </c>
      <c r="H599">
        <v>18608.261999999999</v>
      </c>
    </row>
    <row r="600" spans="1:8">
      <c r="A600" s="17" t="s">
        <v>13</v>
      </c>
      <c r="B600">
        <f t="shared" si="18"/>
        <v>0</v>
      </c>
      <c r="C600">
        <f t="shared" si="19"/>
        <v>0</v>
      </c>
      <c r="D600" s="17">
        <v>1</v>
      </c>
      <c r="E600">
        <v>36</v>
      </c>
      <c r="F600">
        <v>28.024999999999999</v>
      </c>
      <c r="G600">
        <v>1</v>
      </c>
      <c r="H600">
        <v>20773.62775</v>
      </c>
    </row>
    <row r="601" spans="1:8">
      <c r="A601" s="14" t="s">
        <v>11</v>
      </c>
      <c r="B601">
        <f t="shared" si="18"/>
        <v>1</v>
      </c>
      <c r="C601">
        <f t="shared" si="19"/>
        <v>0</v>
      </c>
      <c r="D601" s="14">
        <v>1</v>
      </c>
      <c r="E601">
        <v>36</v>
      </c>
      <c r="F601">
        <v>34.43</v>
      </c>
      <c r="G601">
        <v>0</v>
      </c>
      <c r="H601">
        <v>37742.575700000001</v>
      </c>
    </row>
    <row r="602" spans="1:8">
      <c r="A602" s="17" t="s">
        <v>8</v>
      </c>
      <c r="B602">
        <f t="shared" si="18"/>
        <v>0</v>
      </c>
      <c r="C602">
        <f t="shared" si="19"/>
        <v>1</v>
      </c>
      <c r="D602" s="17">
        <v>1</v>
      </c>
      <c r="E602">
        <v>36</v>
      </c>
      <c r="F602">
        <v>33.4</v>
      </c>
      <c r="G602">
        <v>2</v>
      </c>
      <c r="H602">
        <v>38415.474000000002</v>
      </c>
    </row>
    <row r="603" spans="1:8">
      <c r="A603" s="14" t="s">
        <v>11</v>
      </c>
      <c r="B603">
        <f t="shared" si="18"/>
        <v>1</v>
      </c>
      <c r="C603">
        <f t="shared" si="19"/>
        <v>0</v>
      </c>
      <c r="D603" s="14">
        <v>1</v>
      </c>
      <c r="E603">
        <v>36</v>
      </c>
      <c r="F603">
        <v>35.200000000000003</v>
      </c>
      <c r="G603">
        <v>1</v>
      </c>
      <c r="H603">
        <v>38709.175999999999</v>
      </c>
    </row>
    <row r="604" spans="1:8">
      <c r="A604" s="17" t="s">
        <v>13</v>
      </c>
      <c r="B604">
        <f t="shared" si="18"/>
        <v>0</v>
      </c>
      <c r="C604">
        <f t="shared" si="19"/>
        <v>0</v>
      </c>
      <c r="D604" s="17">
        <v>1</v>
      </c>
      <c r="E604">
        <v>36</v>
      </c>
      <c r="F604">
        <v>41.895000000000003</v>
      </c>
      <c r="G604">
        <v>3</v>
      </c>
      <c r="H604">
        <v>43753.337050000002</v>
      </c>
    </row>
    <row r="605" spans="1:8">
      <c r="A605" s="14" t="s">
        <v>8</v>
      </c>
      <c r="B605">
        <f t="shared" si="18"/>
        <v>0</v>
      </c>
      <c r="C605">
        <f t="shared" si="19"/>
        <v>1</v>
      </c>
      <c r="D605" s="14">
        <v>0</v>
      </c>
      <c r="E605">
        <v>37</v>
      </c>
      <c r="F605">
        <v>30.8</v>
      </c>
      <c r="G605">
        <v>0</v>
      </c>
      <c r="H605">
        <v>4646.759</v>
      </c>
    </row>
    <row r="606" spans="1:8">
      <c r="A606" s="17" t="s">
        <v>12</v>
      </c>
      <c r="B606">
        <f t="shared" si="18"/>
        <v>0</v>
      </c>
      <c r="C606">
        <f t="shared" si="19"/>
        <v>0</v>
      </c>
      <c r="D606" s="17">
        <v>0</v>
      </c>
      <c r="E606">
        <v>37</v>
      </c>
      <c r="F606">
        <v>29.64</v>
      </c>
      <c r="G606">
        <v>0</v>
      </c>
      <c r="H606">
        <v>5028.1466</v>
      </c>
    </row>
    <row r="607" spans="1:8">
      <c r="A607" s="14" t="s">
        <v>12</v>
      </c>
      <c r="B607">
        <f t="shared" si="18"/>
        <v>0</v>
      </c>
      <c r="C607">
        <f t="shared" si="19"/>
        <v>0</v>
      </c>
      <c r="D607" s="14">
        <v>0</v>
      </c>
      <c r="E607">
        <v>37</v>
      </c>
      <c r="F607">
        <v>34.104999999999997</v>
      </c>
      <c r="G607">
        <v>1</v>
      </c>
      <c r="H607">
        <v>6112.3529500000004</v>
      </c>
    </row>
    <row r="608" spans="1:8">
      <c r="A608" s="17" t="s">
        <v>12</v>
      </c>
      <c r="B608">
        <f t="shared" si="18"/>
        <v>0</v>
      </c>
      <c r="C608">
        <f t="shared" si="19"/>
        <v>0</v>
      </c>
      <c r="D608" s="17">
        <v>0</v>
      </c>
      <c r="E608">
        <v>37</v>
      </c>
      <c r="F608">
        <v>24.32</v>
      </c>
      <c r="G608">
        <v>2</v>
      </c>
      <c r="H608">
        <v>6198.7518</v>
      </c>
    </row>
    <row r="609" spans="1:8">
      <c r="A609" s="14" t="s">
        <v>12</v>
      </c>
      <c r="B609">
        <f t="shared" si="18"/>
        <v>0</v>
      </c>
      <c r="C609">
        <f t="shared" si="19"/>
        <v>0</v>
      </c>
      <c r="D609" s="14">
        <v>0</v>
      </c>
      <c r="E609">
        <v>37</v>
      </c>
      <c r="F609">
        <v>28.024999999999999</v>
      </c>
      <c r="G609">
        <v>2</v>
      </c>
      <c r="H609">
        <v>6203.90175</v>
      </c>
    </row>
    <row r="610" spans="1:8">
      <c r="A610" s="17" t="s">
        <v>8</v>
      </c>
      <c r="B610">
        <f t="shared" si="18"/>
        <v>0</v>
      </c>
      <c r="C610">
        <f t="shared" si="19"/>
        <v>1</v>
      </c>
      <c r="D610" s="17">
        <v>0</v>
      </c>
      <c r="E610">
        <v>37</v>
      </c>
      <c r="F610">
        <v>29.5</v>
      </c>
      <c r="G610">
        <v>2</v>
      </c>
      <c r="H610">
        <v>6311.9520000000002</v>
      </c>
    </row>
    <row r="611" spans="1:8">
      <c r="A611" s="14" t="s">
        <v>11</v>
      </c>
      <c r="B611">
        <f t="shared" si="18"/>
        <v>1</v>
      </c>
      <c r="C611">
        <f t="shared" si="19"/>
        <v>0</v>
      </c>
      <c r="D611" s="14">
        <v>0</v>
      </c>
      <c r="E611">
        <v>37</v>
      </c>
      <c r="F611">
        <v>30.8</v>
      </c>
      <c r="G611">
        <v>2</v>
      </c>
      <c r="H611">
        <v>6313.759</v>
      </c>
    </row>
    <row r="612" spans="1:8">
      <c r="A612" s="17" t="s">
        <v>13</v>
      </c>
      <c r="B612">
        <f t="shared" si="18"/>
        <v>0</v>
      </c>
      <c r="C612">
        <f t="shared" si="19"/>
        <v>0</v>
      </c>
      <c r="D612" s="17">
        <v>0</v>
      </c>
      <c r="E612">
        <v>37</v>
      </c>
      <c r="F612">
        <v>29.83</v>
      </c>
      <c r="G612">
        <v>2</v>
      </c>
      <c r="H612">
        <v>6406.4107000000004</v>
      </c>
    </row>
    <row r="613" spans="1:8">
      <c r="A613" s="14" t="s">
        <v>11</v>
      </c>
      <c r="B613">
        <f t="shared" si="18"/>
        <v>1</v>
      </c>
      <c r="C613">
        <f t="shared" si="19"/>
        <v>0</v>
      </c>
      <c r="D613" s="14">
        <v>0</v>
      </c>
      <c r="E613">
        <v>37</v>
      </c>
      <c r="F613">
        <v>46.53</v>
      </c>
      <c r="G613">
        <v>3</v>
      </c>
      <c r="H613">
        <v>6435.6237000000001</v>
      </c>
    </row>
    <row r="614" spans="1:8">
      <c r="A614" s="17" t="s">
        <v>12</v>
      </c>
      <c r="B614">
        <f t="shared" si="18"/>
        <v>0</v>
      </c>
      <c r="C614">
        <f t="shared" si="19"/>
        <v>0</v>
      </c>
      <c r="D614" s="17">
        <v>0</v>
      </c>
      <c r="E614">
        <v>37</v>
      </c>
      <c r="F614">
        <v>23.37</v>
      </c>
      <c r="G614">
        <v>2</v>
      </c>
      <c r="H614">
        <v>6686.4313000000002</v>
      </c>
    </row>
    <row r="615" spans="1:8">
      <c r="A615" s="14" t="s">
        <v>12</v>
      </c>
      <c r="B615">
        <f t="shared" si="18"/>
        <v>0</v>
      </c>
      <c r="C615">
        <f t="shared" si="19"/>
        <v>0</v>
      </c>
      <c r="D615" s="14">
        <v>0</v>
      </c>
      <c r="E615">
        <v>37</v>
      </c>
      <c r="F615">
        <v>30.875</v>
      </c>
      <c r="G615">
        <v>3</v>
      </c>
      <c r="H615">
        <v>6796.8632500000003</v>
      </c>
    </row>
    <row r="616" spans="1:8">
      <c r="A616" s="17" t="s">
        <v>13</v>
      </c>
      <c r="B616">
        <f t="shared" si="18"/>
        <v>0</v>
      </c>
      <c r="C616">
        <f t="shared" si="19"/>
        <v>0</v>
      </c>
      <c r="D616" s="17">
        <v>0</v>
      </c>
      <c r="E616">
        <v>37</v>
      </c>
      <c r="F616">
        <v>17.29</v>
      </c>
      <c r="G616">
        <v>2</v>
      </c>
      <c r="H616">
        <v>6877.9800999999998</v>
      </c>
    </row>
    <row r="617" spans="1:8">
      <c r="A617" s="14" t="s">
        <v>13</v>
      </c>
      <c r="B617">
        <f t="shared" si="18"/>
        <v>0</v>
      </c>
      <c r="C617">
        <f t="shared" si="19"/>
        <v>0</v>
      </c>
      <c r="D617" s="14">
        <v>0</v>
      </c>
      <c r="E617">
        <v>37</v>
      </c>
      <c r="F617">
        <v>22.704999999999998</v>
      </c>
      <c r="G617">
        <v>3</v>
      </c>
      <c r="H617">
        <v>6985.50695</v>
      </c>
    </row>
    <row r="618" spans="1:8">
      <c r="A618" s="17" t="s">
        <v>12</v>
      </c>
      <c r="B618">
        <f t="shared" si="18"/>
        <v>0</v>
      </c>
      <c r="C618">
        <f t="shared" si="19"/>
        <v>0</v>
      </c>
      <c r="D618" s="17">
        <v>0</v>
      </c>
      <c r="E618">
        <v>37</v>
      </c>
      <c r="F618">
        <v>27.74</v>
      </c>
      <c r="G618">
        <v>3</v>
      </c>
      <c r="H618">
        <v>7281.5056000000004</v>
      </c>
    </row>
    <row r="619" spans="1:8">
      <c r="A619" s="14" t="s">
        <v>11</v>
      </c>
      <c r="B619">
        <f t="shared" si="18"/>
        <v>1</v>
      </c>
      <c r="C619">
        <f t="shared" si="19"/>
        <v>0</v>
      </c>
      <c r="D619" s="14">
        <v>0</v>
      </c>
      <c r="E619">
        <v>37</v>
      </c>
      <c r="F619">
        <v>36.19</v>
      </c>
      <c r="G619">
        <v>0</v>
      </c>
      <c r="H619">
        <v>19214.705529999999</v>
      </c>
    </row>
    <row r="620" spans="1:8">
      <c r="A620" s="17" t="s">
        <v>11</v>
      </c>
      <c r="B620">
        <f t="shared" si="18"/>
        <v>1</v>
      </c>
      <c r="C620">
        <f t="shared" si="19"/>
        <v>0</v>
      </c>
      <c r="D620" s="17">
        <v>1</v>
      </c>
      <c r="E620">
        <v>37</v>
      </c>
      <c r="F620">
        <v>26.4</v>
      </c>
      <c r="G620">
        <v>0</v>
      </c>
      <c r="H620">
        <v>19539.242999999999</v>
      </c>
    </row>
    <row r="621" spans="1:8">
      <c r="A621" s="14" t="s">
        <v>13</v>
      </c>
      <c r="B621">
        <f t="shared" si="18"/>
        <v>0</v>
      </c>
      <c r="C621">
        <f t="shared" si="19"/>
        <v>0</v>
      </c>
      <c r="D621" s="14">
        <v>1</v>
      </c>
      <c r="E621">
        <v>37</v>
      </c>
      <c r="F621">
        <v>25.555</v>
      </c>
      <c r="G621">
        <v>1</v>
      </c>
      <c r="H621">
        <v>20296.863450000001</v>
      </c>
    </row>
    <row r="622" spans="1:8">
      <c r="A622" s="17" t="s">
        <v>8</v>
      </c>
      <c r="B622">
        <f t="shared" si="18"/>
        <v>0</v>
      </c>
      <c r="C622">
        <f t="shared" si="19"/>
        <v>1</v>
      </c>
      <c r="D622" s="17">
        <v>0</v>
      </c>
      <c r="E622">
        <v>37</v>
      </c>
      <c r="F622">
        <v>29.8</v>
      </c>
      <c r="G622">
        <v>0</v>
      </c>
      <c r="H622">
        <v>20420.604650000001</v>
      </c>
    </row>
    <row r="623" spans="1:8">
      <c r="A623" s="14" t="s">
        <v>13</v>
      </c>
      <c r="B623">
        <f t="shared" si="18"/>
        <v>0</v>
      </c>
      <c r="C623">
        <f t="shared" si="19"/>
        <v>0</v>
      </c>
      <c r="D623" s="14">
        <v>1</v>
      </c>
      <c r="E623">
        <v>37</v>
      </c>
      <c r="F623">
        <v>30.78</v>
      </c>
      <c r="G623">
        <v>0</v>
      </c>
      <c r="H623">
        <v>37270.1512</v>
      </c>
    </row>
    <row r="624" spans="1:8">
      <c r="A624" s="17" t="s">
        <v>13</v>
      </c>
      <c r="B624">
        <f t="shared" si="18"/>
        <v>0</v>
      </c>
      <c r="C624">
        <f t="shared" si="19"/>
        <v>0</v>
      </c>
      <c r="D624" s="17">
        <v>1</v>
      </c>
      <c r="E624">
        <v>37</v>
      </c>
      <c r="F624">
        <v>34.200000000000003</v>
      </c>
      <c r="G624">
        <v>1</v>
      </c>
      <c r="H624">
        <v>39047.285000000003</v>
      </c>
    </row>
    <row r="625" spans="1:8">
      <c r="A625" s="14" t="s">
        <v>8</v>
      </c>
      <c r="B625">
        <f t="shared" si="18"/>
        <v>0</v>
      </c>
      <c r="C625">
        <f t="shared" si="19"/>
        <v>1</v>
      </c>
      <c r="D625" s="14">
        <v>1</v>
      </c>
      <c r="E625">
        <v>37</v>
      </c>
      <c r="F625">
        <v>34.799999999999997</v>
      </c>
      <c r="G625">
        <v>2</v>
      </c>
      <c r="H625">
        <v>39836.519</v>
      </c>
    </row>
    <row r="626" spans="1:8">
      <c r="A626" s="17" t="s">
        <v>11</v>
      </c>
      <c r="B626">
        <f t="shared" si="18"/>
        <v>1</v>
      </c>
      <c r="C626">
        <f t="shared" si="19"/>
        <v>0</v>
      </c>
      <c r="D626" s="17">
        <v>1</v>
      </c>
      <c r="E626">
        <v>37</v>
      </c>
      <c r="F626">
        <v>37.07</v>
      </c>
      <c r="G626">
        <v>1</v>
      </c>
      <c r="H626">
        <v>39871.704299999998</v>
      </c>
    </row>
    <row r="627" spans="1:8">
      <c r="A627" s="14" t="s">
        <v>8</v>
      </c>
      <c r="B627">
        <f t="shared" si="18"/>
        <v>0</v>
      </c>
      <c r="C627">
        <f t="shared" si="19"/>
        <v>1</v>
      </c>
      <c r="D627" s="14">
        <v>1</v>
      </c>
      <c r="E627">
        <v>37</v>
      </c>
      <c r="F627">
        <v>34.1</v>
      </c>
      <c r="G627">
        <v>4</v>
      </c>
      <c r="H627">
        <v>40182.245999999999</v>
      </c>
    </row>
    <row r="628" spans="1:8">
      <c r="A628" s="17" t="s">
        <v>11</v>
      </c>
      <c r="B628">
        <f t="shared" si="18"/>
        <v>1</v>
      </c>
      <c r="C628">
        <f t="shared" si="19"/>
        <v>0</v>
      </c>
      <c r="D628" s="17">
        <v>1</v>
      </c>
      <c r="E628">
        <v>37</v>
      </c>
      <c r="F628">
        <v>38.39</v>
      </c>
      <c r="G628">
        <v>0</v>
      </c>
      <c r="H628">
        <v>40419.019099999998</v>
      </c>
    </row>
    <row r="629" spans="1:8">
      <c r="A629" s="14" t="s">
        <v>8</v>
      </c>
      <c r="B629">
        <f t="shared" si="18"/>
        <v>0</v>
      </c>
      <c r="C629">
        <f t="shared" si="19"/>
        <v>1</v>
      </c>
      <c r="D629" s="14">
        <v>1</v>
      </c>
      <c r="E629">
        <v>37</v>
      </c>
      <c r="F629">
        <v>47.6</v>
      </c>
      <c r="G629">
        <v>2</v>
      </c>
      <c r="H629">
        <v>46113.510999999999</v>
      </c>
    </row>
    <row r="630" spans="1:8">
      <c r="A630" s="17" t="s">
        <v>8</v>
      </c>
      <c r="B630">
        <f t="shared" si="18"/>
        <v>0</v>
      </c>
      <c r="C630">
        <f t="shared" si="19"/>
        <v>1</v>
      </c>
      <c r="D630" s="17">
        <v>0</v>
      </c>
      <c r="E630">
        <v>38</v>
      </c>
      <c r="F630">
        <v>27.6</v>
      </c>
      <c r="G630">
        <v>0</v>
      </c>
      <c r="H630">
        <v>5383.5360000000001</v>
      </c>
    </row>
    <row r="631" spans="1:8">
      <c r="A631" s="14" t="s">
        <v>11</v>
      </c>
      <c r="B631">
        <f t="shared" si="18"/>
        <v>1</v>
      </c>
      <c r="C631">
        <f t="shared" si="19"/>
        <v>0</v>
      </c>
      <c r="D631" s="14">
        <v>0</v>
      </c>
      <c r="E631">
        <v>38</v>
      </c>
      <c r="F631">
        <v>37.729999999999997</v>
      </c>
      <c r="G631">
        <v>0</v>
      </c>
      <c r="H631">
        <v>5397.6166999999996</v>
      </c>
    </row>
    <row r="632" spans="1:8">
      <c r="A632" s="17" t="s">
        <v>11</v>
      </c>
      <c r="B632">
        <f t="shared" si="18"/>
        <v>1</v>
      </c>
      <c r="C632">
        <f t="shared" si="19"/>
        <v>0</v>
      </c>
      <c r="D632" s="17">
        <v>0</v>
      </c>
      <c r="E632">
        <v>38</v>
      </c>
      <c r="F632">
        <v>40.15</v>
      </c>
      <c r="G632">
        <v>0</v>
      </c>
      <c r="H632">
        <v>5400.9804999999997</v>
      </c>
    </row>
    <row r="633" spans="1:8">
      <c r="A633" s="14" t="s">
        <v>11</v>
      </c>
      <c r="B633">
        <f t="shared" si="18"/>
        <v>1</v>
      </c>
      <c r="C633">
        <f t="shared" si="19"/>
        <v>0</v>
      </c>
      <c r="D633" s="14">
        <v>0</v>
      </c>
      <c r="E633">
        <v>38</v>
      </c>
      <c r="F633">
        <v>28.27</v>
      </c>
      <c r="G633">
        <v>1</v>
      </c>
      <c r="H633">
        <v>5484.4673000000003</v>
      </c>
    </row>
    <row r="634" spans="1:8">
      <c r="A634" s="17" t="s">
        <v>8</v>
      </c>
      <c r="B634">
        <f t="shared" si="18"/>
        <v>0</v>
      </c>
      <c r="C634">
        <f t="shared" si="19"/>
        <v>1</v>
      </c>
      <c r="D634" s="17">
        <v>0</v>
      </c>
      <c r="E634">
        <v>38</v>
      </c>
      <c r="F634">
        <v>31</v>
      </c>
      <c r="G634">
        <v>1</v>
      </c>
      <c r="H634">
        <v>5488.2619999999997</v>
      </c>
    </row>
    <row r="635" spans="1:8">
      <c r="A635" s="14" t="s">
        <v>12</v>
      </c>
      <c r="B635">
        <f t="shared" si="18"/>
        <v>0</v>
      </c>
      <c r="C635">
        <f t="shared" si="19"/>
        <v>0</v>
      </c>
      <c r="D635" s="14">
        <v>0</v>
      </c>
      <c r="E635">
        <v>38</v>
      </c>
      <c r="F635">
        <v>19.95</v>
      </c>
      <c r="G635">
        <v>1</v>
      </c>
      <c r="H635">
        <v>5855.9025000000001</v>
      </c>
    </row>
    <row r="636" spans="1:8">
      <c r="A636" s="17" t="s">
        <v>11</v>
      </c>
      <c r="B636">
        <f t="shared" si="18"/>
        <v>1</v>
      </c>
      <c r="C636">
        <f t="shared" si="19"/>
        <v>0</v>
      </c>
      <c r="D636" s="17">
        <v>0</v>
      </c>
      <c r="E636">
        <v>38</v>
      </c>
      <c r="F636">
        <v>28.93</v>
      </c>
      <c r="G636">
        <v>1</v>
      </c>
      <c r="H636">
        <v>5974.3846999999996</v>
      </c>
    </row>
    <row r="637" spans="1:8">
      <c r="A637" s="14" t="s">
        <v>11</v>
      </c>
      <c r="B637">
        <f t="shared" si="18"/>
        <v>1</v>
      </c>
      <c r="C637">
        <f t="shared" si="19"/>
        <v>0</v>
      </c>
      <c r="D637" s="14">
        <v>0</v>
      </c>
      <c r="E637">
        <v>38</v>
      </c>
      <c r="F637">
        <v>30.69</v>
      </c>
      <c r="G637">
        <v>1</v>
      </c>
      <c r="H637">
        <v>5976.8311000000003</v>
      </c>
    </row>
    <row r="638" spans="1:8">
      <c r="A638" s="17" t="s">
        <v>13</v>
      </c>
      <c r="B638">
        <f t="shared" si="18"/>
        <v>0</v>
      </c>
      <c r="C638">
        <f t="shared" si="19"/>
        <v>0</v>
      </c>
      <c r="D638" s="17">
        <v>0</v>
      </c>
      <c r="E638">
        <v>38</v>
      </c>
      <c r="F638">
        <v>28.024999999999999</v>
      </c>
      <c r="G638">
        <v>1</v>
      </c>
      <c r="H638">
        <v>6067.1267500000004</v>
      </c>
    </row>
    <row r="639" spans="1:8">
      <c r="A639" s="14" t="s">
        <v>13</v>
      </c>
      <c r="B639">
        <f t="shared" si="18"/>
        <v>0</v>
      </c>
      <c r="C639">
        <f t="shared" si="19"/>
        <v>0</v>
      </c>
      <c r="D639" s="14">
        <v>0</v>
      </c>
      <c r="E639">
        <v>38</v>
      </c>
      <c r="F639">
        <v>37.049999999999997</v>
      </c>
      <c r="G639">
        <v>1</v>
      </c>
      <c r="H639">
        <v>6079.6715000000004</v>
      </c>
    </row>
    <row r="640" spans="1:8">
      <c r="A640" s="17" t="s">
        <v>8</v>
      </c>
      <c r="B640">
        <f t="shared" si="18"/>
        <v>0</v>
      </c>
      <c r="C640">
        <f t="shared" si="19"/>
        <v>1</v>
      </c>
      <c r="D640" s="17">
        <v>0</v>
      </c>
      <c r="E640">
        <v>38</v>
      </c>
      <c r="F640">
        <v>34.700000000000003</v>
      </c>
      <c r="G640">
        <v>2</v>
      </c>
      <c r="H640">
        <v>6082.4049999999997</v>
      </c>
    </row>
    <row r="641" spans="1:8">
      <c r="A641" s="14" t="s">
        <v>12</v>
      </c>
      <c r="B641">
        <f t="shared" si="18"/>
        <v>0</v>
      </c>
      <c r="C641">
        <f t="shared" si="19"/>
        <v>0</v>
      </c>
      <c r="D641" s="14">
        <v>0</v>
      </c>
      <c r="E641">
        <v>38</v>
      </c>
      <c r="F641">
        <v>40.564999999999998</v>
      </c>
      <c r="G641">
        <v>1</v>
      </c>
      <c r="H641">
        <v>6373.55735</v>
      </c>
    </row>
    <row r="642" spans="1:8">
      <c r="A642" s="17" t="s">
        <v>12</v>
      </c>
      <c r="B642">
        <f t="shared" si="18"/>
        <v>0</v>
      </c>
      <c r="C642">
        <f t="shared" si="19"/>
        <v>0</v>
      </c>
      <c r="D642" s="17">
        <v>0</v>
      </c>
      <c r="E642">
        <v>38</v>
      </c>
      <c r="F642">
        <v>27.835000000000001</v>
      </c>
      <c r="G642">
        <v>2</v>
      </c>
      <c r="H642">
        <v>6455.86265</v>
      </c>
    </row>
    <row r="643" spans="1:8">
      <c r="A643" s="14" t="s">
        <v>12</v>
      </c>
      <c r="B643">
        <f t="shared" si="18"/>
        <v>0</v>
      </c>
      <c r="C643">
        <f t="shared" si="19"/>
        <v>0</v>
      </c>
      <c r="D643" s="14">
        <v>0</v>
      </c>
      <c r="E643">
        <v>38</v>
      </c>
      <c r="F643">
        <v>29.26</v>
      </c>
      <c r="G643">
        <v>2</v>
      </c>
      <c r="H643">
        <v>6457.8433999999997</v>
      </c>
    </row>
    <row r="644" spans="1:8">
      <c r="A644" s="17" t="s">
        <v>13</v>
      </c>
      <c r="B644">
        <f t="shared" si="18"/>
        <v>0</v>
      </c>
      <c r="C644">
        <f t="shared" si="19"/>
        <v>0</v>
      </c>
      <c r="D644" s="17">
        <v>0</v>
      </c>
      <c r="E644">
        <v>38</v>
      </c>
      <c r="F644">
        <v>27.265000000000001</v>
      </c>
      <c r="G644">
        <v>1</v>
      </c>
      <c r="H644">
        <v>6555.07035</v>
      </c>
    </row>
    <row r="645" spans="1:8">
      <c r="A645" s="14" t="s">
        <v>8</v>
      </c>
      <c r="B645">
        <f t="shared" si="18"/>
        <v>0</v>
      </c>
      <c r="C645">
        <f t="shared" si="19"/>
        <v>1</v>
      </c>
      <c r="D645" s="14">
        <v>0</v>
      </c>
      <c r="E645">
        <v>38</v>
      </c>
      <c r="F645">
        <v>34.799999999999997</v>
      </c>
      <c r="G645">
        <v>2</v>
      </c>
      <c r="H645">
        <v>6571.5439999999999</v>
      </c>
    </row>
    <row r="646" spans="1:8">
      <c r="A646" s="17" t="s">
        <v>13</v>
      </c>
      <c r="B646">
        <f t="shared" ref="B646:B709" si="20">IF(A646="southeast",1,0)</f>
        <v>0</v>
      </c>
      <c r="C646">
        <f t="shared" ref="C646:C709" si="21">IF(A646="southwest",1,0)</f>
        <v>0</v>
      </c>
      <c r="D646" s="17">
        <v>0</v>
      </c>
      <c r="E646">
        <v>38</v>
      </c>
      <c r="F646">
        <v>16.815000000000001</v>
      </c>
      <c r="G646">
        <v>2</v>
      </c>
      <c r="H646">
        <v>6640.5448500000002</v>
      </c>
    </row>
    <row r="647" spans="1:8">
      <c r="A647" s="14" t="s">
        <v>11</v>
      </c>
      <c r="B647">
        <f t="shared" si="20"/>
        <v>1</v>
      </c>
      <c r="C647">
        <f t="shared" si="21"/>
        <v>0</v>
      </c>
      <c r="D647" s="14">
        <v>0</v>
      </c>
      <c r="E647">
        <v>38</v>
      </c>
      <c r="F647">
        <v>21.12</v>
      </c>
      <c r="G647">
        <v>3</v>
      </c>
      <c r="H647">
        <v>6652.5288</v>
      </c>
    </row>
    <row r="648" spans="1:8">
      <c r="A648" s="17" t="s">
        <v>12</v>
      </c>
      <c r="B648">
        <f t="shared" si="20"/>
        <v>0</v>
      </c>
      <c r="C648">
        <f t="shared" si="21"/>
        <v>0</v>
      </c>
      <c r="D648" s="17">
        <v>0</v>
      </c>
      <c r="E648">
        <v>38</v>
      </c>
      <c r="F648">
        <v>19.475000000000001</v>
      </c>
      <c r="G648">
        <v>2</v>
      </c>
      <c r="H648">
        <v>6933.2422500000002</v>
      </c>
    </row>
    <row r="649" spans="1:8">
      <c r="A649" s="14" t="s">
        <v>13</v>
      </c>
      <c r="B649">
        <f t="shared" si="20"/>
        <v>0</v>
      </c>
      <c r="C649">
        <f t="shared" si="21"/>
        <v>0</v>
      </c>
      <c r="D649" s="14">
        <v>0</v>
      </c>
      <c r="E649">
        <v>38</v>
      </c>
      <c r="F649">
        <v>19.95</v>
      </c>
      <c r="G649">
        <v>2</v>
      </c>
      <c r="H649">
        <v>7133.9025000000001</v>
      </c>
    </row>
    <row r="650" spans="1:8">
      <c r="A650" s="17" t="s">
        <v>13</v>
      </c>
      <c r="B650">
        <f t="shared" si="20"/>
        <v>0</v>
      </c>
      <c r="C650">
        <f t="shared" si="21"/>
        <v>0</v>
      </c>
      <c r="D650" s="17">
        <v>0</v>
      </c>
      <c r="E650">
        <v>38</v>
      </c>
      <c r="F650">
        <v>27.835000000000001</v>
      </c>
      <c r="G650">
        <v>2</v>
      </c>
      <c r="H650">
        <v>7144.86265</v>
      </c>
    </row>
    <row r="651" spans="1:8">
      <c r="A651" s="14" t="s">
        <v>8</v>
      </c>
      <c r="B651">
        <f t="shared" si="20"/>
        <v>0</v>
      </c>
      <c r="C651">
        <f t="shared" si="21"/>
        <v>1</v>
      </c>
      <c r="D651" s="14">
        <v>0</v>
      </c>
      <c r="E651">
        <v>38</v>
      </c>
      <c r="F651">
        <v>28</v>
      </c>
      <c r="G651">
        <v>3</v>
      </c>
      <c r="H651">
        <v>7151.0919999999996</v>
      </c>
    </row>
    <row r="652" spans="1:8">
      <c r="A652" s="17" t="s">
        <v>12</v>
      </c>
      <c r="B652">
        <f t="shared" si="20"/>
        <v>0</v>
      </c>
      <c r="C652">
        <f t="shared" si="21"/>
        <v>0</v>
      </c>
      <c r="D652" s="17">
        <v>0</v>
      </c>
      <c r="E652">
        <v>38</v>
      </c>
      <c r="F652">
        <v>30.21</v>
      </c>
      <c r="G652">
        <v>3</v>
      </c>
      <c r="H652">
        <v>7537.1638999999996</v>
      </c>
    </row>
    <row r="653" spans="1:8">
      <c r="A653" s="14" t="s">
        <v>8</v>
      </c>
      <c r="B653">
        <f t="shared" si="20"/>
        <v>0</v>
      </c>
      <c r="C653">
        <f t="shared" si="21"/>
        <v>1</v>
      </c>
      <c r="D653" s="14">
        <v>1</v>
      </c>
      <c r="E653">
        <v>38</v>
      </c>
      <c r="F653">
        <v>19.3</v>
      </c>
      <c r="G653">
        <v>0</v>
      </c>
      <c r="H653">
        <v>15820.699000000001</v>
      </c>
    </row>
    <row r="654" spans="1:8">
      <c r="A654" s="17" t="s">
        <v>11</v>
      </c>
      <c r="B654">
        <f t="shared" si="20"/>
        <v>1</v>
      </c>
      <c r="C654">
        <f t="shared" si="21"/>
        <v>0</v>
      </c>
      <c r="D654" s="17">
        <v>1</v>
      </c>
      <c r="E654">
        <v>38</v>
      </c>
      <c r="F654">
        <v>38.39</v>
      </c>
      <c r="G654">
        <v>3</v>
      </c>
      <c r="H654">
        <v>41949.244100000004</v>
      </c>
    </row>
    <row r="655" spans="1:8">
      <c r="A655" s="14" t="s">
        <v>8</v>
      </c>
      <c r="B655">
        <f t="shared" si="20"/>
        <v>0</v>
      </c>
      <c r="C655">
        <f t="shared" si="21"/>
        <v>1</v>
      </c>
      <c r="D655" s="14">
        <v>0</v>
      </c>
      <c r="E655">
        <v>39</v>
      </c>
      <c r="F655">
        <v>32.799999999999997</v>
      </c>
      <c r="G655">
        <v>0</v>
      </c>
      <c r="H655">
        <v>5649.7150000000001</v>
      </c>
    </row>
    <row r="656" spans="1:8">
      <c r="A656" s="17" t="s">
        <v>11</v>
      </c>
      <c r="B656">
        <f t="shared" si="20"/>
        <v>1</v>
      </c>
      <c r="C656">
        <f t="shared" si="21"/>
        <v>0</v>
      </c>
      <c r="D656" s="17">
        <v>0</v>
      </c>
      <c r="E656">
        <v>39</v>
      </c>
      <c r="F656">
        <v>41.8</v>
      </c>
      <c r="G656">
        <v>0</v>
      </c>
      <c r="H656">
        <v>5662.2250000000004</v>
      </c>
    </row>
    <row r="657" spans="1:8">
      <c r="A657" s="14" t="s">
        <v>13</v>
      </c>
      <c r="B657">
        <f t="shared" si="20"/>
        <v>0</v>
      </c>
      <c r="C657">
        <f t="shared" si="21"/>
        <v>0</v>
      </c>
      <c r="D657" s="14">
        <v>0</v>
      </c>
      <c r="E657">
        <v>39</v>
      </c>
      <c r="F657">
        <v>42.655000000000001</v>
      </c>
      <c r="G657">
        <v>0</v>
      </c>
      <c r="H657">
        <v>5757.41345</v>
      </c>
    </row>
    <row r="658" spans="1:8">
      <c r="A658" s="17" t="s">
        <v>12</v>
      </c>
      <c r="B658">
        <f t="shared" si="20"/>
        <v>0</v>
      </c>
      <c r="C658">
        <f t="shared" si="21"/>
        <v>0</v>
      </c>
      <c r="D658" s="17">
        <v>0</v>
      </c>
      <c r="E658">
        <v>39</v>
      </c>
      <c r="F658">
        <v>21.85</v>
      </c>
      <c r="G658">
        <v>1</v>
      </c>
      <c r="H658">
        <v>6117.4944999999998</v>
      </c>
    </row>
    <row r="659" spans="1:8">
      <c r="A659" s="14" t="s">
        <v>12</v>
      </c>
      <c r="B659">
        <f t="shared" si="20"/>
        <v>0</v>
      </c>
      <c r="C659">
        <f t="shared" si="21"/>
        <v>0</v>
      </c>
      <c r="D659" s="14">
        <v>0</v>
      </c>
      <c r="E659">
        <v>39</v>
      </c>
      <c r="F659">
        <v>26.22</v>
      </c>
      <c r="G659">
        <v>1</v>
      </c>
      <c r="H659">
        <v>6123.5688</v>
      </c>
    </row>
    <row r="660" spans="1:8">
      <c r="A660" s="17" t="s">
        <v>8</v>
      </c>
      <c r="B660">
        <f t="shared" si="20"/>
        <v>0</v>
      </c>
      <c r="C660">
        <f t="shared" si="21"/>
        <v>1</v>
      </c>
      <c r="D660" s="17">
        <v>0</v>
      </c>
      <c r="E660">
        <v>39</v>
      </c>
      <c r="F660">
        <v>32.5</v>
      </c>
      <c r="G660">
        <v>1</v>
      </c>
      <c r="H660">
        <v>6238.2979999999998</v>
      </c>
    </row>
    <row r="661" spans="1:8">
      <c r="A661" s="14" t="s">
        <v>11</v>
      </c>
      <c r="B661">
        <f t="shared" si="20"/>
        <v>1</v>
      </c>
      <c r="C661">
        <f t="shared" si="21"/>
        <v>0</v>
      </c>
      <c r="D661" s="14">
        <v>0</v>
      </c>
      <c r="E661">
        <v>39</v>
      </c>
      <c r="F661">
        <v>32.340000000000003</v>
      </c>
      <c r="G661">
        <v>2</v>
      </c>
      <c r="H661">
        <v>6338.0756000000001</v>
      </c>
    </row>
    <row r="662" spans="1:8">
      <c r="A662" s="17" t="s">
        <v>11</v>
      </c>
      <c r="B662">
        <f t="shared" si="20"/>
        <v>1</v>
      </c>
      <c r="C662">
        <f t="shared" si="21"/>
        <v>0</v>
      </c>
      <c r="D662" s="17">
        <v>0</v>
      </c>
      <c r="E662">
        <v>39</v>
      </c>
      <c r="F662">
        <v>45.43</v>
      </c>
      <c r="G662">
        <v>2</v>
      </c>
      <c r="H662">
        <v>6356.2707</v>
      </c>
    </row>
    <row r="663" spans="1:8">
      <c r="A663" s="14" t="s">
        <v>12</v>
      </c>
      <c r="B663">
        <f t="shared" si="20"/>
        <v>0</v>
      </c>
      <c r="C663">
        <f t="shared" si="21"/>
        <v>0</v>
      </c>
      <c r="D663" s="14">
        <v>0</v>
      </c>
      <c r="E663">
        <v>39</v>
      </c>
      <c r="F663">
        <v>24.51</v>
      </c>
      <c r="G663">
        <v>2</v>
      </c>
      <c r="H663">
        <v>6710.1918999999998</v>
      </c>
    </row>
    <row r="664" spans="1:8">
      <c r="A664" s="17" t="s">
        <v>12</v>
      </c>
      <c r="B664">
        <f t="shared" si="20"/>
        <v>0</v>
      </c>
      <c r="C664">
        <f t="shared" si="21"/>
        <v>0</v>
      </c>
      <c r="D664" s="17">
        <v>0</v>
      </c>
      <c r="E664">
        <v>39</v>
      </c>
      <c r="F664">
        <v>26.315000000000001</v>
      </c>
      <c r="G664">
        <v>2</v>
      </c>
      <c r="H664">
        <v>7201.7008500000002</v>
      </c>
    </row>
    <row r="665" spans="1:8">
      <c r="A665" s="14" t="s">
        <v>12</v>
      </c>
      <c r="B665">
        <f t="shared" si="20"/>
        <v>0</v>
      </c>
      <c r="C665">
        <f t="shared" si="21"/>
        <v>0</v>
      </c>
      <c r="D665" s="14">
        <v>0</v>
      </c>
      <c r="E665">
        <v>39</v>
      </c>
      <c r="F665">
        <v>31.92</v>
      </c>
      <c r="G665">
        <v>2</v>
      </c>
      <c r="H665">
        <v>7209.4917999999998</v>
      </c>
    </row>
    <row r="666" spans="1:8">
      <c r="A666" s="17" t="s">
        <v>8</v>
      </c>
      <c r="B666">
        <f t="shared" si="20"/>
        <v>0</v>
      </c>
      <c r="C666">
        <f t="shared" si="21"/>
        <v>1</v>
      </c>
      <c r="D666" s="17">
        <v>0</v>
      </c>
      <c r="E666">
        <v>39</v>
      </c>
      <c r="F666">
        <v>34.1</v>
      </c>
      <c r="G666">
        <v>3</v>
      </c>
      <c r="H666">
        <v>7418.5219999999999</v>
      </c>
    </row>
    <row r="667" spans="1:8">
      <c r="A667" s="14" t="s">
        <v>8</v>
      </c>
      <c r="B667">
        <f t="shared" si="20"/>
        <v>0</v>
      </c>
      <c r="C667">
        <f t="shared" si="21"/>
        <v>1</v>
      </c>
      <c r="D667" s="14">
        <v>0</v>
      </c>
      <c r="E667">
        <v>39</v>
      </c>
      <c r="F667">
        <v>29.6</v>
      </c>
      <c r="G667">
        <v>4</v>
      </c>
      <c r="H667">
        <v>7512.2669999999998</v>
      </c>
    </row>
    <row r="668" spans="1:8">
      <c r="A668" s="17" t="s">
        <v>13</v>
      </c>
      <c r="B668">
        <f t="shared" si="20"/>
        <v>0</v>
      </c>
      <c r="C668">
        <f t="shared" si="21"/>
        <v>0</v>
      </c>
      <c r="D668" s="17">
        <v>0</v>
      </c>
      <c r="E668">
        <v>39</v>
      </c>
      <c r="F668">
        <v>22.8</v>
      </c>
      <c r="G668">
        <v>3</v>
      </c>
      <c r="H668">
        <v>7985.8149999999996</v>
      </c>
    </row>
    <row r="669" spans="1:8">
      <c r="A669" s="14" t="s">
        <v>13</v>
      </c>
      <c r="B669">
        <f t="shared" si="20"/>
        <v>0</v>
      </c>
      <c r="C669">
        <f t="shared" si="21"/>
        <v>0</v>
      </c>
      <c r="D669" s="14">
        <v>0</v>
      </c>
      <c r="E669">
        <v>39</v>
      </c>
      <c r="F669">
        <v>23.274999999999999</v>
      </c>
      <c r="G669">
        <v>3</v>
      </c>
      <c r="H669">
        <v>7986.4752500000004</v>
      </c>
    </row>
    <row r="670" spans="1:8">
      <c r="A670" s="17" t="s">
        <v>11</v>
      </c>
      <c r="B670">
        <f t="shared" si="20"/>
        <v>1</v>
      </c>
      <c r="C670">
        <f t="shared" si="21"/>
        <v>0</v>
      </c>
      <c r="D670" s="17">
        <v>0</v>
      </c>
      <c r="E670">
        <v>39</v>
      </c>
      <c r="F670">
        <v>23.87</v>
      </c>
      <c r="G670">
        <v>5</v>
      </c>
      <c r="H670">
        <v>8582.3022999999994</v>
      </c>
    </row>
    <row r="671" spans="1:8">
      <c r="A671" s="14" t="s">
        <v>11</v>
      </c>
      <c r="B671">
        <f t="shared" si="20"/>
        <v>1</v>
      </c>
      <c r="C671">
        <f t="shared" si="21"/>
        <v>0</v>
      </c>
      <c r="D671" s="14">
        <v>0</v>
      </c>
      <c r="E671">
        <v>39</v>
      </c>
      <c r="F671">
        <v>34.32</v>
      </c>
      <c r="G671">
        <v>5</v>
      </c>
      <c r="H671">
        <v>8596.8277999999991</v>
      </c>
    </row>
    <row r="672" spans="1:8">
      <c r="A672" s="17" t="s">
        <v>12</v>
      </c>
      <c r="B672">
        <f t="shared" si="20"/>
        <v>0</v>
      </c>
      <c r="C672">
        <f t="shared" si="21"/>
        <v>0</v>
      </c>
      <c r="D672" s="17">
        <v>0</v>
      </c>
      <c r="E672">
        <v>39</v>
      </c>
      <c r="F672">
        <v>24.225000000000001</v>
      </c>
      <c r="G672">
        <v>5</v>
      </c>
      <c r="H672">
        <v>8965.7957499999993</v>
      </c>
    </row>
    <row r="673" spans="1:8">
      <c r="A673" s="14" t="s">
        <v>8</v>
      </c>
      <c r="B673">
        <f t="shared" si="20"/>
        <v>0</v>
      </c>
      <c r="C673">
        <f t="shared" si="21"/>
        <v>1</v>
      </c>
      <c r="D673" s="14">
        <v>1</v>
      </c>
      <c r="E673">
        <v>39</v>
      </c>
      <c r="F673">
        <v>18.3</v>
      </c>
      <c r="G673">
        <v>5</v>
      </c>
      <c r="H673">
        <v>19023.259999999998</v>
      </c>
    </row>
    <row r="674" spans="1:8">
      <c r="A674" s="17" t="s">
        <v>13</v>
      </c>
      <c r="B674">
        <f t="shared" si="20"/>
        <v>0</v>
      </c>
      <c r="C674">
        <f t="shared" si="21"/>
        <v>0</v>
      </c>
      <c r="D674" s="17">
        <v>1</v>
      </c>
      <c r="E674">
        <v>39</v>
      </c>
      <c r="F674">
        <v>26.41</v>
      </c>
      <c r="G674">
        <v>0</v>
      </c>
      <c r="H674">
        <v>20149.322899999999</v>
      </c>
    </row>
    <row r="675" spans="1:8">
      <c r="A675" s="14" t="s">
        <v>8</v>
      </c>
      <c r="B675">
        <f t="shared" si="20"/>
        <v>0</v>
      </c>
      <c r="C675">
        <f t="shared" si="21"/>
        <v>1</v>
      </c>
      <c r="D675" s="14">
        <v>1</v>
      </c>
      <c r="E675">
        <v>39</v>
      </c>
      <c r="F675">
        <v>28.3</v>
      </c>
      <c r="G675">
        <v>1</v>
      </c>
      <c r="H675">
        <v>21082.16</v>
      </c>
    </row>
    <row r="676" spans="1:8">
      <c r="A676" s="17" t="s">
        <v>13</v>
      </c>
      <c r="B676">
        <f t="shared" si="20"/>
        <v>0</v>
      </c>
      <c r="C676">
        <f t="shared" si="21"/>
        <v>0</v>
      </c>
      <c r="D676" s="17">
        <v>1</v>
      </c>
      <c r="E676">
        <v>39</v>
      </c>
      <c r="F676">
        <v>24.89</v>
      </c>
      <c r="G676">
        <v>3</v>
      </c>
      <c r="H676">
        <v>21659.930100000001</v>
      </c>
    </row>
    <row r="677" spans="1:8">
      <c r="A677" s="14" t="s">
        <v>13</v>
      </c>
      <c r="B677">
        <f t="shared" si="20"/>
        <v>0</v>
      </c>
      <c r="C677">
        <f t="shared" si="21"/>
        <v>0</v>
      </c>
      <c r="D677" s="14">
        <v>1</v>
      </c>
      <c r="E677">
        <v>39</v>
      </c>
      <c r="F677">
        <v>29.925000000000001</v>
      </c>
      <c r="G677">
        <v>1</v>
      </c>
      <c r="H677">
        <v>22462.043750000001</v>
      </c>
    </row>
    <row r="678" spans="1:8">
      <c r="A678" s="17" t="s">
        <v>11</v>
      </c>
      <c r="B678">
        <f t="shared" si="20"/>
        <v>1</v>
      </c>
      <c r="C678">
        <f t="shared" si="21"/>
        <v>0</v>
      </c>
      <c r="D678" s="17">
        <v>0</v>
      </c>
      <c r="E678">
        <v>39</v>
      </c>
      <c r="F678">
        <v>34.1</v>
      </c>
      <c r="G678">
        <v>2</v>
      </c>
      <c r="H678">
        <v>23563.016179999999</v>
      </c>
    </row>
    <row r="679" spans="1:8">
      <c r="A679" s="14" t="s">
        <v>8</v>
      </c>
      <c r="B679">
        <f t="shared" si="20"/>
        <v>0</v>
      </c>
      <c r="C679">
        <f t="shared" si="21"/>
        <v>1</v>
      </c>
      <c r="D679" s="14">
        <v>1</v>
      </c>
      <c r="E679">
        <v>39</v>
      </c>
      <c r="F679">
        <v>35.299999999999997</v>
      </c>
      <c r="G679">
        <v>2</v>
      </c>
      <c r="H679">
        <v>40103.89</v>
      </c>
    </row>
    <row r="680" spans="1:8">
      <c r="A680" s="17" t="s">
        <v>11</v>
      </c>
      <c r="B680">
        <f t="shared" si="20"/>
        <v>1</v>
      </c>
      <c r="C680">
        <f t="shared" si="21"/>
        <v>0</v>
      </c>
      <c r="D680" s="17">
        <v>0</v>
      </c>
      <c r="E680">
        <v>40</v>
      </c>
      <c r="F680">
        <v>25.08</v>
      </c>
      <c r="G680">
        <v>0</v>
      </c>
      <c r="H680">
        <v>5415.6611999999996</v>
      </c>
    </row>
    <row r="681" spans="1:8">
      <c r="A681" s="14" t="s">
        <v>11</v>
      </c>
      <c r="B681">
        <f t="shared" si="20"/>
        <v>1</v>
      </c>
      <c r="C681">
        <f t="shared" si="21"/>
        <v>0</v>
      </c>
      <c r="D681" s="14">
        <v>0</v>
      </c>
      <c r="E681">
        <v>40</v>
      </c>
      <c r="F681">
        <v>41.69</v>
      </c>
      <c r="G681">
        <v>0</v>
      </c>
      <c r="H681">
        <v>5438.7491</v>
      </c>
    </row>
    <row r="682" spans="1:8">
      <c r="A682" s="17" t="s">
        <v>8</v>
      </c>
      <c r="B682">
        <f t="shared" si="20"/>
        <v>0</v>
      </c>
      <c r="C682">
        <f t="shared" si="21"/>
        <v>1</v>
      </c>
      <c r="D682" s="17">
        <v>0</v>
      </c>
      <c r="E682">
        <v>40</v>
      </c>
      <c r="F682">
        <v>29.6</v>
      </c>
      <c r="G682">
        <v>0</v>
      </c>
      <c r="H682">
        <v>5910.9440000000004</v>
      </c>
    </row>
    <row r="683" spans="1:8">
      <c r="A683" s="14" t="s">
        <v>11</v>
      </c>
      <c r="B683">
        <f t="shared" si="20"/>
        <v>1</v>
      </c>
      <c r="C683">
        <f t="shared" si="21"/>
        <v>0</v>
      </c>
      <c r="D683" s="14">
        <v>0</v>
      </c>
      <c r="E683">
        <v>40</v>
      </c>
      <c r="F683">
        <v>36.19</v>
      </c>
      <c r="G683">
        <v>0</v>
      </c>
      <c r="H683">
        <v>5920.1040999999996</v>
      </c>
    </row>
    <row r="684" spans="1:8">
      <c r="A684" s="17" t="s">
        <v>12</v>
      </c>
      <c r="B684">
        <f t="shared" si="20"/>
        <v>0</v>
      </c>
      <c r="C684">
        <f t="shared" si="21"/>
        <v>0</v>
      </c>
      <c r="D684" s="17">
        <v>0</v>
      </c>
      <c r="E684">
        <v>40</v>
      </c>
      <c r="F684">
        <v>26.315000000000001</v>
      </c>
      <c r="G684">
        <v>1</v>
      </c>
      <c r="H684">
        <v>6389.3778499999999</v>
      </c>
    </row>
    <row r="685" spans="1:8">
      <c r="A685" s="14" t="s">
        <v>12</v>
      </c>
      <c r="B685">
        <f t="shared" si="20"/>
        <v>0</v>
      </c>
      <c r="C685">
        <f t="shared" si="21"/>
        <v>0</v>
      </c>
      <c r="D685" s="14">
        <v>0</v>
      </c>
      <c r="E685">
        <v>40</v>
      </c>
      <c r="F685">
        <v>29.355</v>
      </c>
      <c r="G685">
        <v>1</v>
      </c>
      <c r="H685">
        <v>6393.6034499999996</v>
      </c>
    </row>
    <row r="686" spans="1:8">
      <c r="A686" s="17" t="s">
        <v>8</v>
      </c>
      <c r="B686">
        <f t="shared" si="20"/>
        <v>0</v>
      </c>
      <c r="C686">
        <f t="shared" si="21"/>
        <v>1</v>
      </c>
      <c r="D686" s="17">
        <v>0</v>
      </c>
      <c r="E686">
        <v>40</v>
      </c>
      <c r="F686">
        <v>27.4</v>
      </c>
      <c r="G686">
        <v>1</v>
      </c>
      <c r="H686">
        <v>6496.8860000000004</v>
      </c>
    </row>
    <row r="687" spans="1:8">
      <c r="A687" s="14" t="s">
        <v>11</v>
      </c>
      <c r="B687">
        <f t="shared" si="20"/>
        <v>1</v>
      </c>
      <c r="C687">
        <f t="shared" si="21"/>
        <v>0</v>
      </c>
      <c r="D687" s="14">
        <v>0</v>
      </c>
      <c r="E687">
        <v>40</v>
      </c>
      <c r="F687">
        <v>29.81</v>
      </c>
      <c r="G687">
        <v>1</v>
      </c>
      <c r="H687">
        <v>6500.2358999999997</v>
      </c>
    </row>
    <row r="688" spans="1:8">
      <c r="A688" s="17" t="s">
        <v>11</v>
      </c>
      <c r="B688">
        <f t="shared" si="20"/>
        <v>1</v>
      </c>
      <c r="C688">
        <f t="shared" si="21"/>
        <v>0</v>
      </c>
      <c r="D688" s="17">
        <v>0</v>
      </c>
      <c r="E688">
        <v>40</v>
      </c>
      <c r="F688">
        <v>24.97</v>
      </c>
      <c r="G688">
        <v>2</v>
      </c>
      <c r="H688">
        <v>6593.5083000000004</v>
      </c>
    </row>
    <row r="689" spans="1:8">
      <c r="A689" s="14" t="s">
        <v>13</v>
      </c>
      <c r="B689">
        <f t="shared" si="20"/>
        <v>0</v>
      </c>
      <c r="C689">
        <f t="shared" si="21"/>
        <v>0</v>
      </c>
      <c r="D689" s="14">
        <v>0</v>
      </c>
      <c r="E689">
        <v>40</v>
      </c>
      <c r="F689">
        <v>34.104999999999997</v>
      </c>
      <c r="G689">
        <v>1</v>
      </c>
      <c r="H689">
        <v>6600.2059499999996</v>
      </c>
    </row>
    <row r="690" spans="1:8">
      <c r="A690" s="17" t="s">
        <v>8</v>
      </c>
      <c r="B690">
        <f t="shared" si="20"/>
        <v>0</v>
      </c>
      <c r="C690">
        <f t="shared" si="21"/>
        <v>1</v>
      </c>
      <c r="D690" s="17">
        <v>0</v>
      </c>
      <c r="E690">
        <v>40</v>
      </c>
      <c r="F690">
        <v>29.9</v>
      </c>
      <c r="G690">
        <v>2</v>
      </c>
      <c r="H690">
        <v>6600.3609999999999</v>
      </c>
    </row>
    <row r="691" spans="1:8">
      <c r="A691" s="14" t="s">
        <v>13</v>
      </c>
      <c r="B691">
        <f t="shared" si="20"/>
        <v>0</v>
      </c>
      <c r="C691">
        <f t="shared" si="21"/>
        <v>0</v>
      </c>
      <c r="D691" s="14">
        <v>0</v>
      </c>
      <c r="E691">
        <v>40</v>
      </c>
      <c r="F691">
        <v>41.23</v>
      </c>
      <c r="G691">
        <v>1</v>
      </c>
      <c r="H691">
        <v>6610.1097</v>
      </c>
    </row>
    <row r="692" spans="1:8">
      <c r="A692" s="17" t="s">
        <v>12</v>
      </c>
      <c r="B692">
        <f t="shared" si="20"/>
        <v>0</v>
      </c>
      <c r="C692">
        <f t="shared" si="21"/>
        <v>0</v>
      </c>
      <c r="D692" s="17">
        <v>0</v>
      </c>
      <c r="E692">
        <v>40</v>
      </c>
      <c r="F692">
        <v>32.299999999999997</v>
      </c>
      <c r="G692">
        <v>2</v>
      </c>
      <c r="H692">
        <v>6986.6970000000001</v>
      </c>
    </row>
    <row r="693" spans="1:8">
      <c r="A693" s="14" t="s">
        <v>13</v>
      </c>
      <c r="B693">
        <f t="shared" si="20"/>
        <v>0</v>
      </c>
      <c r="C693">
        <f t="shared" si="21"/>
        <v>0</v>
      </c>
      <c r="D693" s="14">
        <v>0</v>
      </c>
      <c r="E693">
        <v>40</v>
      </c>
      <c r="F693">
        <v>25.46</v>
      </c>
      <c r="G693">
        <v>1</v>
      </c>
      <c r="H693">
        <v>7077.1894000000002</v>
      </c>
    </row>
    <row r="694" spans="1:8">
      <c r="A694" s="17" t="s">
        <v>13</v>
      </c>
      <c r="B694">
        <f t="shared" si="20"/>
        <v>0</v>
      </c>
      <c r="C694">
        <f t="shared" si="21"/>
        <v>0</v>
      </c>
      <c r="D694" s="17">
        <v>0</v>
      </c>
      <c r="E694">
        <v>40</v>
      </c>
      <c r="F694">
        <v>22.704999999999998</v>
      </c>
      <c r="G694">
        <v>2</v>
      </c>
      <c r="H694">
        <v>7173.35995</v>
      </c>
    </row>
    <row r="695" spans="1:8">
      <c r="A695" s="14" t="s">
        <v>8</v>
      </c>
      <c r="B695">
        <f t="shared" si="20"/>
        <v>0</v>
      </c>
      <c r="C695">
        <f t="shared" si="21"/>
        <v>1</v>
      </c>
      <c r="D695" s="14">
        <v>0</v>
      </c>
      <c r="E695">
        <v>40</v>
      </c>
      <c r="F695">
        <v>35.299999999999997</v>
      </c>
      <c r="G695">
        <v>3</v>
      </c>
      <c r="H695">
        <v>7196.8670000000002</v>
      </c>
    </row>
    <row r="696" spans="1:8">
      <c r="A696" s="17" t="s">
        <v>11</v>
      </c>
      <c r="B696">
        <f t="shared" si="20"/>
        <v>1</v>
      </c>
      <c r="C696">
        <f t="shared" si="21"/>
        <v>0</v>
      </c>
      <c r="D696" s="17">
        <v>0</v>
      </c>
      <c r="E696">
        <v>40</v>
      </c>
      <c r="F696">
        <v>33</v>
      </c>
      <c r="G696">
        <v>3</v>
      </c>
      <c r="H696">
        <v>7682.67</v>
      </c>
    </row>
    <row r="697" spans="1:8">
      <c r="A697" s="14" t="s">
        <v>12</v>
      </c>
      <c r="B697">
        <f t="shared" si="20"/>
        <v>0</v>
      </c>
      <c r="C697">
        <f t="shared" si="21"/>
        <v>0</v>
      </c>
      <c r="D697" s="14">
        <v>0</v>
      </c>
      <c r="E697">
        <v>40</v>
      </c>
      <c r="F697">
        <v>28.69</v>
      </c>
      <c r="G697">
        <v>3</v>
      </c>
      <c r="H697">
        <v>8059.6791000000003</v>
      </c>
    </row>
    <row r="698" spans="1:8">
      <c r="A698" s="17" t="s">
        <v>12</v>
      </c>
      <c r="B698">
        <f t="shared" si="20"/>
        <v>0</v>
      </c>
      <c r="C698">
        <f t="shared" si="21"/>
        <v>0</v>
      </c>
      <c r="D698" s="17">
        <v>0</v>
      </c>
      <c r="E698">
        <v>40</v>
      </c>
      <c r="F698">
        <v>30.875</v>
      </c>
      <c r="G698">
        <v>4</v>
      </c>
      <c r="H698">
        <v>8162.7162500000004</v>
      </c>
    </row>
    <row r="699" spans="1:8">
      <c r="A699" s="14" t="s">
        <v>13</v>
      </c>
      <c r="B699">
        <f t="shared" si="20"/>
        <v>0</v>
      </c>
      <c r="C699">
        <f t="shared" si="21"/>
        <v>0</v>
      </c>
      <c r="D699" s="14">
        <v>0</v>
      </c>
      <c r="E699">
        <v>40</v>
      </c>
      <c r="F699">
        <v>23.37</v>
      </c>
      <c r="G699">
        <v>3</v>
      </c>
      <c r="H699">
        <v>8252.2842999999993</v>
      </c>
    </row>
    <row r="700" spans="1:8">
      <c r="A700" s="17" t="s">
        <v>8</v>
      </c>
      <c r="B700">
        <f t="shared" si="20"/>
        <v>0</v>
      </c>
      <c r="C700">
        <f t="shared" si="21"/>
        <v>1</v>
      </c>
      <c r="D700" s="17">
        <v>0</v>
      </c>
      <c r="E700">
        <v>40</v>
      </c>
      <c r="F700">
        <v>29.3</v>
      </c>
      <c r="G700">
        <v>4</v>
      </c>
      <c r="H700">
        <v>15828.82173</v>
      </c>
    </row>
    <row r="701" spans="1:8">
      <c r="A701" s="14" t="s">
        <v>11</v>
      </c>
      <c r="B701">
        <f t="shared" si="20"/>
        <v>1</v>
      </c>
      <c r="C701">
        <f t="shared" si="21"/>
        <v>0</v>
      </c>
      <c r="D701" s="14">
        <v>1</v>
      </c>
      <c r="E701">
        <v>40</v>
      </c>
      <c r="F701">
        <v>19.8</v>
      </c>
      <c r="G701">
        <v>1</v>
      </c>
      <c r="H701">
        <v>17179.522000000001</v>
      </c>
    </row>
    <row r="702" spans="1:8">
      <c r="A702" s="17" t="s">
        <v>11</v>
      </c>
      <c r="B702">
        <f t="shared" si="20"/>
        <v>1</v>
      </c>
      <c r="C702">
        <f t="shared" si="21"/>
        <v>0</v>
      </c>
      <c r="D702" s="17">
        <v>1</v>
      </c>
      <c r="E702">
        <v>40</v>
      </c>
      <c r="F702">
        <v>22.22</v>
      </c>
      <c r="G702">
        <v>2</v>
      </c>
      <c r="H702">
        <v>19444.265800000001</v>
      </c>
    </row>
    <row r="703" spans="1:8">
      <c r="A703" s="14" t="s">
        <v>13</v>
      </c>
      <c r="B703">
        <f t="shared" si="20"/>
        <v>0</v>
      </c>
      <c r="C703">
        <f t="shared" si="21"/>
        <v>0</v>
      </c>
      <c r="D703" s="14">
        <v>1</v>
      </c>
      <c r="E703">
        <v>40</v>
      </c>
      <c r="F703">
        <v>28.12</v>
      </c>
      <c r="G703">
        <v>1</v>
      </c>
      <c r="H703">
        <v>22331.566800000001</v>
      </c>
    </row>
    <row r="704" spans="1:8">
      <c r="A704" s="17" t="s">
        <v>12</v>
      </c>
      <c r="B704">
        <f t="shared" si="20"/>
        <v>0</v>
      </c>
      <c r="C704">
        <f t="shared" si="21"/>
        <v>0</v>
      </c>
      <c r="D704" s="17">
        <v>0</v>
      </c>
      <c r="E704">
        <v>40</v>
      </c>
      <c r="F704">
        <v>41.42</v>
      </c>
      <c r="G704">
        <v>1</v>
      </c>
      <c r="H704">
        <v>28476.734990000001</v>
      </c>
    </row>
    <row r="705" spans="1:8">
      <c r="A705" s="14" t="s">
        <v>13</v>
      </c>
      <c r="B705">
        <f t="shared" si="20"/>
        <v>0</v>
      </c>
      <c r="C705">
        <f t="shared" si="21"/>
        <v>0</v>
      </c>
      <c r="D705" s="14">
        <v>1</v>
      </c>
      <c r="E705">
        <v>40</v>
      </c>
      <c r="F705">
        <v>32.774999999999999</v>
      </c>
      <c r="G705">
        <v>1</v>
      </c>
      <c r="H705">
        <v>39125.332249999999</v>
      </c>
    </row>
    <row r="706" spans="1:8">
      <c r="A706" s="17" t="s">
        <v>12</v>
      </c>
      <c r="B706">
        <f t="shared" si="20"/>
        <v>0</v>
      </c>
      <c r="C706">
        <f t="shared" si="21"/>
        <v>0</v>
      </c>
      <c r="D706" s="17">
        <v>1</v>
      </c>
      <c r="E706">
        <v>40</v>
      </c>
      <c r="F706">
        <v>32.774999999999999</v>
      </c>
      <c r="G706">
        <v>2</v>
      </c>
      <c r="H706">
        <v>40003.332249999999</v>
      </c>
    </row>
    <row r="707" spans="1:8">
      <c r="A707" s="14" t="s">
        <v>11</v>
      </c>
      <c r="B707">
        <f t="shared" si="20"/>
        <v>1</v>
      </c>
      <c r="C707">
        <f t="shared" si="21"/>
        <v>0</v>
      </c>
      <c r="D707" s="14">
        <v>0</v>
      </c>
      <c r="E707">
        <v>41</v>
      </c>
      <c r="F707">
        <v>33.549999999999997</v>
      </c>
      <c r="G707">
        <v>0</v>
      </c>
      <c r="H707">
        <v>5699.8374999999996</v>
      </c>
    </row>
    <row r="708" spans="1:8">
      <c r="A708" s="17" t="s">
        <v>11</v>
      </c>
      <c r="B708">
        <f t="shared" si="20"/>
        <v>1</v>
      </c>
      <c r="C708">
        <f t="shared" si="21"/>
        <v>0</v>
      </c>
      <c r="D708" s="17">
        <v>0</v>
      </c>
      <c r="E708">
        <v>41</v>
      </c>
      <c r="F708">
        <v>40.26</v>
      </c>
      <c r="G708">
        <v>0</v>
      </c>
      <c r="H708">
        <v>5709.1643999999997</v>
      </c>
    </row>
    <row r="709" spans="1:8">
      <c r="A709" s="14" t="s">
        <v>11</v>
      </c>
      <c r="B709">
        <f t="shared" si="20"/>
        <v>1</v>
      </c>
      <c r="C709">
        <f t="shared" si="21"/>
        <v>0</v>
      </c>
      <c r="D709" s="14">
        <v>0</v>
      </c>
      <c r="E709">
        <v>41</v>
      </c>
      <c r="F709">
        <v>31.02</v>
      </c>
      <c r="G709">
        <v>0</v>
      </c>
      <c r="H709">
        <v>6185.3208000000004</v>
      </c>
    </row>
    <row r="710" spans="1:8">
      <c r="A710" s="17" t="s">
        <v>8</v>
      </c>
      <c r="B710">
        <f t="shared" ref="B710:B773" si="22">IF(A710="southeast",1,0)</f>
        <v>0</v>
      </c>
      <c r="C710">
        <f t="shared" ref="C710:C773" si="23">IF(A710="southwest",1,0)</f>
        <v>1</v>
      </c>
      <c r="D710" s="17">
        <v>0</v>
      </c>
      <c r="E710">
        <v>41</v>
      </c>
      <c r="F710">
        <v>31.6</v>
      </c>
      <c r="G710">
        <v>0</v>
      </c>
      <c r="H710">
        <v>6186.1270000000004</v>
      </c>
    </row>
    <row r="711" spans="1:8">
      <c r="A711" s="14" t="s">
        <v>11</v>
      </c>
      <c r="B711">
        <f t="shared" si="22"/>
        <v>1</v>
      </c>
      <c r="C711">
        <f t="shared" si="23"/>
        <v>0</v>
      </c>
      <c r="D711" s="14">
        <v>0</v>
      </c>
      <c r="E711">
        <v>41</v>
      </c>
      <c r="F711">
        <v>21.78</v>
      </c>
      <c r="G711">
        <v>1</v>
      </c>
      <c r="H711">
        <v>6272.4772000000003</v>
      </c>
    </row>
    <row r="712" spans="1:8">
      <c r="A712" s="17" t="s">
        <v>8</v>
      </c>
      <c r="B712">
        <f t="shared" si="22"/>
        <v>0</v>
      </c>
      <c r="C712">
        <f t="shared" si="23"/>
        <v>1</v>
      </c>
      <c r="D712" s="17">
        <v>0</v>
      </c>
      <c r="E712">
        <v>41</v>
      </c>
      <c r="F712">
        <v>28.8</v>
      </c>
      <c r="G712">
        <v>1</v>
      </c>
      <c r="H712">
        <v>6282.2349999999997</v>
      </c>
    </row>
    <row r="713" spans="1:8">
      <c r="A713" s="14" t="s">
        <v>11</v>
      </c>
      <c r="B713">
        <f t="shared" si="22"/>
        <v>1</v>
      </c>
      <c r="C713">
        <f t="shared" si="23"/>
        <v>0</v>
      </c>
      <c r="D713" s="14">
        <v>0</v>
      </c>
      <c r="E713">
        <v>41</v>
      </c>
      <c r="F713">
        <v>34.21</v>
      </c>
      <c r="G713">
        <v>1</v>
      </c>
      <c r="H713">
        <v>6289.7548999999999</v>
      </c>
    </row>
    <row r="714" spans="1:8">
      <c r="A714" s="17" t="s">
        <v>12</v>
      </c>
      <c r="B714">
        <f t="shared" si="22"/>
        <v>0</v>
      </c>
      <c r="C714">
        <f t="shared" si="23"/>
        <v>0</v>
      </c>
      <c r="D714" s="17">
        <v>0</v>
      </c>
      <c r="E714">
        <v>41</v>
      </c>
      <c r="F714">
        <v>32.965000000000003</v>
      </c>
      <c r="G714">
        <v>0</v>
      </c>
      <c r="H714">
        <v>6571.0243499999997</v>
      </c>
    </row>
    <row r="715" spans="1:8">
      <c r="A715" s="14" t="s">
        <v>12</v>
      </c>
      <c r="B715">
        <f t="shared" si="22"/>
        <v>0</v>
      </c>
      <c r="C715">
        <f t="shared" si="23"/>
        <v>0</v>
      </c>
      <c r="D715" s="14">
        <v>0</v>
      </c>
      <c r="E715">
        <v>41</v>
      </c>
      <c r="F715">
        <v>28.405000000000001</v>
      </c>
      <c r="G715">
        <v>1</v>
      </c>
      <c r="H715">
        <v>6664.68595</v>
      </c>
    </row>
    <row r="716" spans="1:8">
      <c r="A716" s="17" t="s">
        <v>11</v>
      </c>
      <c r="B716">
        <f t="shared" si="22"/>
        <v>1</v>
      </c>
      <c r="C716">
        <f t="shared" si="23"/>
        <v>0</v>
      </c>
      <c r="D716" s="17">
        <v>0</v>
      </c>
      <c r="E716">
        <v>41</v>
      </c>
      <c r="F716">
        <v>28.05</v>
      </c>
      <c r="G716">
        <v>1</v>
      </c>
      <c r="H716">
        <v>6770.1925000000001</v>
      </c>
    </row>
    <row r="717" spans="1:8">
      <c r="A717" s="14" t="s">
        <v>8</v>
      </c>
      <c r="B717">
        <f t="shared" si="22"/>
        <v>0</v>
      </c>
      <c r="C717">
        <f t="shared" si="23"/>
        <v>1</v>
      </c>
      <c r="D717" s="14">
        <v>0</v>
      </c>
      <c r="E717">
        <v>41</v>
      </c>
      <c r="F717">
        <v>32.200000000000003</v>
      </c>
      <c r="G717">
        <v>1</v>
      </c>
      <c r="H717">
        <v>6775.9610000000002</v>
      </c>
    </row>
    <row r="718" spans="1:8">
      <c r="A718" s="17" t="s">
        <v>11</v>
      </c>
      <c r="B718">
        <f t="shared" si="22"/>
        <v>1</v>
      </c>
      <c r="C718">
        <f t="shared" si="23"/>
        <v>0</v>
      </c>
      <c r="D718" s="17">
        <v>0</v>
      </c>
      <c r="E718">
        <v>41</v>
      </c>
      <c r="F718">
        <v>36.08</v>
      </c>
      <c r="G718">
        <v>1</v>
      </c>
      <c r="H718">
        <v>6781.3541999999998</v>
      </c>
    </row>
    <row r="719" spans="1:8">
      <c r="A719" s="14" t="s">
        <v>13</v>
      </c>
      <c r="B719">
        <f t="shared" si="22"/>
        <v>0</v>
      </c>
      <c r="C719">
        <f t="shared" si="23"/>
        <v>0</v>
      </c>
      <c r="D719" s="14">
        <v>0</v>
      </c>
      <c r="E719">
        <v>41</v>
      </c>
      <c r="F719">
        <v>23.94</v>
      </c>
      <c r="G719">
        <v>1</v>
      </c>
      <c r="H719">
        <v>6858.4795999999997</v>
      </c>
    </row>
    <row r="720" spans="1:8">
      <c r="A720" s="17" t="s">
        <v>8</v>
      </c>
      <c r="B720">
        <f t="shared" si="22"/>
        <v>0</v>
      </c>
      <c r="C720">
        <f t="shared" si="23"/>
        <v>1</v>
      </c>
      <c r="D720" s="17">
        <v>0</v>
      </c>
      <c r="E720">
        <v>41</v>
      </c>
      <c r="F720">
        <v>32.200000000000003</v>
      </c>
      <c r="G720">
        <v>2</v>
      </c>
      <c r="H720">
        <v>6875.9610000000002</v>
      </c>
    </row>
    <row r="721" spans="1:8">
      <c r="A721" s="14" t="s">
        <v>12</v>
      </c>
      <c r="B721">
        <f t="shared" si="22"/>
        <v>0</v>
      </c>
      <c r="C721">
        <f t="shared" si="23"/>
        <v>0</v>
      </c>
      <c r="D721" s="14">
        <v>0</v>
      </c>
      <c r="E721">
        <v>41</v>
      </c>
      <c r="F721">
        <v>28.31</v>
      </c>
      <c r="G721">
        <v>1</v>
      </c>
      <c r="H721">
        <v>7153.5538999999999</v>
      </c>
    </row>
    <row r="722" spans="1:8">
      <c r="A722" s="17" t="s">
        <v>12</v>
      </c>
      <c r="B722">
        <f t="shared" si="22"/>
        <v>0</v>
      </c>
      <c r="C722">
        <f t="shared" si="23"/>
        <v>0</v>
      </c>
      <c r="D722" s="17">
        <v>0</v>
      </c>
      <c r="E722">
        <v>41</v>
      </c>
      <c r="F722">
        <v>30.59</v>
      </c>
      <c r="G722">
        <v>2</v>
      </c>
      <c r="H722">
        <v>7256.7231000000002</v>
      </c>
    </row>
    <row r="723" spans="1:8">
      <c r="A723" s="14" t="s">
        <v>12</v>
      </c>
      <c r="B723">
        <f t="shared" si="22"/>
        <v>0</v>
      </c>
      <c r="C723">
        <f t="shared" si="23"/>
        <v>0</v>
      </c>
      <c r="D723" s="14">
        <v>0</v>
      </c>
      <c r="E723">
        <v>41</v>
      </c>
      <c r="F723">
        <v>34.200000000000003</v>
      </c>
      <c r="G723">
        <v>2</v>
      </c>
      <c r="H723">
        <v>7261.741</v>
      </c>
    </row>
    <row r="724" spans="1:8">
      <c r="A724" s="17" t="s">
        <v>12</v>
      </c>
      <c r="B724">
        <f t="shared" si="22"/>
        <v>0</v>
      </c>
      <c r="C724">
        <f t="shared" si="23"/>
        <v>0</v>
      </c>
      <c r="D724" s="17">
        <v>0</v>
      </c>
      <c r="E724">
        <v>41</v>
      </c>
      <c r="F724">
        <v>37.049999999999997</v>
      </c>
      <c r="G724">
        <v>2</v>
      </c>
      <c r="H724">
        <v>7265.7025000000003</v>
      </c>
    </row>
    <row r="725" spans="1:8">
      <c r="A725" s="14" t="s">
        <v>13</v>
      </c>
      <c r="B725">
        <f t="shared" si="22"/>
        <v>0</v>
      </c>
      <c r="C725">
        <f t="shared" si="23"/>
        <v>0</v>
      </c>
      <c r="D725" s="14">
        <v>0</v>
      </c>
      <c r="E725">
        <v>41</v>
      </c>
      <c r="F725">
        <v>31.635000000000002</v>
      </c>
      <c r="G725">
        <v>1</v>
      </c>
      <c r="H725">
        <v>7358.1756500000001</v>
      </c>
    </row>
    <row r="726" spans="1:8">
      <c r="A726" s="17" t="s">
        <v>8</v>
      </c>
      <c r="B726">
        <f t="shared" si="22"/>
        <v>0</v>
      </c>
      <c r="C726">
        <f t="shared" si="23"/>
        <v>1</v>
      </c>
      <c r="D726" s="17">
        <v>0</v>
      </c>
      <c r="E726">
        <v>41</v>
      </c>
      <c r="F726">
        <v>37.1</v>
      </c>
      <c r="G726">
        <v>2</v>
      </c>
      <c r="H726">
        <v>7371.7719999999999</v>
      </c>
    </row>
    <row r="727" spans="1:8">
      <c r="A727" s="14" t="s">
        <v>12</v>
      </c>
      <c r="B727">
        <f t="shared" si="22"/>
        <v>0</v>
      </c>
      <c r="C727">
        <f t="shared" si="23"/>
        <v>0</v>
      </c>
      <c r="D727" s="14">
        <v>0</v>
      </c>
      <c r="E727">
        <v>41</v>
      </c>
      <c r="F727">
        <v>33.06</v>
      </c>
      <c r="G727">
        <v>2</v>
      </c>
      <c r="H727">
        <v>7749.1563999999998</v>
      </c>
    </row>
    <row r="728" spans="1:8">
      <c r="A728" s="17" t="s">
        <v>8</v>
      </c>
      <c r="B728">
        <f t="shared" si="22"/>
        <v>0</v>
      </c>
      <c r="C728">
        <f t="shared" si="23"/>
        <v>1</v>
      </c>
      <c r="D728" s="17">
        <v>0</v>
      </c>
      <c r="E728">
        <v>41</v>
      </c>
      <c r="F728">
        <v>32.6</v>
      </c>
      <c r="G728">
        <v>3</v>
      </c>
      <c r="H728">
        <v>7954.5169999999998</v>
      </c>
    </row>
    <row r="729" spans="1:8">
      <c r="A729" s="14" t="s">
        <v>13</v>
      </c>
      <c r="B729">
        <f t="shared" si="22"/>
        <v>0</v>
      </c>
      <c r="C729">
        <f t="shared" si="23"/>
        <v>0</v>
      </c>
      <c r="D729" s="14">
        <v>0</v>
      </c>
      <c r="E729">
        <v>41</v>
      </c>
      <c r="F729">
        <v>33.155000000000001</v>
      </c>
      <c r="G729">
        <v>3</v>
      </c>
      <c r="H729">
        <v>8538.28845</v>
      </c>
    </row>
    <row r="730" spans="1:8">
      <c r="A730" s="17" t="s">
        <v>13</v>
      </c>
      <c r="B730">
        <f t="shared" si="22"/>
        <v>0</v>
      </c>
      <c r="C730">
        <f t="shared" si="23"/>
        <v>0</v>
      </c>
      <c r="D730" s="17">
        <v>0</v>
      </c>
      <c r="E730">
        <v>41</v>
      </c>
      <c r="F730">
        <v>29.64</v>
      </c>
      <c r="G730">
        <v>5</v>
      </c>
      <c r="H730">
        <v>9222.4025999999994</v>
      </c>
    </row>
    <row r="731" spans="1:8">
      <c r="A731" s="14" t="s">
        <v>13</v>
      </c>
      <c r="B731">
        <f t="shared" si="22"/>
        <v>0</v>
      </c>
      <c r="C731">
        <f t="shared" si="23"/>
        <v>0</v>
      </c>
      <c r="D731" s="14">
        <v>0</v>
      </c>
      <c r="E731">
        <v>41</v>
      </c>
      <c r="F731">
        <v>21.754999999999999</v>
      </c>
      <c r="G731">
        <v>1</v>
      </c>
      <c r="H731">
        <v>13725.47184</v>
      </c>
    </row>
    <row r="732" spans="1:8">
      <c r="A732" s="17" t="s">
        <v>13</v>
      </c>
      <c r="B732">
        <f t="shared" si="22"/>
        <v>0</v>
      </c>
      <c r="C732">
        <f t="shared" si="23"/>
        <v>0</v>
      </c>
      <c r="D732" s="17">
        <v>1</v>
      </c>
      <c r="E732">
        <v>41</v>
      </c>
      <c r="F732">
        <v>30.78</v>
      </c>
      <c r="G732">
        <v>3</v>
      </c>
      <c r="H732">
        <v>39597.407200000001</v>
      </c>
    </row>
    <row r="733" spans="1:8">
      <c r="A733" s="14" t="s">
        <v>11</v>
      </c>
      <c r="B733">
        <f t="shared" si="22"/>
        <v>1</v>
      </c>
      <c r="C733">
        <f t="shared" si="23"/>
        <v>0</v>
      </c>
      <c r="D733" s="14">
        <v>1</v>
      </c>
      <c r="E733">
        <v>41</v>
      </c>
      <c r="F733">
        <v>35.75</v>
      </c>
      <c r="G733">
        <v>1</v>
      </c>
      <c r="H733">
        <v>40273.645499999999</v>
      </c>
    </row>
    <row r="734" spans="1:8">
      <c r="A734" s="17" t="s">
        <v>11</v>
      </c>
      <c r="B734">
        <f t="shared" si="22"/>
        <v>1</v>
      </c>
      <c r="C734">
        <f t="shared" si="23"/>
        <v>0</v>
      </c>
      <c r="D734" s="17">
        <v>0</v>
      </c>
      <c r="E734">
        <v>42</v>
      </c>
      <c r="F734">
        <v>24.86</v>
      </c>
      <c r="G734">
        <v>0</v>
      </c>
      <c r="H734">
        <v>5966.8873999999996</v>
      </c>
    </row>
    <row r="735" spans="1:8">
      <c r="A735" s="14" t="s">
        <v>8</v>
      </c>
      <c r="B735">
        <f t="shared" si="22"/>
        <v>0</v>
      </c>
      <c r="C735">
        <f t="shared" si="23"/>
        <v>1</v>
      </c>
      <c r="D735" s="14">
        <v>0</v>
      </c>
      <c r="E735">
        <v>42</v>
      </c>
      <c r="F735">
        <v>26.9</v>
      </c>
      <c r="G735">
        <v>0</v>
      </c>
      <c r="H735">
        <v>5969.723</v>
      </c>
    </row>
    <row r="736" spans="1:8">
      <c r="A736" s="17" t="s">
        <v>8</v>
      </c>
      <c r="B736">
        <f t="shared" si="22"/>
        <v>0</v>
      </c>
      <c r="C736">
        <f t="shared" si="23"/>
        <v>1</v>
      </c>
      <c r="D736" s="17">
        <v>0</v>
      </c>
      <c r="E736">
        <v>42</v>
      </c>
      <c r="F736">
        <v>34.1</v>
      </c>
      <c r="G736">
        <v>0</v>
      </c>
      <c r="H736">
        <v>5979.7309999999998</v>
      </c>
    </row>
    <row r="737" spans="1:8">
      <c r="A737" s="14" t="s">
        <v>12</v>
      </c>
      <c r="B737">
        <f t="shared" si="22"/>
        <v>0</v>
      </c>
      <c r="C737">
        <f t="shared" si="23"/>
        <v>0</v>
      </c>
      <c r="D737" s="14">
        <v>0</v>
      </c>
      <c r="E737">
        <v>42</v>
      </c>
      <c r="F737">
        <v>31.254999999999999</v>
      </c>
      <c r="G737">
        <v>0</v>
      </c>
      <c r="H737">
        <v>6358.7764500000003</v>
      </c>
    </row>
    <row r="738" spans="1:8">
      <c r="A738" s="17" t="s">
        <v>8</v>
      </c>
      <c r="B738">
        <f t="shared" si="22"/>
        <v>0</v>
      </c>
      <c r="C738">
        <f t="shared" si="23"/>
        <v>1</v>
      </c>
      <c r="D738" s="17">
        <v>0</v>
      </c>
      <c r="E738">
        <v>42</v>
      </c>
      <c r="F738">
        <v>37.9</v>
      </c>
      <c r="G738">
        <v>0</v>
      </c>
      <c r="H738">
        <v>6474.0129999999999</v>
      </c>
    </row>
    <row r="739" spans="1:8">
      <c r="A739" s="14" t="s">
        <v>12</v>
      </c>
      <c r="B739">
        <f t="shared" si="22"/>
        <v>0</v>
      </c>
      <c r="C739">
        <f t="shared" si="23"/>
        <v>0</v>
      </c>
      <c r="D739" s="14">
        <v>0</v>
      </c>
      <c r="E739">
        <v>42</v>
      </c>
      <c r="F739">
        <v>26.315000000000001</v>
      </c>
      <c r="G739">
        <v>1</v>
      </c>
      <c r="H739">
        <v>6940.90985</v>
      </c>
    </row>
    <row r="740" spans="1:8">
      <c r="A740" s="17" t="s">
        <v>8</v>
      </c>
      <c r="B740">
        <f t="shared" si="22"/>
        <v>0</v>
      </c>
      <c r="C740">
        <f t="shared" si="23"/>
        <v>1</v>
      </c>
      <c r="D740" s="17">
        <v>0</v>
      </c>
      <c r="E740">
        <v>42</v>
      </c>
      <c r="F740">
        <v>25.3</v>
      </c>
      <c r="G740">
        <v>1</v>
      </c>
      <c r="H740">
        <v>7045.4989999999998</v>
      </c>
    </row>
    <row r="741" spans="1:8">
      <c r="A741" s="14" t="s">
        <v>11</v>
      </c>
      <c r="B741">
        <f t="shared" si="22"/>
        <v>1</v>
      </c>
      <c r="C741">
        <f t="shared" si="23"/>
        <v>0</v>
      </c>
      <c r="D741" s="14">
        <v>0</v>
      </c>
      <c r="E741">
        <v>42</v>
      </c>
      <c r="F741">
        <v>26.18</v>
      </c>
      <c r="G741">
        <v>1</v>
      </c>
      <c r="H741">
        <v>7046.7222000000002</v>
      </c>
    </row>
    <row r="742" spans="1:8">
      <c r="A742" s="17" t="s">
        <v>13</v>
      </c>
      <c r="B742">
        <f t="shared" si="22"/>
        <v>0</v>
      </c>
      <c r="C742">
        <f t="shared" si="23"/>
        <v>0</v>
      </c>
      <c r="D742" s="17">
        <v>0</v>
      </c>
      <c r="E742">
        <v>42</v>
      </c>
      <c r="F742">
        <v>32.869999999999997</v>
      </c>
      <c r="G742">
        <v>0</v>
      </c>
      <c r="H742">
        <v>7050.0213000000003</v>
      </c>
    </row>
    <row r="743" spans="1:8">
      <c r="A743" s="14" t="s">
        <v>8</v>
      </c>
      <c r="B743">
        <f t="shared" si="22"/>
        <v>0</v>
      </c>
      <c r="C743">
        <f t="shared" si="23"/>
        <v>1</v>
      </c>
      <c r="D743" s="14">
        <v>0</v>
      </c>
      <c r="E743">
        <v>42</v>
      </c>
      <c r="F743">
        <v>29</v>
      </c>
      <c r="G743">
        <v>1</v>
      </c>
      <c r="H743">
        <v>7050.6419999999998</v>
      </c>
    </row>
    <row r="744" spans="1:8">
      <c r="A744" s="17" t="s">
        <v>8</v>
      </c>
      <c r="B744">
        <f t="shared" si="22"/>
        <v>0</v>
      </c>
      <c r="C744">
        <f t="shared" si="23"/>
        <v>1</v>
      </c>
      <c r="D744" s="17">
        <v>0</v>
      </c>
      <c r="E744">
        <v>42</v>
      </c>
      <c r="F744">
        <v>35.799999999999997</v>
      </c>
      <c r="G744">
        <v>2</v>
      </c>
      <c r="H744">
        <v>7160.0940000000001</v>
      </c>
    </row>
    <row r="745" spans="1:8">
      <c r="A745" s="14" t="s">
        <v>11</v>
      </c>
      <c r="B745">
        <f t="shared" si="22"/>
        <v>1</v>
      </c>
      <c r="C745">
        <f t="shared" si="23"/>
        <v>0</v>
      </c>
      <c r="D745" s="14">
        <v>0</v>
      </c>
      <c r="E745">
        <v>42</v>
      </c>
      <c r="F745">
        <v>35.97</v>
      </c>
      <c r="G745">
        <v>2</v>
      </c>
      <c r="H745">
        <v>7160.3302999999996</v>
      </c>
    </row>
    <row r="746" spans="1:8">
      <c r="A746" s="17" t="s">
        <v>11</v>
      </c>
      <c r="B746">
        <f t="shared" si="22"/>
        <v>1</v>
      </c>
      <c r="C746">
        <f t="shared" si="23"/>
        <v>0</v>
      </c>
      <c r="D746" s="17">
        <v>0</v>
      </c>
      <c r="E746">
        <v>42</v>
      </c>
      <c r="F746">
        <v>37.18</v>
      </c>
      <c r="G746">
        <v>2</v>
      </c>
      <c r="H746">
        <v>7162.0122000000001</v>
      </c>
    </row>
    <row r="747" spans="1:8">
      <c r="A747" s="14" t="s">
        <v>12</v>
      </c>
      <c r="B747">
        <f t="shared" si="22"/>
        <v>0</v>
      </c>
      <c r="C747">
        <f t="shared" si="23"/>
        <v>0</v>
      </c>
      <c r="D747" s="14">
        <v>0</v>
      </c>
      <c r="E747">
        <v>42</v>
      </c>
      <c r="F747">
        <v>36.195</v>
      </c>
      <c r="G747">
        <v>1</v>
      </c>
      <c r="H747">
        <v>7443.6430499999997</v>
      </c>
    </row>
    <row r="748" spans="1:8">
      <c r="A748" s="17" t="s">
        <v>13</v>
      </c>
      <c r="B748">
        <f t="shared" si="22"/>
        <v>0</v>
      </c>
      <c r="C748">
        <f t="shared" si="23"/>
        <v>0</v>
      </c>
      <c r="D748" s="17">
        <v>0</v>
      </c>
      <c r="E748">
        <v>42</v>
      </c>
      <c r="F748">
        <v>33.155000000000001</v>
      </c>
      <c r="G748">
        <v>1</v>
      </c>
      <c r="H748">
        <v>7639.4174499999999</v>
      </c>
    </row>
    <row r="749" spans="1:8">
      <c r="A749" s="14" t="s">
        <v>11</v>
      </c>
      <c r="B749">
        <f t="shared" si="22"/>
        <v>1</v>
      </c>
      <c r="C749">
        <f t="shared" si="23"/>
        <v>0</v>
      </c>
      <c r="D749" s="14">
        <v>0</v>
      </c>
      <c r="E749">
        <v>42</v>
      </c>
      <c r="F749">
        <v>29.48</v>
      </c>
      <c r="G749">
        <v>2</v>
      </c>
      <c r="H749">
        <v>7640.3091999999997</v>
      </c>
    </row>
    <row r="750" spans="1:8">
      <c r="A750" s="17" t="s">
        <v>13</v>
      </c>
      <c r="B750">
        <f t="shared" si="22"/>
        <v>0</v>
      </c>
      <c r="C750">
        <f t="shared" si="23"/>
        <v>0</v>
      </c>
      <c r="D750" s="17">
        <v>0</v>
      </c>
      <c r="E750">
        <v>42</v>
      </c>
      <c r="F750">
        <v>41.325000000000003</v>
      </c>
      <c r="G750">
        <v>1</v>
      </c>
      <c r="H750">
        <v>7650.7737500000003</v>
      </c>
    </row>
    <row r="751" spans="1:8">
      <c r="A751" s="14" t="s">
        <v>13</v>
      </c>
      <c r="B751">
        <f t="shared" si="22"/>
        <v>0</v>
      </c>
      <c r="C751">
        <f t="shared" si="23"/>
        <v>0</v>
      </c>
      <c r="D751" s="14">
        <v>0</v>
      </c>
      <c r="E751">
        <v>42</v>
      </c>
      <c r="F751">
        <v>26.125</v>
      </c>
      <c r="G751">
        <v>2</v>
      </c>
      <c r="H751">
        <v>7729.6457499999997</v>
      </c>
    </row>
    <row r="752" spans="1:8">
      <c r="A752" s="17" t="s">
        <v>12</v>
      </c>
      <c r="B752">
        <f t="shared" si="22"/>
        <v>0</v>
      </c>
      <c r="C752">
        <f t="shared" si="23"/>
        <v>0</v>
      </c>
      <c r="D752" s="17">
        <v>0</v>
      </c>
      <c r="E752">
        <v>42</v>
      </c>
      <c r="F752">
        <v>24.984999999999999</v>
      </c>
      <c r="G752">
        <v>2</v>
      </c>
      <c r="H752">
        <v>8017.0611500000005</v>
      </c>
    </row>
    <row r="753" spans="1:8">
      <c r="A753" s="14" t="s">
        <v>11</v>
      </c>
      <c r="B753">
        <f t="shared" si="22"/>
        <v>1</v>
      </c>
      <c r="C753">
        <f t="shared" si="23"/>
        <v>0</v>
      </c>
      <c r="D753" s="14">
        <v>1</v>
      </c>
      <c r="E753">
        <v>42</v>
      </c>
      <c r="F753">
        <v>24.64</v>
      </c>
      <c r="G753">
        <v>0</v>
      </c>
      <c r="H753">
        <v>19515.5416</v>
      </c>
    </row>
    <row r="754" spans="1:8">
      <c r="A754" s="17" t="s">
        <v>13</v>
      </c>
      <c r="B754">
        <f t="shared" si="22"/>
        <v>0</v>
      </c>
      <c r="C754">
        <f t="shared" si="23"/>
        <v>0</v>
      </c>
      <c r="D754" s="17">
        <v>1</v>
      </c>
      <c r="E754">
        <v>42</v>
      </c>
      <c r="F754">
        <v>23.37</v>
      </c>
      <c r="G754">
        <v>0</v>
      </c>
      <c r="H754">
        <v>19964.746299999999</v>
      </c>
    </row>
    <row r="755" spans="1:8">
      <c r="A755" s="14" t="s">
        <v>13</v>
      </c>
      <c r="B755">
        <f t="shared" si="22"/>
        <v>0</v>
      </c>
      <c r="C755">
        <f t="shared" si="23"/>
        <v>0</v>
      </c>
      <c r="D755" s="14">
        <v>1</v>
      </c>
      <c r="E755">
        <v>42</v>
      </c>
      <c r="F755">
        <v>24.605</v>
      </c>
      <c r="G755">
        <v>2</v>
      </c>
      <c r="H755">
        <v>21259.377949999998</v>
      </c>
    </row>
    <row r="756" spans="1:8">
      <c r="A756" s="17" t="s">
        <v>12</v>
      </c>
      <c r="B756">
        <f t="shared" si="22"/>
        <v>0</v>
      </c>
      <c r="C756">
        <f t="shared" si="23"/>
        <v>0</v>
      </c>
      <c r="D756" s="17">
        <v>1</v>
      </c>
      <c r="E756">
        <v>42</v>
      </c>
      <c r="F756">
        <v>26.6</v>
      </c>
      <c r="G756">
        <v>0</v>
      </c>
      <c r="H756">
        <v>21348.705999999998</v>
      </c>
    </row>
    <row r="757" spans="1:8">
      <c r="A757" s="14" t="s">
        <v>8</v>
      </c>
      <c r="B757">
        <f t="shared" si="22"/>
        <v>0</v>
      </c>
      <c r="C757">
        <f t="shared" si="23"/>
        <v>1</v>
      </c>
      <c r="D757" s="14">
        <v>1</v>
      </c>
      <c r="E757">
        <v>42</v>
      </c>
      <c r="F757">
        <v>30</v>
      </c>
      <c r="G757">
        <v>0</v>
      </c>
      <c r="H757">
        <v>22144.031999999999</v>
      </c>
    </row>
    <row r="758" spans="1:8">
      <c r="A758" s="17" t="s">
        <v>12</v>
      </c>
      <c r="B758">
        <f t="shared" si="22"/>
        <v>0</v>
      </c>
      <c r="C758">
        <f t="shared" si="23"/>
        <v>0</v>
      </c>
      <c r="D758" s="17">
        <v>1</v>
      </c>
      <c r="E758">
        <v>42</v>
      </c>
      <c r="F758">
        <v>28.31</v>
      </c>
      <c r="G758">
        <v>3</v>
      </c>
      <c r="H758">
        <v>32787.458590000002</v>
      </c>
    </row>
    <row r="759" spans="1:8">
      <c r="A759" s="14" t="s">
        <v>11</v>
      </c>
      <c r="B759">
        <f t="shared" si="22"/>
        <v>1</v>
      </c>
      <c r="C759">
        <f t="shared" si="23"/>
        <v>0</v>
      </c>
      <c r="D759" s="14">
        <v>1</v>
      </c>
      <c r="E759">
        <v>42</v>
      </c>
      <c r="F759">
        <v>26.07</v>
      </c>
      <c r="G759">
        <v>1</v>
      </c>
      <c r="H759">
        <v>38245.593269999998</v>
      </c>
    </row>
    <row r="760" spans="1:8">
      <c r="A760" s="17" t="s">
        <v>11</v>
      </c>
      <c r="B760">
        <f t="shared" si="22"/>
        <v>1</v>
      </c>
      <c r="C760">
        <f t="shared" si="23"/>
        <v>0</v>
      </c>
      <c r="D760" s="17">
        <v>1</v>
      </c>
      <c r="E760">
        <v>42</v>
      </c>
      <c r="F760">
        <v>40.369999999999997</v>
      </c>
      <c r="G760">
        <v>2</v>
      </c>
      <c r="H760">
        <v>43896.376300000004</v>
      </c>
    </row>
    <row r="761" spans="1:8">
      <c r="A761" s="14" t="s">
        <v>8</v>
      </c>
      <c r="B761">
        <f t="shared" si="22"/>
        <v>0</v>
      </c>
      <c r="C761">
        <f t="shared" si="23"/>
        <v>1</v>
      </c>
      <c r="D761" s="14">
        <v>0</v>
      </c>
      <c r="E761">
        <v>43</v>
      </c>
      <c r="F761">
        <v>23.2</v>
      </c>
      <c r="G761">
        <v>0</v>
      </c>
      <c r="H761">
        <v>6250.4350000000004</v>
      </c>
    </row>
    <row r="762" spans="1:8">
      <c r="A762" s="17" t="s">
        <v>13</v>
      </c>
      <c r="B762">
        <f t="shared" si="22"/>
        <v>0</v>
      </c>
      <c r="C762">
        <f t="shared" si="23"/>
        <v>0</v>
      </c>
      <c r="D762" s="17">
        <v>0</v>
      </c>
      <c r="E762">
        <v>43</v>
      </c>
      <c r="F762">
        <v>26.03</v>
      </c>
      <c r="G762">
        <v>0</v>
      </c>
      <c r="H762">
        <v>6837.3687</v>
      </c>
    </row>
    <row r="763" spans="1:8">
      <c r="A763" s="14" t="s">
        <v>8</v>
      </c>
      <c r="B763">
        <f t="shared" si="22"/>
        <v>0</v>
      </c>
      <c r="C763">
        <f t="shared" si="23"/>
        <v>1</v>
      </c>
      <c r="D763" s="14">
        <v>0</v>
      </c>
      <c r="E763">
        <v>43</v>
      </c>
      <c r="F763">
        <v>30.1</v>
      </c>
      <c r="G763">
        <v>1</v>
      </c>
      <c r="H763">
        <v>6849.0259999999998</v>
      </c>
    </row>
    <row r="764" spans="1:8">
      <c r="A764" s="17" t="s">
        <v>13</v>
      </c>
      <c r="B764">
        <f t="shared" si="22"/>
        <v>0</v>
      </c>
      <c r="C764">
        <f t="shared" si="23"/>
        <v>0</v>
      </c>
      <c r="D764" s="17">
        <v>0</v>
      </c>
      <c r="E764">
        <v>43</v>
      </c>
      <c r="F764">
        <v>25.08</v>
      </c>
      <c r="G764">
        <v>0</v>
      </c>
      <c r="H764">
        <v>7325.0482000000002</v>
      </c>
    </row>
    <row r="765" spans="1:8">
      <c r="A765" s="14" t="s">
        <v>8</v>
      </c>
      <c r="B765">
        <f t="shared" si="22"/>
        <v>0</v>
      </c>
      <c r="C765">
        <f t="shared" si="23"/>
        <v>1</v>
      </c>
      <c r="D765" s="14">
        <v>0</v>
      </c>
      <c r="E765">
        <v>43</v>
      </c>
      <c r="F765">
        <v>29.9</v>
      </c>
      <c r="G765">
        <v>1</v>
      </c>
      <c r="H765">
        <v>7337.7479999999996</v>
      </c>
    </row>
    <row r="766" spans="1:8">
      <c r="A766" s="17" t="s">
        <v>11</v>
      </c>
      <c r="B766">
        <f t="shared" si="22"/>
        <v>1</v>
      </c>
      <c r="C766">
        <f t="shared" si="23"/>
        <v>0</v>
      </c>
      <c r="D766" s="17">
        <v>0</v>
      </c>
      <c r="E766">
        <v>43</v>
      </c>
      <c r="F766">
        <v>35.64</v>
      </c>
      <c r="G766">
        <v>1</v>
      </c>
      <c r="H766">
        <v>7345.7266</v>
      </c>
    </row>
    <row r="767" spans="1:8">
      <c r="A767" s="14" t="s">
        <v>8</v>
      </c>
      <c r="B767">
        <f t="shared" si="22"/>
        <v>0</v>
      </c>
      <c r="C767">
        <f t="shared" si="23"/>
        <v>1</v>
      </c>
      <c r="D767" s="14">
        <v>0</v>
      </c>
      <c r="E767">
        <v>43</v>
      </c>
      <c r="F767">
        <v>32.6</v>
      </c>
      <c r="G767">
        <v>2</v>
      </c>
      <c r="H767">
        <v>7441.5010000000002</v>
      </c>
    </row>
    <row r="768" spans="1:8">
      <c r="A768" s="17" t="s">
        <v>12</v>
      </c>
      <c r="B768">
        <f t="shared" si="22"/>
        <v>0</v>
      </c>
      <c r="C768">
        <f t="shared" si="23"/>
        <v>0</v>
      </c>
      <c r="D768" s="17">
        <v>0</v>
      </c>
      <c r="E768">
        <v>43</v>
      </c>
      <c r="F768">
        <v>34.58</v>
      </c>
      <c r="G768">
        <v>1</v>
      </c>
      <c r="H768">
        <v>7727.2532000000001</v>
      </c>
    </row>
    <row r="769" spans="1:8">
      <c r="A769" s="14" t="s">
        <v>12</v>
      </c>
      <c r="B769">
        <f t="shared" si="22"/>
        <v>0</v>
      </c>
      <c r="C769">
        <f t="shared" si="23"/>
        <v>0</v>
      </c>
      <c r="D769" s="14">
        <v>0</v>
      </c>
      <c r="E769">
        <v>43</v>
      </c>
      <c r="F769">
        <v>30.684999999999999</v>
      </c>
      <c r="G769">
        <v>2</v>
      </c>
      <c r="H769">
        <v>8310.8391499999998</v>
      </c>
    </row>
    <row r="770" spans="1:8">
      <c r="A770" s="17" t="s">
        <v>12</v>
      </c>
      <c r="B770">
        <f t="shared" si="22"/>
        <v>0</v>
      </c>
      <c r="C770">
        <f t="shared" si="23"/>
        <v>0</v>
      </c>
      <c r="D770" s="17">
        <v>0</v>
      </c>
      <c r="E770">
        <v>43</v>
      </c>
      <c r="F770">
        <v>30.114999999999998</v>
      </c>
      <c r="G770">
        <v>3</v>
      </c>
      <c r="H770">
        <v>8410.0468500000006</v>
      </c>
    </row>
    <row r="771" spans="1:8">
      <c r="A771" s="14" t="s">
        <v>8</v>
      </c>
      <c r="B771">
        <f t="shared" si="22"/>
        <v>0</v>
      </c>
      <c r="C771">
        <f t="shared" si="23"/>
        <v>1</v>
      </c>
      <c r="D771" s="14">
        <v>0</v>
      </c>
      <c r="E771">
        <v>43</v>
      </c>
      <c r="F771">
        <v>34.4</v>
      </c>
      <c r="G771">
        <v>3</v>
      </c>
      <c r="H771">
        <v>8522.0030000000006</v>
      </c>
    </row>
    <row r="772" spans="1:8">
      <c r="A772" s="17" t="s">
        <v>13</v>
      </c>
      <c r="B772">
        <f t="shared" si="22"/>
        <v>0</v>
      </c>
      <c r="C772">
        <f t="shared" si="23"/>
        <v>0</v>
      </c>
      <c r="D772" s="17">
        <v>0</v>
      </c>
      <c r="E772">
        <v>43</v>
      </c>
      <c r="F772">
        <v>27.36</v>
      </c>
      <c r="G772">
        <v>3</v>
      </c>
      <c r="H772">
        <v>8606.2173999999995</v>
      </c>
    </row>
    <row r="773" spans="1:8">
      <c r="A773" s="14" t="s">
        <v>11</v>
      </c>
      <c r="B773">
        <f t="shared" si="22"/>
        <v>1</v>
      </c>
      <c r="C773">
        <f t="shared" si="23"/>
        <v>0</v>
      </c>
      <c r="D773" s="14">
        <v>0</v>
      </c>
      <c r="E773">
        <v>43</v>
      </c>
      <c r="F773">
        <v>25.52</v>
      </c>
      <c r="G773">
        <v>5</v>
      </c>
      <c r="H773">
        <v>14478.33015</v>
      </c>
    </row>
    <row r="774" spans="1:8">
      <c r="A774" s="17" t="s">
        <v>11</v>
      </c>
      <c r="B774">
        <f t="shared" ref="B774:B837" si="24">IF(A774="southeast",1,0)</f>
        <v>1</v>
      </c>
      <c r="C774">
        <f t="shared" ref="C774:C837" si="25">IF(A774="southwest",1,0)</f>
        <v>0</v>
      </c>
      <c r="D774" s="17">
        <v>1</v>
      </c>
      <c r="E774">
        <v>43</v>
      </c>
      <c r="F774">
        <v>20.13</v>
      </c>
      <c r="G774">
        <v>2</v>
      </c>
      <c r="H774">
        <v>18767.737700000001</v>
      </c>
    </row>
    <row r="775" spans="1:8">
      <c r="A775" s="14" t="s">
        <v>11</v>
      </c>
      <c r="B775">
        <f t="shared" si="24"/>
        <v>1</v>
      </c>
      <c r="C775">
        <f t="shared" si="25"/>
        <v>0</v>
      </c>
      <c r="D775" s="14">
        <v>0</v>
      </c>
      <c r="E775">
        <v>43</v>
      </c>
      <c r="F775">
        <v>35.31</v>
      </c>
      <c r="G775">
        <v>2</v>
      </c>
      <c r="H775">
        <v>18806.145469999999</v>
      </c>
    </row>
    <row r="776" spans="1:8">
      <c r="A776" s="17" t="s">
        <v>13</v>
      </c>
      <c r="B776">
        <f t="shared" si="24"/>
        <v>0</v>
      </c>
      <c r="C776">
        <f t="shared" si="25"/>
        <v>0</v>
      </c>
      <c r="D776" s="17">
        <v>0</v>
      </c>
      <c r="E776">
        <v>43</v>
      </c>
      <c r="F776">
        <v>35.72</v>
      </c>
      <c r="G776">
        <v>2</v>
      </c>
      <c r="H776">
        <v>19144.576519999999</v>
      </c>
    </row>
    <row r="777" spans="1:8">
      <c r="A777" s="14" t="s">
        <v>13</v>
      </c>
      <c r="B777">
        <f t="shared" si="24"/>
        <v>0</v>
      </c>
      <c r="C777">
        <f t="shared" si="25"/>
        <v>0</v>
      </c>
      <c r="D777" s="14">
        <v>1</v>
      </c>
      <c r="E777">
        <v>43</v>
      </c>
      <c r="F777">
        <v>20.045000000000002</v>
      </c>
      <c r="G777">
        <v>2</v>
      </c>
      <c r="H777">
        <v>19798.054550000001</v>
      </c>
    </row>
    <row r="778" spans="1:8">
      <c r="A778" s="17" t="s">
        <v>13</v>
      </c>
      <c r="B778">
        <f t="shared" si="24"/>
        <v>0</v>
      </c>
      <c r="C778">
        <f t="shared" si="25"/>
        <v>0</v>
      </c>
      <c r="D778" s="17">
        <v>1</v>
      </c>
      <c r="E778">
        <v>43</v>
      </c>
      <c r="F778">
        <v>25.27</v>
      </c>
      <c r="G778">
        <v>1</v>
      </c>
      <c r="H778">
        <v>21771.3423</v>
      </c>
    </row>
    <row r="779" spans="1:8">
      <c r="A779" s="14" t="s">
        <v>12</v>
      </c>
      <c r="B779">
        <f t="shared" si="24"/>
        <v>0</v>
      </c>
      <c r="C779">
        <f t="shared" si="25"/>
        <v>0</v>
      </c>
      <c r="D779" s="14">
        <v>1</v>
      </c>
      <c r="E779">
        <v>43</v>
      </c>
      <c r="F779">
        <v>26.885000000000002</v>
      </c>
      <c r="G779">
        <v>0</v>
      </c>
      <c r="H779">
        <v>21774.32215</v>
      </c>
    </row>
    <row r="780" spans="1:8">
      <c r="A780" s="17" t="s">
        <v>12</v>
      </c>
      <c r="B780">
        <f t="shared" si="24"/>
        <v>0</v>
      </c>
      <c r="C780">
        <f t="shared" si="25"/>
        <v>0</v>
      </c>
      <c r="D780" s="17">
        <v>1</v>
      </c>
      <c r="E780">
        <v>43</v>
      </c>
      <c r="F780">
        <v>24.7</v>
      </c>
      <c r="G780">
        <v>2</v>
      </c>
      <c r="H780">
        <v>21880.82</v>
      </c>
    </row>
    <row r="781" spans="1:8">
      <c r="A781" s="14" t="s">
        <v>8</v>
      </c>
      <c r="B781">
        <f t="shared" si="24"/>
        <v>0</v>
      </c>
      <c r="C781">
        <f t="shared" si="25"/>
        <v>1</v>
      </c>
      <c r="D781" s="14">
        <v>1</v>
      </c>
      <c r="E781">
        <v>43</v>
      </c>
      <c r="F781">
        <v>26.7</v>
      </c>
      <c r="G781">
        <v>2</v>
      </c>
      <c r="H781">
        <v>22478.6</v>
      </c>
    </row>
    <row r="782" spans="1:8">
      <c r="A782" s="17" t="s">
        <v>8</v>
      </c>
      <c r="B782">
        <f t="shared" si="24"/>
        <v>0</v>
      </c>
      <c r="C782">
        <f t="shared" si="25"/>
        <v>1</v>
      </c>
      <c r="D782" s="17">
        <v>1</v>
      </c>
      <c r="E782">
        <v>43</v>
      </c>
      <c r="F782">
        <v>27.8</v>
      </c>
      <c r="G782">
        <v>0</v>
      </c>
      <c r="H782">
        <v>37829.724199999997</v>
      </c>
    </row>
    <row r="783" spans="1:8">
      <c r="A783" s="14" t="s">
        <v>11</v>
      </c>
      <c r="B783">
        <f t="shared" si="24"/>
        <v>1</v>
      </c>
      <c r="C783">
        <f t="shared" si="25"/>
        <v>0</v>
      </c>
      <c r="D783" s="14">
        <v>1</v>
      </c>
      <c r="E783">
        <v>43</v>
      </c>
      <c r="F783">
        <v>32.56</v>
      </c>
      <c r="G783">
        <v>3</v>
      </c>
      <c r="H783">
        <v>40941.285400000001</v>
      </c>
    </row>
    <row r="784" spans="1:8">
      <c r="A784" s="17" t="s">
        <v>13</v>
      </c>
      <c r="B784">
        <f t="shared" si="24"/>
        <v>0</v>
      </c>
      <c r="C784">
        <f t="shared" si="25"/>
        <v>0</v>
      </c>
      <c r="D784" s="17">
        <v>1</v>
      </c>
      <c r="E784">
        <v>43</v>
      </c>
      <c r="F784">
        <v>34.96</v>
      </c>
      <c r="G784">
        <v>1</v>
      </c>
      <c r="H784">
        <v>41034.221400000002</v>
      </c>
    </row>
    <row r="785" spans="1:8">
      <c r="A785" s="14" t="s">
        <v>11</v>
      </c>
      <c r="B785">
        <f t="shared" si="24"/>
        <v>1</v>
      </c>
      <c r="C785">
        <f t="shared" si="25"/>
        <v>0</v>
      </c>
      <c r="D785" s="14">
        <v>1</v>
      </c>
      <c r="E785">
        <v>43</v>
      </c>
      <c r="F785">
        <v>35.97</v>
      </c>
      <c r="G785">
        <v>3</v>
      </c>
      <c r="H785">
        <v>42124.515299999999</v>
      </c>
    </row>
    <row r="786" spans="1:8">
      <c r="A786" s="17" t="s">
        <v>11</v>
      </c>
      <c r="B786">
        <f t="shared" si="24"/>
        <v>1</v>
      </c>
      <c r="C786">
        <f t="shared" si="25"/>
        <v>0</v>
      </c>
      <c r="D786" s="17">
        <v>1</v>
      </c>
      <c r="E786">
        <v>43</v>
      </c>
      <c r="F786">
        <v>38.06</v>
      </c>
      <c r="G786">
        <v>2</v>
      </c>
      <c r="H786">
        <v>42560.430399999997</v>
      </c>
    </row>
    <row r="787" spans="1:8">
      <c r="A787" s="14" t="s">
        <v>11</v>
      </c>
      <c r="B787">
        <f t="shared" si="24"/>
        <v>1</v>
      </c>
      <c r="C787">
        <f t="shared" si="25"/>
        <v>0</v>
      </c>
      <c r="D787" s="14">
        <v>1</v>
      </c>
      <c r="E787">
        <v>43</v>
      </c>
      <c r="F787">
        <v>46.2</v>
      </c>
      <c r="G787">
        <v>0</v>
      </c>
      <c r="H787">
        <v>45863.205000000002</v>
      </c>
    </row>
    <row r="788" spans="1:8">
      <c r="A788" s="17" t="s">
        <v>12</v>
      </c>
      <c r="B788">
        <f t="shared" si="24"/>
        <v>0</v>
      </c>
      <c r="C788">
        <f t="shared" si="25"/>
        <v>0</v>
      </c>
      <c r="D788" s="17">
        <v>0</v>
      </c>
      <c r="E788">
        <v>44</v>
      </c>
      <c r="F788">
        <v>39.520000000000003</v>
      </c>
      <c r="G788">
        <v>0</v>
      </c>
      <c r="H788">
        <v>6948.7007999999996</v>
      </c>
    </row>
    <row r="789" spans="1:8">
      <c r="A789" s="14" t="s">
        <v>11</v>
      </c>
      <c r="B789">
        <f t="shared" si="24"/>
        <v>1</v>
      </c>
      <c r="C789">
        <f t="shared" si="25"/>
        <v>0</v>
      </c>
      <c r="D789" s="14">
        <v>0</v>
      </c>
      <c r="E789">
        <v>44</v>
      </c>
      <c r="F789">
        <v>34.32</v>
      </c>
      <c r="G789">
        <v>1</v>
      </c>
      <c r="H789">
        <v>7147.4727999999996</v>
      </c>
    </row>
    <row r="790" spans="1:8">
      <c r="A790" s="17" t="s">
        <v>11</v>
      </c>
      <c r="B790">
        <f t="shared" si="24"/>
        <v>1</v>
      </c>
      <c r="C790">
        <f t="shared" si="25"/>
        <v>0</v>
      </c>
      <c r="D790" s="17">
        <v>0</v>
      </c>
      <c r="E790">
        <v>44</v>
      </c>
      <c r="F790">
        <v>38.06</v>
      </c>
      <c r="G790">
        <v>1</v>
      </c>
      <c r="H790">
        <v>7152.6714000000002</v>
      </c>
    </row>
    <row r="791" spans="1:8">
      <c r="A791" s="14" t="s">
        <v>12</v>
      </c>
      <c r="B791">
        <f t="shared" si="24"/>
        <v>0</v>
      </c>
      <c r="C791">
        <f t="shared" si="25"/>
        <v>0</v>
      </c>
      <c r="D791" s="14">
        <v>0</v>
      </c>
      <c r="E791">
        <v>44</v>
      </c>
      <c r="F791">
        <v>26.41</v>
      </c>
      <c r="G791">
        <v>0</v>
      </c>
      <c r="H791">
        <v>7419.4778999999999</v>
      </c>
    </row>
    <row r="792" spans="1:8">
      <c r="A792" s="17" t="s">
        <v>12</v>
      </c>
      <c r="B792">
        <f t="shared" si="24"/>
        <v>0</v>
      </c>
      <c r="C792">
        <f t="shared" si="25"/>
        <v>0</v>
      </c>
      <c r="D792" s="17">
        <v>0</v>
      </c>
      <c r="E792">
        <v>44</v>
      </c>
      <c r="F792">
        <v>27.645</v>
      </c>
      <c r="G792">
        <v>0</v>
      </c>
      <c r="H792">
        <v>7421.1945500000002</v>
      </c>
    </row>
    <row r="793" spans="1:8">
      <c r="A793" s="14" t="s">
        <v>12</v>
      </c>
      <c r="B793">
        <f t="shared" si="24"/>
        <v>0</v>
      </c>
      <c r="C793">
        <f t="shared" si="25"/>
        <v>0</v>
      </c>
      <c r="D793" s="14">
        <v>0</v>
      </c>
      <c r="E793">
        <v>44</v>
      </c>
      <c r="F793">
        <v>25.364999999999998</v>
      </c>
      <c r="G793">
        <v>1</v>
      </c>
      <c r="H793">
        <v>7518.0253499999999</v>
      </c>
    </row>
    <row r="794" spans="1:8">
      <c r="A794" s="17" t="s">
        <v>8</v>
      </c>
      <c r="B794">
        <f t="shared" si="24"/>
        <v>0</v>
      </c>
      <c r="C794">
        <f t="shared" si="25"/>
        <v>1</v>
      </c>
      <c r="D794" s="17">
        <v>0</v>
      </c>
      <c r="E794">
        <v>44</v>
      </c>
      <c r="F794">
        <v>25</v>
      </c>
      <c r="G794">
        <v>1</v>
      </c>
      <c r="H794">
        <v>7623.518</v>
      </c>
    </row>
    <row r="795" spans="1:8">
      <c r="A795" s="14" t="s">
        <v>8</v>
      </c>
      <c r="B795">
        <f t="shared" si="24"/>
        <v>0</v>
      </c>
      <c r="C795">
        <f t="shared" si="25"/>
        <v>1</v>
      </c>
      <c r="D795" s="14">
        <v>0</v>
      </c>
      <c r="E795">
        <v>44</v>
      </c>
      <c r="F795">
        <v>25.8</v>
      </c>
      <c r="G795">
        <v>1</v>
      </c>
      <c r="H795">
        <v>7624.63</v>
      </c>
    </row>
    <row r="796" spans="1:8">
      <c r="A796" s="17" t="s">
        <v>8</v>
      </c>
      <c r="B796">
        <f t="shared" si="24"/>
        <v>0</v>
      </c>
      <c r="C796">
        <f t="shared" si="25"/>
        <v>1</v>
      </c>
      <c r="D796" s="17">
        <v>0</v>
      </c>
      <c r="E796">
        <v>44</v>
      </c>
      <c r="F796">
        <v>27.5</v>
      </c>
      <c r="G796">
        <v>1</v>
      </c>
      <c r="H796">
        <v>7626.9930000000004</v>
      </c>
    </row>
    <row r="797" spans="1:8">
      <c r="A797" s="14" t="s">
        <v>11</v>
      </c>
      <c r="B797">
        <f t="shared" si="24"/>
        <v>1</v>
      </c>
      <c r="C797">
        <f t="shared" si="25"/>
        <v>0</v>
      </c>
      <c r="D797" s="14">
        <v>0</v>
      </c>
      <c r="E797">
        <v>44</v>
      </c>
      <c r="F797">
        <v>32.340000000000003</v>
      </c>
      <c r="G797">
        <v>1</v>
      </c>
      <c r="H797">
        <v>7633.7205999999996</v>
      </c>
    </row>
    <row r="798" spans="1:8">
      <c r="A798" s="17" t="s">
        <v>8</v>
      </c>
      <c r="B798">
        <f t="shared" si="24"/>
        <v>0</v>
      </c>
      <c r="C798">
        <f t="shared" si="25"/>
        <v>1</v>
      </c>
      <c r="D798" s="17">
        <v>0</v>
      </c>
      <c r="E798">
        <v>44</v>
      </c>
      <c r="F798">
        <v>27.4</v>
      </c>
      <c r="G798">
        <v>2</v>
      </c>
      <c r="H798">
        <v>7726.8540000000003</v>
      </c>
    </row>
    <row r="799" spans="1:8">
      <c r="A799" s="14" t="s">
        <v>11</v>
      </c>
      <c r="B799">
        <f t="shared" si="24"/>
        <v>1</v>
      </c>
      <c r="C799">
        <f t="shared" si="25"/>
        <v>0</v>
      </c>
      <c r="D799" s="14">
        <v>0</v>
      </c>
      <c r="E799">
        <v>44</v>
      </c>
      <c r="F799">
        <v>30.69</v>
      </c>
      <c r="G799">
        <v>2</v>
      </c>
      <c r="H799">
        <v>7731.4270999999999</v>
      </c>
    </row>
    <row r="800" spans="1:8">
      <c r="A800" s="17" t="s">
        <v>8</v>
      </c>
      <c r="B800">
        <f t="shared" si="24"/>
        <v>0</v>
      </c>
      <c r="C800">
        <f t="shared" si="25"/>
        <v>1</v>
      </c>
      <c r="D800" s="17">
        <v>0</v>
      </c>
      <c r="E800">
        <v>44</v>
      </c>
      <c r="F800">
        <v>37.1</v>
      </c>
      <c r="G800">
        <v>2</v>
      </c>
      <c r="H800">
        <v>7740.3370000000004</v>
      </c>
    </row>
    <row r="801" spans="1:8">
      <c r="A801" s="14" t="s">
        <v>12</v>
      </c>
      <c r="B801">
        <f t="shared" si="24"/>
        <v>0</v>
      </c>
      <c r="C801">
        <f t="shared" si="25"/>
        <v>0</v>
      </c>
      <c r="D801" s="14">
        <v>0</v>
      </c>
      <c r="E801">
        <v>44</v>
      </c>
      <c r="F801">
        <v>36.954999999999998</v>
      </c>
      <c r="G801">
        <v>1</v>
      </c>
      <c r="H801">
        <v>8023.1354499999998</v>
      </c>
    </row>
    <row r="802" spans="1:8">
      <c r="A802" s="17" t="s">
        <v>12</v>
      </c>
      <c r="B802">
        <f t="shared" si="24"/>
        <v>0</v>
      </c>
      <c r="C802">
        <f t="shared" si="25"/>
        <v>0</v>
      </c>
      <c r="D802" s="17">
        <v>0</v>
      </c>
      <c r="E802">
        <v>44</v>
      </c>
      <c r="F802">
        <v>32.015000000000001</v>
      </c>
      <c r="G802">
        <v>2</v>
      </c>
      <c r="H802">
        <v>8116.2688500000004</v>
      </c>
    </row>
    <row r="803" spans="1:8">
      <c r="A803" s="14" t="s">
        <v>11</v>
      </c>
      <c r="B803">
        <f t="shared" si="24"/>
        <v>1</v>
      </c>
      <c r="C803">
        <f t="shared" si="25"/>
        <v>0</v>
      </c>
      <c r="D803" s="14">
        <v>0</v>
      </c>
      <c r="E803">
        <v>44</v>
      </c>
      <c r="F803">
        <v>23.98</v>
      </c>
      <c r="G803">
        <v>2</v>
      </c>
      <c r="H803">
        <v>8211.1002000000008</v>
      </c>
    </row>
    <row r="804" spans="1:8">
      <c r="A804" s="17" t="s">
        <v>11</v>
      </c>
      <c r="B804">
        <f t="shared" si="24"/>
        <v>1</v>
      </c>
      <c r="C804">
        <f t="shared" si="25"/>
        <v>0</v>
      </c>
      <c r="D804" s="17">
        <v>0</v>
      </c>
      <c r="E804">
        <v>44</v>
      </c>
      <c r="F804">
        <v>29.81</v>
      </c>
      <c r="G804">
        <v>2</v>
      </c>
      <c r="H804">
        <v>8219.2039000000004</v>
      </c>
    </row>
    <row r="805" spans="1:8">
      <c r="A805" s="14" t="s">
        <v>13</v>
      </c>
      <c r="B805">
        <f t="shared" si="24"/>
        <v>0</v>
      </c>
      <c r="C805">
        <f t="shared" si="25"/>
        <v>0</v>
      </c>
      <c r="D805" s="14">
        <v>0</v>
      </c>
      <c r="E805">
        <v>44</v>
      </c>
      <c r="F805">
        <v>22.135000000000002</v>
      </c>
      <c r="G805">
        <v>2</v>
      </c>
      <c r="H805">
        <v>8302.5356499999998</v>
      </c>
    </row>
    <row r="806" spans="1:8">
      <c r="A806" s="17" t="s">
        <v>13</v>
      </c>
      <c r="B806">
        <f t="shared" si="24"/>
        <v>0</v>
      </c>
      <c r="C806">
        <f t="shared" si="25"/>
        <v>0</v>
      </c>
      <c r="D806" s="17">
        <v>0</v>
      </c>
      <c r="E806">
        <v>44</v>
      </c>
      <c r="F806">
        <v>21.85</v>
      </c>
      <c r="G806">
        <v>3</v>
      </c>
      <c r="H806">
        <v>8891.1394999999993</v>
      </c>
    </row>
    <row r="807" spans="1:8">
      <c r="A807" s="14" t="s">
        <v>13</v>
      </c>
      <c r="B807">
        <f t="shared" si="24"/>
        <v>0</v>
      </c>
      <c r="C807">
        <f t="shared" si="25"/>
        <v>0</v>
      </c>
      <c r="D807" s="14">
        <v>0</v>
      </c>
      <c r="E807">
        <v>44</v>
      </c>
      <c r="F807">
        <v>36.479999999999997</v>
      </c>
      <c r="G807">
        <v>0</v>
      </c>
      <c r="H807">
        <v>12797.20962</v>
      </c>
    </row>
    <row r="808" spans="1:8">
      <c r="A808" s="17" t="s">
        <v>13</v>
      </c>
      <c r="B808">
        <f t="shared" si="24"/>
        <v>0</v>
      </c>
      <c r="C808">
        <f t="shared" si="25"/>
        <v>0</v>
      </c>
      <c r="D808" s="17">
        <v>1</v>
      </c>
      <c r="E808">
        <v>44</v>
      </c>
      <c r="F808">
        <v>20.234999999999999</v>
      </c>
      <c r="G808">
        <v>1</v>
      </c>
      <c r="H808">
        <v>19594.809649999999</v>
      </c>
    </row>
    <row r="809" spans="1:8">
      <c r="A809" s="14" t="s">
        <v>13</v>
      </c>
      <c r="B809">
        <f t="shared" si="24"/>
        <v>0</v>
      </c>
      <c r="C809">
        <f t="shared" si="25"/>
        <v>0</v>
      </c>
      <c r="D809" s="14">
        <v>0</v>
      </c>
      <c r="E809">
        <v>44</v>
      </c>
      <c r="F809">
        <v>29.734999999999999</v>
      </c>
      <c r="G809">
        <v>2</v>
      </c>
      <c r="H809">
        <v>32108.662820000001</v>
      </c>
    </row>
    <row r="810" spans="1:8">
      <c r="A810" s="17" t="s">
        <v>8</v>
      </c>
      <c r="B810">
        <f t="shared" si="24"/>
        <v>0</v>
      </c>
      <c r="C810">
        <f t="shared" si="25"/>
        <v>1</v>
      </c>
      <c r="D810" s="17">
        <v>1</v>
      </c>
      <c r="E810">
        <v>44</v>
      </c>
      <c r="F810">
        <v>30.2</v>
      </c>
      <c r="G810">
        <v>2</v>
      </c>
      <c r="H810">
        <v>38998.546000000002</v>
      </c>
    </row>
    <row r="811" spans="1:8">
      <c r="A811" s="14" t="s">
        <v>13</v>
      </c>
      <c r="B811">
        <f t="shared" si="24"/>
        <v>0</v>
      </c>
      <c r="C811">
        <f t="shared" si="25"/>
        <v>0</v>
      </c>
      <c r="D811" s="14">
        <v>1</v>
      </c>
      <c r="E811">
        <v>44</v>
      </c>
      <c r="F811">
        <v>31.35</v>
      </c>
      <c r="G811">
        <v>1</v>
      </c>
      <c r="H811">
        <v>39556.494500000001</v>
      </c>
    </row>
    <row r="812" spans="1:8">
      <c r="A812" s="17" t="s">
        <v>12</v>
      </c>
      <c r="B812">
        <f t="shared" si="24"/>
        <v>0</v>
      </c>
      <c r="C812">
        <f t="shared" si="25"/>
        <v>0</v>
      </c>
      <c r="D812" s="17">
        <v>1</v>
      </c>
      <c r="E812">
        <v>44</v>
      </c>
      <c r="F812">
        <v>38.950000000000003</v>
      </c>
      <c r="G812">
        <v>0</v>
      </c>
      <c r="H812">
        <v>42983.458500000001</v>
      </c>
    </row>
    <row r="813" spans="1:8">
      <c r="A813" s="14" t="s">
        <v>11</v>
      </c>
      <c r="B813">
        <f t="shared" si="24"/>
        <v>1</v>
      </c>
      <c r="C813">
        <f t="shared" si="25"/>
        <v>0</v>
      </c>
      <c r="D813" s="14">
        <v>1</v>
      </c>
      <c r="E813">
        <v>44</v>
      </c>
      <c r="F813">
        <v>43.89</v>
      </c>
      <c r="G813">
        <v>2</v>
      </c>
      <c r="H813">
        <v>46200.985099999998</v>
      </c>
    </row>
    <row r="814" spans="1:8">
      <c r="A814" s="17" t="s">
        <v>11</v>
      </c>
      <c r="B814">
        <f t="shared" si="24"/>
        <v>1</v>
      </c>
      <c r="C814">
        <f t="shared" si="25"/>
        <v>0</v>
      </c>
      <c r="D814" s="17">
        <v>1</v>
      </c>
      <c r="E814">
        <v>44</v>
      </c>
      <c r="F814">
        <v>38.06</v>
      </c>
      <c r="G814">
        <v>0</v>
      </c>
      <c r="H814">
        <v>48885.135609999998</v>
      </c>
    </row>
    <row r="815" spans="1:8">
      <c r="A815" s="14" t="s">
        <v>12</v>
      </c>
      <c r="B815">
        <f t="shared" si="24"/>
        <v>0</v>
      </c>
      <c r="C815">
        <f t="shared" si="25"/>
        <v>0</v>
      </c>
      <c r="D815" s="14">
        <v>0</v>
      </c>
      <c r="E815">
        <v>45</v>
      </c>
      <c r="F815">
        <v>21.375</v>
      </c>
      <c r="G815">
        <v>0</v>
      </c>
      <c r="H815">
        <v>7222.7862500000001</v>
      </c>
    </row>
    <row r="816" spans="1:8">
      <c r="A816" s="17" t="s">
        <v>8</v>
      </c>
      <c r="B816">
        <f t="shared" si="24"/>
        <v>0</v>
      </c>
      <c r="C816">
        <f t="shared" si="25"/>
        <v>1</v>
      </c>
      <c r="D816" s="17">
        <v>0</v>
      </c>
      <c r="E816">
        <v>45</v>
      </c>
      <c r="F816">
        <v>33.1</v>
      </c>
      <c r="G816">
        <v>0</v>
      </c>
      <c r="H816">
        <v>7345.0839999999998</v>
      </c>
    </row>
    <row r="817" spans="1:8">
      <c r="A817" s="14" t="s">
        <v>8</v>
      </c>
      <c r="B817">
        <f t="shared" si="24"/>
        <v>0</v>
      </c>
      <c r="C817">
        <f t="shared" si="25"/>
        <v>1</v>
      </c>
      <c r="D817" s="14">
        <v>0</v>
      </c>
      <c r="E817">
        <v>45</v>
      </c>
      <c r="F817">
        <v>35.299999999999997</v>
      </c>
      <c r="G817">
        <v>0</v>
      </c>
      <c r="H817">
        <v>7348.1419999999998</v>
      </c>
    </row>
    <row r="818" spans="1:8">
      <c r="A818" s="17" t="s">
        <v>8</v>
      </c>
      <c r="B818">
        <f t="shared" si="24"/>
        <v>0</v>
      </c>
      <c r="C818">
        <f t="shared" si="25"/>
        <v>1</v>
      </c>
      <c r="D818" s="17">
        <v>0</v>
      </c>
      <c r="E818">
        <v>45</v>
      </c>
      <c r="F818">
        <v>30.2</v>
      </c>
      <c r="G818">
        <v>1</v>
      </c>
      <c r="H818">
        <v>7441.0529999999999</v>
      </c>
    </row>
    <row r="819" spans="1:8">
      <c r="A819" s="14" t="s">
        <v>8</v>
      </c>
      <c r="B819">
        <f t="shared" si="24"/>
        <v>0</v>
      </c>
      <c r="C819">
        <f t="shared" si="25"/>
        <v>1</v>
      </c>
      <c r="D819" s="14">
        <v>0</v>
      </c>
      <c r="E819">
        <v>45</v>
      </c>
      <c r="F819">
        <v>33.700000000000003</v>
      </c>
      <c r="G819">
        <v>1</v>
      </c>
      <c r="H819">
        <v>7445.9179999999997</v>
      </c>
    </row>
    <row r="820" spans="1:8">
      <c r="A820" s="17" t="s">
        <v>13</v>
      </c>
      <c r="B820">
        <f t="shared" si="24"/>
        <v>0</v>
      </c>
      <c r="C820">
        <f t="shared" si="25"/>
        <v>0</v>
      </c>
      <c r="D820" s="17">
        <v>0</v>
      </c>
      <c r="E820">
        <v>45</v>
      </c>
      <c r="F820">
        <v>39.805</v>
      </c>
      <c r="G820">
        <v>0</v>
      </c>
      <c r="H820">
        <v>7448.4039499999999</v>
      </c>
    </row>
    <row r="821" spans="1:8">
      <c r="A821" s="14" t="s">
        <v>12</v>
      </c>
      <c r="B821">
        <f t="shared" si="24"/>
        <v>0</v>
      </c>
      <c r="C821">
        <f t="shared" si="25"/>
        <v>0</v>
      </c>
      <c r="D821" s="14">
        <v>0</v>
      </c>
      <c r="E821">
        <v>45</v>
      </c>
      <c r="F821">
        <v>35.814999999999998</v>
      </c>
      <c r="G821">
        <v>0</v>
      </c>
      <c r="H821">
        <v>7731.8578500000003</v>
      </c>
    </row>
    <row r="822" spans="1:8">
      <c r="A822" s="17" t="s">
        <v>13</v>
      </c>
      <c r="B822">
        <f t="shared" si="24"/>
        <v>0</v>
      </c>
      <c r="C822">
        <f t="shared" si="25"/>
        <v>0</v>
      </c>
      <c r="D822" s="17">
        <v>0</v>
      </c>
      <c r="E822">
        <v>45</v>
      </c>
      <c r="F822">
        <v>38.284999999999997</v>
      </c>
      <c r="G822">
        <v>0</v>
      </c>
      <c r="H822">
        <v>7935.29115</v>
      </c>
    </row>
    <row r="823" spans="1:8">
      <c r="A823" s="14" t="s">
        <v>8</v>
      </c>
      <c r="B823">
        <f t="shared" si="24"/>
        <v>0</v>
      </c>
      <c r="C823">
        <f t="shared" si="25"/>
        <v>1</v>
      </c>
      <c r="D823" s="14">
        <v>0</v>
      </c>
      <c r="E823">
        <v>45</v>
      </c>
      <c r="F823">
        <v>28.7</v>
      </c>
      <c r="G823">
        <v>2</v>
      </c>
      <c r="H823">
        <v>8027.9679999999998</v>
      </c>
    </row>
    <row r="824" spans="1:8">
      <c r="A824" s="17" t="s">
        <v>12</v>
      </c>
      <c r="B824">
        <f t="shared" si="24"/>
        <v>0</v>
      </c>
      <c r="C824">
        <f t="shared" si="25"/>
        <v>0</v>
      </c>
      <c r="D824" s="17">
        <v>0</v>
      </c>
      <c r="E824">
        <v>45</v>
      </c>
      <c r="F824">
        <v>30.495000000000001</v>
      </c>
      <c r="G824">
        <v>2</v>
      </c>
      <c r="H824">
        <v>8413.4630500000003</v>
      </c>
    </row>
    <row r="825" spans="1:8">
      <c r="A825" s="14" t="s">
        <v>11</v>
      </c>
      <c r="B825">
        <f t="shared" si="24"/>
        <v>1</v>
      </c>
      <c r="C825">
        <f t="shared" si="25"/>
        <v>0</v>
      </c>
      <c r="D825" s="14">
        <v>0</v>
      </c>
      <c r="E825">
        <v>45</v>
      </c>
      <c r="F825">
        <v>27.83</v>
      </c>
      <c r="G825">
        <v>2</v>
      </c>
      <c r="H825">
        <v>8515.7587000000003</v>
      </c>
    </row>
    <row r="826" spans="1:8">
      <c r="A826" s="17" t="s">
        <v>11</v>
      </c>
      <c r="B826">
        <f t="shared" si="24"/>
        <v>1</v>
      </c>
      <c r="C826">
        <f t="shared" si="25"/>
        <v>0</v>
      </c>
      <c r="D826" s="17">
        <v>0</v>
      </c>
      <c r="E826">
        <v>45</v>
      </c>
      <c r="F826">
        <v>28.6</v>
      </c>
      <c r="G826">
        <v>2</v>
      </c>
      <c r="H826">
        <v>8516.8289999999997</v>
      </c>
    </row>
    <row r="827" spans="1:8">
      <c r="A827" s="14" t="s">
        <v>8</v>
      </c>
      <c r="B827">
        <f t="shared" si="24"/>
        <v>0</v>
      </c>
      <c r="C827">
        <f t="shared" si="25"/>
        <v>1</v>
      </c>
      <c r="D827" s="14">
        <v>0</v>
      </c>
      <c r="E827">
        <v>45</v>
      </c>
      <c r="F827">
        <v>30.9</v>
      </c>
      <c r="G827">
        <v>2</v>
      </c>
      <c r="H827">
        <v>8520.0259999999998</v>
      </c>
    </row>
    <row r="828" spans="1:8">
      <c r="A828" s="17" t="s">
        <v>11</v>
      </c>
      <c r="B828">
        <f t="shared" si="24"/>
        <v>1</v>
      </c>
      <c r="C828">
        <f t="shared" si="25"/>
        <v>0</v>
      </c>
      <c r="D828" s="17">
        <v>0</v>
      </c>
      <c r="E828">
        <v>45</v>
      </c>
      <c r="F828">
        <v>36.299999999999997</v>
      </c>
      <c r="G828">
        <v>2</v>
      </c>
      <c r="H828">
        <v>8527.5319999999992</v>
      </c>
    </row>
    <row r="829" spans="1:8">
      <c r="A829" s="14" t="s">
        <v>13</v>
      </c>
      <c r="B829">
        <f t="shared" si="24"/>
        <v>0</v>
      </c>
      <c r="C829">
        <f t="shared" si="25"/>
        <v>0</v>
      </c>
      <c r="D829" s="14">
        <v>0</v>
      </c>
      <c r="E829">
        <v>45</v>
      </c>
      <c r="F829">
        <v>23.56</v>
      </c>
      <c r="G829">
        <v>2</v>
      </c>
      <c r="H829">
        <v>8603.8233999999993</v>
      </c>
    </row>
    <row r="830" spans="1:8">
      <c r="A830" s="17" t="s">
        <v>13</v>
      </c>
      <c r="B830">
        <f t="shared" si="24"/>
        <v>0</v>
      </c>
      <c r="C830">
        <f t="shared" si="25"/>
        <v>0</v>
      </c>
      <c r="D830" s="17">
        <v>0</v>
      </c>
      <c r="E830">
        <v>45</v>
      </c>
      <c r="F830">
        <v>24.035</v>
      </c>
      <c r="G830">
        <v>2</v>
      </c>
      <c r="H830">
        <v>8604.4836500000001</v>
      </c>
    </row>
    <row r="831" spans="1:8">
      <c r="A831" s="14" t="s">
        <v>11</v>
      </c>
      <c r="B831">
        <f t="shared" si="24"/>
        <v>1</v>
      </c>
      <c r="C831">
        <f t="shared" si="25"/>
        <v>0</v>
      </c>
      <c r="D831" s="14">
        <v>0</v>
      </c>
      <c r="E831">
        <v>45</v>
      </c>
      <c r="F831">
        <v>20.350000000000001</v>
      </c>
      <c r="G831">
        <v>3</v>
      </c>
      <c r="H831">
        <v>8605.3615000000009</v>
      </c>
    </row>
    <row r="832" spans="1:8">
      <c r="A832" s="17" t="s">
        <v>8</v>
      </c>
      <c r="B832">
        <f t="shared" si="24"/>
        <v>0</v>
      </c>
      <c r="C832">
        <f t="shared" si="25"/>
        <v>1</v>
      </c>
      <c r="D832" s="17">
        <v>0</v>
      </c>
      <c r="E832">
        <v>45</v>
      </c>
      <c r="F832">
        <v>27.5</v>
      </c>
      <c r="G832">
        <v>3</v>
      </c>
      <c r="H832">
        <v>8615.2999999999993</v>
      </c>
    </row>
    <row r="833" spans="1:8">
      <c r="A833" s="14" t="s">
        <v>13</v>
      </c>
      <c r="B833">
        <f t="shared" si="24"/>
        <v>0</v>
      </c>
      <c r="C833">
        <f t="shared" si="25"/>
        <v>0</v>
      </c>
      <c r="D833" s="14">
        <v>0</v>
      </c>
      <c r="E833">
        <v>45</v>
      </c>
      <c r="F833">
        <v>25.175000000000001</v>
      </c>
      <c r="G833">
        <v>2</v>
      </c>
      <c r="H833">
        <v>9095.0682500000003</v>
      </c>
    </row>
    <row r="834" spans="1:8">
      <c r="A834" s="17" t="s">
        <v>8</v>
      </c>
      <c r="B834">
        <f t="shared" si="24"/>
        <v>0</v>
      </c>
      <c r="C834">
        <f t="shared" si="25"/>
        <v>1</v>
      </c>
      <c r="D834" s="17">
        <v>0</v>
      </c>
      <c r="E834">
        <v>45</v>
      </c>
      <c r="F834">
        <v>25.7</v>
      </c>
      <c r="G834">
        <v>3</v>
      </c>
      <c r="H834">
        <v>9101.7980000000007</v>
      </c>
    </row>
    <row r="835" spans="1:8">
      <c r="A835" s="14" t="s">
        <v>13</v>
      </c>
      <c r="B835">
        <f t="shared" si="24"/>
        <v>0</v>
      </c>
      <c r="C835">
        <f t="shared" si="25"/>
        <v>0</v>
      </c>
      <c r="D835" s="14">
        <v>0</v>
      </c>
      <c r="E835">
        <v>45</v>
      </c>
      <c r="F835">
        <v>39.994999999999997</v>
      </c>
      <c r="G835">
        <v>3</v>
      </c>
      <c r="H835">
        <v>9704.6680500000002</v>
      </c>
    </row>
    <row r="836" spans="1:8">
      <c r="A836" s="17" t="s">
        <v>11</v>
      </c>
      <c r="B836">
        <f t="shared" si="24"/>
        <v>1</v>
      </c>
      <c r="C836">
        <f t="shared" si="25"/>
        <v>0</v>
      </c>
      <c r="D836" s="17">
        <v>0</v>
      </c>
      <c r="E836">
        <v>45</v>
      </c>
      <c r="F836">
        <v>24.31</v>
      </c>
      <c r="G836">
        <v>5</v>
      </c>
      <c r="H836">
        <v>9788.8659000000007</v>
      </c>
    </row>
    <row r="837" spans="1:8">
      <c r="A837" s="14" t="s">
        <v>11</v>
      </c>
      <c r="B837">
        <f t="shared" si="24"/>
        <v>1</v>
      </c>
      <c r="C837">
        <f t="shared" si="25"/>
        <v>0</v>
      </c>
      <c r="D837" s="14">
        <v>0</v>
      </c>
      <c r="E837">
        <v>45</v>
      </c>
      <c r="F837">
        <v>31.79</v>
      </c>
      <c r="G837">
        <v>0</v>
      </c>
      <c r="H837">
        <v>17929.303370000001</v>
      </c>
    </row>
    <row r="838" spans="1:8">
      <c r="A838" s="17" t="s">
        <v>12</v>
      </c>
      <c r="B838">
        <f t="shared" ref="B838:B901" si="26">IF(A838="southeast",1,0)</f>
        <v>0</v>
      </c>
      <c r="C838">
        <f t="shared" ref="C838:C901" si="27">IF(A838="southwest",1,0)</f>
        <v>0</v>
      </c>
      <c r="D838" s="17">
        <v>1</v>
      </c>
      <c r="E838">
        <v>45</v>
      </c>
      <c r="F838">
        <v>22.895</v>
      </c>
      <c r="G838">
        <v>2</v>
      </c>
      <c r="H838">
        <v>21098.554049999999</v>
      </c>
    </row>
    <row r="839" spans="1:8">
      <c r="A839" s="14" t="s">
        <v>12</v>
      </c>
      <c r="B839">
        <f t="shared" si="26"/>
        <v>0</v>
      </c>
      <c r="C839">
        <f t="shared" si="27"/>
        <v>0</v>
      </c>
      <c r="D839" s="14">
        <v>0</v>
      </c>
      <c r="E839">
        <v>45</v>
      </c>
      <c r="F839">
        <v>27.645</v>
      </c>
      <c r="G839">
        <v>1</v>
      </c>
      <c r="H839">
        <v>28340.188849999999</v>
      </c>
    </row>
    <row r="840" spans="1:8">
      <c r="A840" s="17" t="s">
        <v>13</v>
      </c>
      <c r="B840">
        <f t="shared" si="26"/>
        <v>0</v>
      </c>
      <c r="C840">
        <f t="shared" si="27"/>
        <v>0</v>
      </c>
      <c r="D840" s="17">
        <v>1</v>
      </c>
      <c r="E840">
        <v>45</v>
      </c>
      <c r="F840">
        <v>22.895</v>
      </c>
      <c r="G840">
        <v>0</v>
      </c>
      <c r="H840">
        <v>35069.374519999998</v>
      </c>
    </row>
    <row r="841" spans="1:8">
      <c r="A841" s="14" t="s">
        <v>12</v>
      </c>
      <c r="B841">
        <f t="shared" si="26"/>
        <v>0</v>
      </c>
      <c r="C841">
        <f t="shared" si="27"/>
        <v>0</v>
      </c>
      <c r="D841" s="14">
        <v>1</v>
      </c>
      <c r="E841">
        <v>45</v>
      </c>
      <c r="F841">
        <v>30.495000000000001</v>
      </c>
      <c r="G841">
        <v>1</v>
      </c>
      <c r="H841">
        <v>39725.518049999999</v>
      </c>
    </row>
    <row r="842" spans="1:8">
      <c r="A842" s="17" t="s">
        <v>12</v>
      </c>
      <c r="B842">
        <f t="shared" si="26"/>
        <v>0</v>
      </c>
      <c r="C842">
        <f t="shared" si="27"/>
        <v>0</v>
      </c>
      <c r="D842" s="17">
        <v>1</v>
      </c>
      <c r="E842">
        <v>45</v>
      </c>
      <c r="F842">
        <v>36.479999999999997</v>
      </c>
      <c r="G842">
        <v>2</v>
      </c>
      <c r="H842">
        <v>42760.502200000003</v>
      </c>
    </row>
    <row r="843" spans="1:8">
      <c r="A843" s="14" t="s">
        <v>11</v>
      </c>
      <c r="B843">
        <f t="shared" si="26"/>
        <v>1</v>
      </c>
      <c r="C843">
        <f t="shared" si="27"/>
        <v>0</v>
      </c>
      <c r="D843" s="14">
        <v>1</v>
      </c>
      <c r="E843">
        <v>45</v>
      </c>
      <c r="F843">
        <v>30.36</v>
      </c>
      <c r="G843">
        <v>0</v>
      </c>
      <c r="H843">
        <v>62592.873090000001</v>
      </c>
    </row>
    <row r="844" spans="1:8">
      <c r="A844" s="17" t="s">
        <v>8</v>
      </c>
      <c r="B844">
        <f t="shared" si="26"/>
        <v>0</v>
      </c>
      <c r="C844">
        <f t="shared" si="27"/>
        <v>1</v>
      </c>
      <c r="D844" s="17">
        <v>0</v>
      </c>
      <c r="E844">
        <v>46</v>
      </c>
      <c r="F844">
        <v>22.3</v>
      </c>
      <c r="G844">
        <v>0</v>
      </c>
      <c r="H844">
        <v>7147.1049999999996</v>
      </c>
    </row>
    <row r="845" spans="1:8">
      <c r="A845" s="14" t="s">
        <v>12</v>
      </c>
      <c r="B845">
        <f t="shared" si="26"/>
        <v>0</v>
      </c>
      <c r="C845">
        <f t="shared" si="27"/>
        <v>0</v>
      </c>
      <c r="D845" s="14">
        <v>0</v>
      </c>
      <c r="E845">
        <v>46</v>
      </c>
      <c r="F845">
        <v>19.855</v>
      </c>
      <c r="G845">
        <v>0</v>
      </c>
      <c r="H845">
        <v>7526.7064499999997</v>
      </c>
    </row>
    <row r="846" spans="1:8">
      <c r="A846" s="17" t="s">
        <v>11</v>
      </c>
      <c r="B846">
        <f t="shared" si="26"/>
        <v>1</v>
      </c>
      <c r="C846">
        <f t="shared" si="27"/>
        <v>0</v>
      </c>
      <c r="D846" s="17">
        <v>0</v>
      </c>
      <c r="E846">
        <v>46</v>
      </c>
      <c r="F846">
        <v>26.62</v>
      </c>
      <c r="G846">
        <v>1</v>
      </c>
      <c r="H846">
        <v>7742.1098000000002</v>
      </c>
    </row>
    <row r="847" spans="1:8">
      <c r="A847" s="14" t="s">
        <v>12</v>
      </c>
      <c r="B847">
        <f t="shared" si="26"/>
        <v>0</v>
      </c>
      <c r="C847">
        <f t="shared" si="27"/>
        <v>0</v>
      </c>
      <c r="D847" s="14">
        <v>0</v>
      </c>
      <c r="E847">
        <v>46</v>
      </c>
      <c r="F847">
        <v>27.74</v>
      </c>
      <c r="G847">
        <v>0</v>
      </c>
      <c r="H847">
        <v>8026.6665999999996</v>
      </c>
    </row>
    <row r="848" spans="1:8">
      <c r="A848" s="17" t="s">
        <v>11</v>
      </c>
      <c r="B848">
        <f t="shared" si="26"/>
        <v>1</v>
      </c>
      <c r="C848">
        <f t="shared" si="27"/>
        <v>0</v>
      </c>
      <c r="D848" s="17">
        <v>0</v>
      </c>
      <c r="E848">
        <v>46</v>
      </c>
      <c r="F848">
        <v>27.72</v>
      </c>
      <c r="G848">
        <v>1</v>
      </c>
      <c r="H848">
        <v>8232.6388000000006</v>
      </c>
    </row>
    <row r="849" spans="1:8">
      <c r="A849" s="14" t="s">
        <v>11</v>
      </c>
      <c r="B849">
        <f t="shared" si="26"/>
        <v>1</v>
      </c>
      <c r="C849">
        <f t="shared" si="27"/>
        <v>0</v>
      </c>
      <c r="D849" s="14">
        <v>0</v>
      </c>
      <c r="E849">
        <v>46</v>
      </c>
      <c r="F849">
        <v>28.05</v>
      </c>
      <c r="G849">
        <v>1</v>
      </c>
      <c r="H849">
        <v>8233.0974999999999</v>
      </c>
    </row>
    <row r="850" spans="1:8">
      <c r="A850" s="17" t="s">
        <v>11</v>
      </c>
      <c r="B850">
        <f t="shared" si="26"/>
        <v>1</v>
      </c>
      <c r="C850">
        <f t="shared" si="27"/>
        <v>0</v>
      </c>
      <c r="D850" s="17">
        <v>0</v>
      </c>
      <c r="E850">
        <v>46</v>
      </c>
      <c r="F850">
        <v>33.44</v>
      </c>
      <c r="G850">
        <v>1</v>
      </c>
      <c r="H850">
        <v>8240.5895999999993</v>
      </c>
    </row>
    <row r="851" spans="1:8">
      <c r="A851" s="14" t="s">
        <v>13</v>
      </c>
      <c r="B851">
        <f t="shared" si="26"/>
        <v>0</v>
      </c>
      <c r="C851">
        <f t="shared" si="27"/>
        <v>0</v>
      </c>
      <c r="D851" s="14">
        <v>0</v>
      </c>
      <c r="E851">
        <v>46</v>
      </c>
      <c r="F851">
        <v>33.344999999999999</v>
      </c>
      <c r="G851">
        <v>1</v>
      </c>
      <c r="H851">
        <v>8334.4575499999992</v>
      </c>
    </row>
    <row r="852" spans="1:8">
      <c r="A852" s="17" t="s">
        <v>13</v>
      </c>
      <c r="B852">
        <f t="shared" si="26"/>
        <v>0</v>
      </c>
      <c r="C852">
        <f t="shared" si="27"/>
        <v>0</v>
      </c>
      <c r="D852" s="17">
        <v>0</v>
      </c>
      <c r="E852">
        <v>46</v>
      </c>
      <c r="F852">
        <v>33.44</v>
      </c>
      <c r="G852">
        <v>1</v>
      </c>
      <c r="H852">
        <v>8334.5895999999993</v>
      </c>
    </row>
    <row r="853" spans="1:8">
      <c r="A853" s="14" t="s">
        <v>13</v>
      </c>
      <c r="B853">
        <f t="shared" si="26"/>
        <v>0</v>
      </c>
      <c r="C853">
        <f t="shared" si="27"/>
        <v>0</v>
      </c>
      <c r="D853" s="14">
        <v>0</v>
      </c>
      <c r="E853">
        <v>46</v>
      </c>
      <c r="F853">
        <v>39.424999999999997</v>
      </c>
      <c r="G853">
        <v>1</v>
      </c>
      <c r="H853">
        <v>8342.9087500000005</v>
      </c>
    </row>
    <row r="854" spans="1:8">
      <c r="A854" s="17" t="s">
        <v>11</v>
      </c>
      <c r="B854">
        <f t="shared" si="26"/>
        <v>1</v>
      </c>
      <c r="C854">
        <f t="shared" si="27"/>
        <v>0</v>
      </c>
      <c r="D854" s="17">
        <v>0</v>
      </c>
      <c r="E854">
        <v>46</v>
      </c>
      <c r="F854">
        <v>38.17</v>
      </c>
      <c r="G854">
        <v>2</v>
      </c>
      <c r="H854">
        <v>8347.1643000000004</v>
      </c>
    </row>
    <row r="855" spans="1:8">
      <c r="A855" s="14" t="s">
        <v>12</v>
      </c>
      <c r="B855">
        <f t="shared" si="26"/>
        <v>0</v>
      </c>
      <c r="C855">
        <f t="shared" si="27"/>
        <v>0</v>
      </c>
      <c r="D855" s="14">
        <v>0</v>
      </c>
      <c r="E855">
        <v>46</v>
      </c>
      <c r="F855">
        <v>40.375</v>
      </c>
      <c r="G855">
        <v>2</v>
      </c>
      <c r="H855">
        <v>8733.2292500000003</v>
      </c>
    </row>
    <row r="856" spans="1:8">
      <c r="A856" s="17" t="s">
        <v>8</v>
      </c>
      <c r="B856">
        <f t="shared" si="26"/>
        <v>0</v>
      </c>
      <c r="C856">
        <f t="shared" si="27"/>
        <v>1</v>
      </c>
      <c r="D856" s="17">
        <v>0</v>
      </c>
      <c r="E856">
        <v>46</v>
      </c>
      <c r="F856">
        <v>28.9</v>
      </c>
      <c r="G856">
        <v>2</v>
      </c>
      <c r="H856">
        <v>8823.2790000000005</v>
      </c>
    </row>
    <row r="857" spans="1:8">
      <c r="A857" s="14" t="s">
        <v>13</v>
      </c>
      <c r="B857">
        <f t="shared" si="26"/>
        <v>0</v>
      </c>
      <c r="C857">
        <f t="shared" si="27"/>
        <v>0</v>
      </c>
      <c r="D857" s="14">
        <v>0</v>
      </c>
      <c r="E857">
        <v>46</v>
      </c>
      <c r="F857">
        <v>33.725000000000001</v>
      </c>
      <c r="G857">
        <v>1</v>
      </c>
      <c r="H857">
        <v>8823.9857499999998</v>
      </c>
    </row>
    <row r="858" spans="1:8">
      <c r="A858" s="17" t="s">
        <v>8</v>
      </c>
      <c r="B858">
        <f t="shared" si="26"/>
        <v>0</v>
      </c>
      <c r="C858">
        <f t="shared" si="27"/>
        <v>1</v>
      </c>
      <c r="D858" s="17">
        <v>0</v>
      </c>
      <c r="E858">
        <v>46</v>
      </c>
      <c r="F858">
        <v>30.2</v>
      </c>
      <c r="G858">
        <v>2</v>
      </c>
      <c r="H858">
        <v>8825.0859999999993</v>
      </c>
    </row>
    <row r="859" spans="1:8">
      <c r="A859" s="14" t="s">
        <v>11</v>
      </c>
      <c r="B859">
        <f t="shared" si="26"/>
        <v>1</v>
      </c>
      <c r="C859">
        <f t="shared" si="27"/>
        <v>0</v>
      </c>
      <c r="D859" s="14">
        <v>0</v>
      </c>
      <c r="E859">
        <v>46</v>
      </c>
      <c r="F859">
        <v>43.89</v>
      </c>
      <c r="G859">
        <v>3</v>
      </c>
      <c r="H859">
        <v>8944.1151000000009</v>
      </c>
    </row>
    <row r="860" spans="1:8">
      <c r="A860" s="17" t="s">
        <v>12</v>
      </c>
      <c r="B860">
        <f t="shared" si="26"/>
        <v>0</v>
      </c>
      <c r="C860">
        <f t="shared" si="27"/>
        <v>0</v>
      </c>
      <c r="D860" s="17">
        <v>0</v>
      </c>
      <c r="E860">
        <v>46</v>
      </c>
      <c r="F860">
        <v>19.95</v>
      </c>
      <c r="G860">
        <v>2</v>
      </c>
      <c r="H860">
        <v>9193.8384999999998</v>
      </c>
    </row>
    <row r="861" spans="1:8">
      <c r="A861" s="14" t="s">
        <v>12</v>
      </c>
      <c r="B861">
        <f t="shared" si="26"/>
        <v>0</v>
      </c>
      <c r="C861">
        <f t="shared" si="27"/>
        <v>0</v>
      </c>
      <c r="D861" s="14">
        <v>0</v>
      </c>
      <c r="E861">
        <v>46</v>
      </c>
      <c r="F861">
        <v>25.745000000000001</v>
      </c>
      <c r="G861">
        <v>3</v>
      </c>
      <c r="H861">
        <v>9301.8935500000007</v>
      </c>
    </row>
    <row r="862" spans="1:8">
      <c r="A862" s="17" t="s">
        <v>13</v>
      </c>
      <c r="B862">
        <f t="shared" si="26"/>
        <v>0</v>
      </c>
      <c r="C862">
        <f t="shared" si="27"/>
        <v>0</v>
      </c>
      <c r="D862" s="17">
        <v>0</v>
      </c>
      <c r="E862">
        <v>46</v>
      </c>
      <c r="F862">
        <v>32.299999999999997</v>
      </c>
      <c r="G862">
        <v>2</v>
      </c>
      <c r="H862">
        <v>9411.0049999999992</v>
      </c>
    </row>
    <row r="863" spans="1:8">
      <c r="A863" s="14" t="s">
        <v>8</v>
      </c>
      <c r="B863">
        <f t="shared" si="26"/>
        <v>0</v>
      </c>
      <c r="C863">
        <f t="shared" si="27"/>
        <v>1</v>
      </c>
      <c r="D863" s="14">
        <v>0</v>
      </c>
      <c r="E863">
        <v>46</v>
      </c>
      <c r="F863">
        <v>30.8</v>
      </c>
      <c r="G863">
        <v>3</v>
      </c>
      <c r="H863">
        <v>9414.92</v>
      </c>
    </row>
    <row r="864" spans="1:8">
      <c r="A864" s="17" t="s">
        <v>13</v>
      </c>
      <c r="B864">
        <f t="shared" si="26"/>
        <v>0</v>
      </c>
      <c r="C864">
        <f t="shared" si="27"/>
        <v>0</v>
      </c>
      <c r="D864" s="17">
        <v>0</v>
      </c>
      <c r="E864">
        <v>46</v>
      </c>
      <c r="F864">
        <v>48.07</v>
      </c>
      <c r="G864">
        <v>2</v>
      </c>
      <c r="H864">
        <v>9432.9253000000008</v>
      </c>
    </row>
    <row r="865" spans="1:8">
      <c r="A865" s="14" t="s">
        <v>13</v>
      </c>
      <c r="B865">
        <f t="shared" si="26"/>
        <v>0</v>
      </c>
      <c r="C865">
        <f t="shared" si="27"/>
        <v>0</v>
      </c>
      <c r="D865" s="14">
        <v>0</v>
      </c>
      <c r="E865">
        <v>46</v>
      </c>
      <c r="F865">
        <v>24.795000000000002</v>
      </c>
      <c r="G865">
        <v>3</v>
      </c>
      <c r="H865">
        <v>9500.5730500000009</v>
      </c>
    </row>
    <row r="866" spans="1:8">
      <c r="A866" s="17" t="s">
        <v>8</v>
      </c>
      <c r="B866">
        <f t="shared" si="26"/>
        <v>0</v>
      </c>
      <c r="C866">
        <f t="shared" si="27"/>
        <v>1</v>
      </c>
      <c r="D866" s="17">
        <v>0</v>
      </c>
      <c r="E866">
        <v>46</v>
      </c>
      <c r="F866">
        <v>25.8</v>
      </c>
      <c r="G866">
        <v>5</v>
      </c>
      <c r="H866">
        <v>10096.969999999999</v>
      </c>
    </row>
    <row r="867" spans="1:8">
      <c r="A867" s="14" t="s">
        <v>12</v>
      </c>
      <c r="B867">
        <f t="shared" si="26"/>
        <v>0</v>
      </c>
      <c r="C867">
        <f t="shared" si="27"/>
        <v>0</v>
      </c>
      <c r="D867" s="14">
        <v>1</v>
      </c>
      <c r="E867">
        <v>46</v>
      </c>
      <c r="F867">
        <v>23.655000000000001</v>
      </c>
      <c r="G867">
        <v>1</v>
      </c>
      <c r="H867">
        <v>21677.283449999999</v>
      </c>
    </row>
    <row r="868" spans="1:8">
      <c r="A868" s="17" t="s">
        <v>8</v>
      </c>
      <c r="B868">
        <f t="shared" si="26"/>
        <v>0</v>
      </c>
      <c r="C868">
        <f t="shared" si="27"/>
        <v>1</v>
      </c>
      <c r="D868" s="17">
        <v>0</v>
      </c>
      <c r="E868">
        <v>46</v>
      </c>
      <c r="F868">
        <v>27.6</v>
      </c>
      <c r="G868">
        <v>0</v>
      </c>
      <c r="H868">
        <v>24603.04837</v>
      </c>
    </row>
    <row r="869" spans="1:8">
      <c r="A869" s="14" t="s">
        <v>12</v>
      </c>
      <c r="B869">
        <f t="shared" si="26"/>
        <v>0</v>
      </c>
      <c r="C869">
        <f t="shared" si="27"/>
        <v>0</v>
      </c>
      <c r="D869" s="14">
        <v>1</v>
      </c>
      <c r="E869">
        <v>46</v>
      </c>
      <c r="F869">
        <v>30.495000000000001</v>
      </c>
      <c r="G869">
        <v>3</v>
      </c>
      <c r="H869">
        <v>40720.551050000002</v>
      </c>
    </row>
    <row r="870" spans="1:8">
      <c r="A870" s="17" t="s">
        <v>8</v>
      </c>
      <c r="B870">
        <f t="shared" si="26"/>
        <v>0</v>
      </c>
      <c r="C870">
        <f t="shared" si="27"/>
        <v>1</v>
      </c>
      <c r="D870" s="17">
        <v>1</v>
      </c>
      <c r="E870">
        <v>46</v>
      </c>
      <c r="F870">
        <v>34.6</v>
      </c>
      <c r="G870">
        <v>1</v>
      </c>
      <c r="H870">
        <v>41661.601999999999</v>
      </c>
    </row>
    <row r="871" spans="1:8">
      <c r="A871" s="14" t="s">
        <v>13</v>
      </c>
      <c r="B871">
        <f t="shared" si="26"/>
        <v>0</v>
      </c>
      <c r="C871">
        <f t="shared" si="27"/>
        <v>0</v>
      </c>
      <c r="D871" s="14">
        <v>1</v>
      </c>
      <c r="E871">
        <v>46</v>
      </c>
      <c r="F871">
        <v>35.53</v>
      </c>
      <c r="G871">
        <v>0</v>
      </c>
      <c r="H871">
        <v>42111.664700000001</v>
      </c>
    </row>
    <row r="872" spans="1:8">
      <c r="A872" s="17" t="s">
        <v>11</v>
      </c>
      <c r="B872">
        <f t="shared" si="26"/>
        <v>1</v>
      </c>
      <c r="C872">
        <f t="shared" si="27"/>
        <v>0</v>
      </c>
      <c r="D872" s="17">
        <v>1</v>
      </c>
      <c r="E872">
        <v>46</v>
      </c>
      <c r="F872">
        <v>42.35</v>
      </c>
      <c r="G872">
        <v>3</v>
      </c>
      <c r="H872">
        <v>46151.124499999998</v>
      </c>
    </row>
    <row r="873" spans="1:8">
      <c r="A873" s="14" t="s">
        <v>8</v>
      </c>
      <c r="B873">
        <f t="shared" si="26"/>
        <v>0</v>
      </c>
      <c r="C873">
        <f t="shared" si="27"/>
        <v>1</v>
      </c>
      <c r="D873" s="14">
        <v>0</v>
      </c>
      <c r="E873">
        <v>47</v>
      </c>
      <c r="F873">
        <v>32.299999999999997</v>
      </c>
      <c r="G873">
        <v>1</v>
      </c>
      <c r="H873">
        <v>8062.7640000000001</v>
      </c>
    </row>
    <row r="874" spans="1:8">
      <c r="A874" s="17" t="s">
        <v>8</v>
      </c>
      <c r="B874">
        <f t="shared" si="26"/>
        <v>0</v>
      </c>
      <c r="C874">
        <f t="shared" si="27"/>
        <v>1</v>
      </c>
      <c r="D874" s="17">
        <v>0</v>
      </c>
      <c r="E874">
        <v>47</v>
      </c>
      <c r="F874">
        <v>36.200000000000003</v>
      </c>
      <c r="G874">
        <v>1</v>
      </c>
      <c r="H874">
        <v>8068.1850000000004</v>
      </c>
    </row>
    <row r="875" spans="1:8">
      <c r="A875" s="14" t="s">
        <v>11</v>
      </c>
      <c r="B875">
        <f t="shared" si="26"/>
        <v>1</v>
      </c>
      <c r="C875">
        <f t="shared" si="27"/>
        <v>0</v>
      </c>
      <c r="D875" s="14">
        <v>0</v>
      </c>
      <c r="E875">
        <v>47</v>
      </c>
      <c r="F875">
        <v>47.52</v>
      </c>
      <c r="G875">
        <v>1</v>
      </c>
      <c r="H875">
        <v>8083.9197999999997</v>
      </c>
    </row>
    <row r="876" spans="1:8">
      <c r="A876" s="17" t="s">
        <v>12</v>
      </c>
      <c r="B876">
        <f t="shared" si="26"/>
        <v>0</v>
      </c>
      <c r="C876">
        <f t="shared" si="27"/>
        <v>0</v>
      </c>
      <c r="D876" s="17">
        <v>0</v>
      </c>
      <c r="E876">
        <v>47</v>
      </c>
      <c r="F876">
        <v>19.57</v>
      </c>
      <c r="G876">
        <v>1</v>
      </c>
      <c r="H876">
        <v>8428.0692999999992</v>
      </c>
    </row>
    <row r="877" spans="1:8">
      <c r="A877" s="14" t="s">
        <v>13</v>
      </c>
      <c r="B877">
        <f t="shared" si="26"/>
        <v>0</v>
      </c>
      <c r="C877">
        <f t="shared" si="27"/>
        <v>0</v>
      </c>
      <c r="D877" s="14">
        <v>0</v>
      </c>
      <c r="E877">
        <v>47</v>
      </c>
      <c r="F877">
        <v>24.32</v>
      </c>
      <c r="G877">
        <v>0</v>
      </c>
      <c r="H877">
        <v>8534.6718000000001</v>
      </c>
    </row>
    <row r="878" spans="1:8">
      <c r="A878" s="17" t="s">
        <v>8</v>
      </c>
      <c r="B878">
        <f t="shared" si="26"/>
        <v>0</v>
      </c>
      <c r="C878">
        <f t="shared" si="27"/>
        <v>1</v>
      </c>
      <c r="D878" s="17">
        <v>0</v>
      </c>
      <c r="E878">
        <v>47</v>
      </c>
      <c r="F878">
        <v>23.6</v>
      </c>
      <c r="G878">
        <v>1</v>
      </c>
      <c r="H878">
        <v>8539.6710000000003</v>
      </c>
    </row>
    <row r="879" spans="1:8">
      <c r="A879" s="14" t="s">
        <v>11</v>
      </c>
      <c r="B879">
        <f t="shared" si="26"/>
        <v>1</v>
      </c>
      <c r="C879">
        <f t="shared" si="27"/>
        <v>0</v>
      </c>
      <c r="D879" s="14">
        <v>0</v>
      </c>
      <c r="E879">
        <v>47</v>
      </c>
      <c r="F879">
        <v>29.37</v>
      </c>
      <c r="G879">
        <v>1</v>
      </c>
      <c r="H879">
        <v>8547.6913000000004</v>
      </c>
    </row>
    <row r="880" spans="1:8">
      <c r="A880" s="17" t="s">
        <v>8</v>
      </c>
      <c r="B880">
        <f t="shared" si="26"/>
        <v>0</v>
      </c>
      <c r="C880">
        <f t="shared" si="27"/>
        <v>1</v>
      </c>
      <c r="D880" s="17">
        <v>0</v>
      </c>
      <c r="E880">
        <v>47</v>
      </c>
      <c r="F880">
        <v>32</v>
      </c>
      <c r="G880">
        <v>1</v>
      </c>
      <c r="H880">
        <v>8551.3469999999998</v>
      </c>
    </row>
    <row r="881" spans="1:8">
      <c r="A881" s="14" t="s">
        <v>8</v>
      </c>
      <c r="B881">
        <f t="shared" si="26"/>
        <v>0</v>
      </c>
      <c r="C881">
        <f t="shared" si="27"/>
        <v>1</v>
      </c>
      <c r="D881" s="14">
        <v>0</v>
      </c>
      <c r="E881">
        <v>47</v>
      </c>
      <c r="F881">
        <v>36</v>
      </c>
      <c r="G881">
        <v>1</v>
      </c>
      <c r="H881">
        <v>8556.9069999999992</v>
      </c>
    </row>
    <row r="882" spans="1:8">
      <c r="A882" s="17" t="s">
        <v>11</v>
      </c>
      <c r="B882">
        <f t="shared" si="26"/>
        <v>1</v>
      </c>
      <c r="C882">
        <f t="shared" si="27"/>
        <v>0</v>
      </c>
      <c r="D882" s="17">
        <v>0</v>
      </c>
      <c r="E882">
        <v>47</v>
      </c>
      <c r="F882">
        <v>45.32</v>
      </c>
      <c r="G882">
        <v>1</v>
      </c>
      <c r="H882">
        <v>8569.8618000000006</v>
      </c>
    </row>
    <row r="883" spans="1:8">
      <c r="A883" s="14" t="s">
        <v>13</v>
      </c>
      <c r="B883">
        <f t="shared" si="26"/>
        <v>0</v>
      </c>
      <c r="C883">
        <f t="shared" si="27"/>
        <v>0</v>
      </c>
      <c r="D883" s="14">
        <v>0</v>
      </c>
      <c r="E883">
        <v>47</v>
      </c>
      <c r="F883">
        <v>19.190000000000001</v>
      </c>
      <c r="G883">
        <v>1</v>
      </c>
      <c r="H883">
        <v>8627.5411000000004</v>
      </c>
    </row>
    <row r="884" spans="1:8">
      <c r="A884" s="17" t="s">
        <v>12</v>
      </c>
      <c r="B884">
        <f t="shared" si="26"/>
        <v>0</v>
      </c>
      <c r="C884">
        <f t="shared" si="27"/>
        <v>0</v>
      </c>
      <c r="D884" s="17">
        <v>0</v>
      </c>
      <c r="E884">
        <v>47</v>
      </c>
      <c r="F884">
        <v>29.545000000000002</v>
      </c>
      <c r="G884">
        <v>1</v>
      </c>
      <c r="H884">
        <v>8930.9345499999999</v>
      </c>
    </row>
    <row r="885" spans="1:8">
      <c r="A885" s="14" t="s">
        <v>13</v>
      </c>
      <c r="B885">
        <f t="shared" si="26"/>
        <v>0</v>
      </c>
      <c r="C885">
        <f t="shared" si="27"/>
        <v>0</v>
      </c>
      <c r="D885" s="14">
        <v>0</v>
      </c>
      <c r="E885">
        <v>47</v>
      </c>
      <c r="F885">
        <v>25.46</v>
      </c>
      <c r="G885">
        <v>2</v>
      </c>
      <c r="H885">
        <v>9225.2564000000002</v>
      </c>
    </row>
    <row r="886" spans="1:8">
      <c r="A886" s="17" t="s">
        <v>12</v>
      </c>
      <c r="B886">
        <f t="shared" si="26"/>
        <v>0</v>
      </c>
      <c r="C886">
        <f t="shared" si="27"/>
        <v>0</v>
      </c>
      <c r="D886" s="17">
        <v>0</v>
      </c>
      <c r="E886">
        <v>47</v>
      </c>
      <c r="F886">
        <v>29.83</v>
      </c>
      <c r="G886">
        <v>3</v>
      </c>
      <c r="H886">
        <v>9620.3307000000004</v>
      </c>
    </row>
    <row r="887" spans="1:8">
      <c r="A887" s="14" t="s">
        <v>13</v>
      </c>
      <c r="B887">
        <f t="shared" si="26"/>
        <v>0</v>
      </c>
      <c r="C887">
        <f t="shared" si="27"/>
        <v>0</v>
      </c>
      <c r="D887" s="14">
        <v>0</v>
      </c>
      <c r="E887">
        <v>47</v>
      </c>
      <c r="F887">
        <v>26.6</v>
      </c>
      <c r="G887">
        <v>2</v>
      </c>
      <c r="H887">
        <v>9715.8410000000003</v>
      </c>
    </row>
    <row r="888" spans="1:8">
      <c r="A888" s="17" t="s">
        <v>12</v>
      </c>
      <c r="B888">
        <f t="shared" si="26"/>
        <v>0</v>
      </c>
      <c r="C888">
        <f t="shared" si="27"/>
        <v>0</v>
      </c>
      <c r="D888" s="17">
        <v>0</v>
      </c>
      <c r="E888">
        <v>47</v>
      </c>
      <c r="F888">
        <v>33.914999999999999</v>
      </c>
      <c r="G888">
        <v>3</v>
      </c>
      <c r="H888">
        <v>10115.00885</v>
      </c>
    </row>
    <row r="889" spans="1:8">
      <c r="A889" s="14" t="s">
        <v>13</v>
      </c>
      <c r="B889">
        <f t="shared" si="26"/>
        <v>0</v>
      </c>
      <c r="C889">
        <f t="shared" si="27"/>
        <v>0</v>
      </c>
      <c r="D889" s="14">
        <v>0</v>
      </c>
      <c r="E889">
        <v>47</v>
      </c>
      <c r="F889">
        <v>28.215</v>
      </c>
      <c r="G889">
        <v>4</v>
      </c>
      <c r="H889">
        <v>10407.085849999999</v>
      </c>
    </row>
    <row r="890" spans="1:8">
      <c r="A890" s="17" t="s">
        <v>13</v>
      </c>
      <c r="B890">
        <f t="shared" si="26"/>
        <v>0</v>
      </c>
      <c r="C890">
        <f t="shared" si="27"/>
        <v>0</v>
      </c>
      <c r="D890" s="17">
        <v>0</v>
      </c>
      <c r="E890">
        <v>47</v>
      </c>
      <c r="F890">
        <v>33.344999999999999</v>
      </c>
      <c r="G890">
        <v>0</v>
      </c>
      <c r="H890">
        <v>20878.78443</v>
      </c>
    </row>
    <row r="891" spans="1:8">
      <c r="A891" s="14" t="s">
        <v>11</v>
      </c>
      <c r="B891">
        <f t="shared" si="26"/>
        <v>1</v>
      </c>
      <c r="C891">
        <f t="shared" si="27"/>
        <v>0</v>
      </c>
      <c r="D891" s="14">
        <v>1</v>
      </c>
      <c r="E891">
        <v>47</v>
      </c>
      <c r="F891">
        <v>25.41</v>
      </c>
      <c r="G891">
        <v>1</v>
      </c>
      <c r="H891">
        <v>21978.676899999999</v>
      </c>
    </row>
    <row r="892" spans="1:8">
      <c r="A892" s="17" t="s">
        <v>11</v>
      </c>
      <c r="B892">
        <f t="shared" si="26"/>
        <v>1</v>
      </c>
      <c r="C892">
        <f t="shared" si="27"/>
        <v>0</v>
      </c>
      <c r="D892" s="17">
        <v>1</v>
      </c>
      <c r="E892">
        <v>47</v>
      </c>
      <c r="F892">
        <v>27.83</v>
      </c>
      <c r="G892">
        <v>0</v>
      </c>
      <c r="H892">
        <v>23065.420699999999</v>
      </c>
    </row>
    <row r="893" spans="1:8">
      <c r="A893" s="14" t="s">
        <v>13</v>
      </c>
      <c r="B893">
        <f t="shared" si="26"/>
        <v>0</v>
      </c>
      <c r="C893">
        <f t="shared" si="27"/>
        <v>0</v>
      </c>
      <c r="D893" s="14">
        <v>1</v>
      </c>
      <c r="E893">
        <v>47</v>
      </c>
      <c r="F893">
        <v>26.125</v>
      </c>
      <c r="G893">
        <v>1</v>
      </c>
      <c r="H893">
        <v>23401.30575</v>
      </c>
    </row>
    <row r="894" spans="1:8">
      <c r="A894" s="17" t="s">
        <v>12</v>
      </c>
      <c r="B894">
        <f t="shared" si="26"/>
        <v>0</v>
      </c>
      <c r="C894">
        <f t="shared" si="27"/>
        <v>0</v>
      </c>
      <c r="D894" s="17">
        <v>1</v>
      </c>
      <c r="E894">
        <v>47</v>
      </c>
      <c r="F894">
        <v>27.645</v>
      </c>
      <c r="G894">
        <v>2</v>
      </c>
      <c r="H894">
        <v>24535.698550000001</v>
      </c>
    </row>
    <row r="895" spans="1:8">
      <c r="A895" s="14" t="s">
        <v>12</v>
      </c>
      <c r="B895">
        <f t="shared" si="26"/>
        <v>0</v>
      </c>
      <c r="C895">
        <f t="shared" si="27"/>
        <v>0</v>
      </c>
      <c r="D895" s="14">
        <v>1</v>
      </c>
      <c r="E895">
        <v>47</v>
      </c>
      <c r="F895">
        <v>28.215</v>
      </c>
      <c r="G895">
        <v>3</v>
      </c>
      <c r="H895">
        <v>24915.220850000002</v>
      </c>
    </row>
    <row r="896" spans="1:8">
      <c r="A896" s="17" t="s">
        <v>8</v>
      </c>
      <c r="B896">
        <f t="shared" si="26"/>
        <v>0</v>
      </c>
      <c r="C896">
        <f t="shared" si="27"/>
        <v>1</v>
      </c>
      <c r="D896" s="17">
        <v>1</v>
      </c>
      <c r="E896">
        <v>47</v>
      </c>
      <c r="F896">
        <v>29.8</v>
      </c>
      <c r="G896">
        <v>3</v>
      </c>
      <c r="H896">
        <v>25309.489000000001</v>
      </c>
    </row>
    <row r="897" spans="1:8">
      <c r="A897" s="14" t="s">
        <v>8</v>
      </c>
      <c r="B897">
        <f t="shared" si="26"/>
        <v>0</v>
      </c>
      <c r="C897">
        <f t="shared" si="27"/>
        <v>1</v>
      </c>
      <c r="D897" s="14">
        <v>0</v>
      </c>
      <c r="E897">
        <v>47</v>
      </c>
      <c r="F897">
        <v>24.1</v>
      </c>
      <c r="G897">
        <v>1</v>
      </c>
      <c r="H897">
        <v>26236.579969999999</v>
      </c>
    </row>
    <row r="898" spans="1:8">
      <c r="A898" s="17" t="s">
        <v>11</v>
      </c>
      <c r="B898">
        <f t="shared" si="26"/>
        <v>1</v>
      </c>
      <c r="C898">
        <f t="shared" si="27"/>
        <v>0</v>
      </c>
      <c r="D898" s="17">
        <v>1</v>
      </c>
      <c r="E898">
        <v>47</v>
      </c>
      <c r="F898">
        <v>36.19</v>
      </c>
      <c r="G898">
        <v>0</v>
      </c>
      <c r="H898">
        <v>41676.081100000003</v>
      </c>
    </row>
    <row r="899" spans="1:8">
      <c r="A899" s="14" t="s">
        <v>11</v>
      </c>
      <c r="B899">
        <f t="shared" si="26"/>
        <v>1</v>
      </c>
      <c r="C899">
        <f t="shared" si="27"/>
        <v>0</v>
      </c>
      <c r="D899" s="14">
        <v>1</v>
      </c>
      <c r="E899">
        <v>47</v>
      </c>
      <c r="F899">
        <v>36.08</v>
      </c>
      <c r="G899">
        <v>1</v>
      </c>
      <c r="H899">
        <v>42211.138200000001</v>
      </c>
    </row>
    <row r="900" spans="1:8">
      <c r="A900" s="17" t="s">
        <v>11</v>
      </c>
      <c r="B900">
        <f t="shared" si="26"/>
        <v>1</v>
      </c>
      <c r="C900">
        <f t="shared" si="27"/>
        <v>0</v>
      </c>
      <c r="D900" s="17">
        <v>1</v>
      </c>
      <c r="E900">
        <v>47</v>
      </c>
      <c r="F900">
        <v>36.630000000000003</v>
      </c>
      <c r="G900">
        <v>1</v>
      </c>
      <c r="H900">
        <v>42969.852700000003</v>
      </c>
    </row>
    <row r="901" spans="1:8">
      <c r="A901" s="14" t="s">
        <v>11</v>
      </c>
      <c r="B901">
        <f t="shared" si="26"/>
        <v>1</v>
      </c>
      <c r="C901">
        <f t="shared" si="27"/>
        <v>0</v>
      </c>
      <c r="D901" s="14">
        <v>1</v>
      </c>
      <c r="E901">
        <v>47</v>
      </c>
      <c r="F901">
        <v>38.94</v>
      </c>
      <c r="G901">
        <v>2</v>
      </c>
      <c r="H901">
        <v>44202.653599999998</v>
      </c>
    </row>
    <row r="902" spans="1:8">
      <c r="A902" s="17" t="s">
        <v>11</v>
      </c>
      <c r="B902">
        <f t="shared" ref="B902:B965" si="28">IF(A902="southeast",1,0)</f>
        <v>1</v>
      </c>
      <c r="C902">
        <f t="shared" ref="C902:C965" si="29">IF(A902="southwest",1,0)</f>
        <v>0</v>
      </c>
      <c r="D902" s="17">
        <v>0</v>
      </c>
      <c r="E902">
        <v>48</v>
      </c>
      <c r="F902">
        <v>29.7</v>
      </c>
      <c r="G902">
        <v>0</v>
      </c>
      <c r="H902">
        <v>7789.6350000000002</v>
      </c>
    </row>
    <row r="903" spans="1:8">
      <c r="A903" s="14" t="s">
        <v>11</v>
      </c>
      <c r="B903">
        <f t="shared" si="28"/>
        <v>1</v>
      </c>
      <c r="C903">
        <f t="shared" si="29"/>
        <v>0</v>
      </c>
      <c r="D903" s="14">
        <v>0</v>
      </c>
      <c r="E903">
        <v>48</v>
      </c>
      <c r="F903">
        <v>40.15</v>
      </c>
      <c r="G903">
        <v>0</v>
      </c>
      <c r="H903">
        <v>7804.1605</v>
      </c>
    </row>
    <row r="904" spans="1:8">
      <c r="A904" s="17" t="s">
        <v>8</v>
      </c>
      <c r="B904">
        <f t="shared" si="28"/>
        <v>0</v>
      </c>
      <c r="C904">
        <f t="shared" si="29"/>
        <v>1</v>
      </c>
      <c r="D904" s="17">
        <v>0</v>
      </c>
      <c r="E904">
        <v>48</v>
      </c>
      <c r="F904">
        <v>22.8</v>
      </c>
      <c r="G904">
        <v>0</v>
      </c>
      <c r="H904">
        <v>8269.0439999999999</v>
      </c>
    </row>
    <row r="905" spans="1:8">
      <c r="A905" s="14" t="s">
        <v>8</v>
      </c>
      <c r="B905">
        <f t="shared" si="28"/>
        <v>0</v>
      </c>
      <c r="C905">
        <f t="shared" si="29"/>
        <v>1</v>
      </c>
      <c r="D905" s="14">
        <v>0</v>
      </c>
      <c r="E905">
        <v>48</v>
      </c>
      <c r="F905">
        <v>28.9</v>
      </c>
      <c r="G905">
        <v>0</v>
      </c>
      <c r="H905">
        <v>8277.5229999999992</v>
      </c>
    </row>
    <row r="906" spans="1:8">
      <c r="A906" s="17" t="s">
        <v>11</v>
      </c>
      <c r="B906">
        <f t="shared" si="28"/>
        <v>1</v>
      </c>
      <c r="C906">
        <f t="shared" si="29"/>
        <v>0</v>
      </c>
      <c r="D906" s="17">
        <v>0</v>
      </c>
      <c r="E906">
        <v>48</v>
      </c>
      <c r="F906">
        <v>31.13</v>
      </c>
      <c r="G906">
        <v>0</v>
      </c>
      <c r="H906">
        <v>8280.6226999999999</v>
      </c>
    </row>
    <row r="907" spans="1:8">
      <c r="A907" s="14" t="s">
        <v>11</v>
      </c>
      <c r="B907">
        <f t="shared" si="28"/>
        <v>1</v>
      </c>
      <c r="C907">
        <f t="shared" si="29"/>
        <v>0</v>
      </c>
      <c r="D907" s="14">
        <v>0</v>
      </c>
      <c r="E907">
        <v>48</v>
      </c>
      <c r="F907">
        <v>33.33</v>
      </c>
      <c r="G907">
        <v>0</v>
      </c>
      <c r="H907">
        <v>8283.6807000000008</v>
      </c>
    </row>
    <row r="908" spans="1:8">
      <c r="A908" s="17" t="s">
        <v>12</v>
      </c>
      <c r="B908">
        <f t="shared" si="28"/>
        <v>0</v>
      </c>
      <c r="C908">
        <f t="shared" si="29"/>
        <v>0</v>
      </c>
      <c r="D908" s="17">
        <v>0</v>
      </c>
      <c r="E908">
        <v>48</v>
      </c>
      <c r="F908">
        <v>36.575000000000003</v>
      </c>
      <c r="G908">
        <v>0</v>
      </c>
      <c r="H908">
        <v>8671.1912499999999</v>
      </c>
    </row>
    <row r="909" spans="1:8">
      <c r="A909" s="14" t="s">
        <v>12</v>
      </c>
      <c r="B909">
        <f t="shared" si="28"/>
        <v>0</v>
      </c>
      <c r="C909">
        <f t="shared" si="29"/>
        <v>0</v>
      </c>
      <c r="D909" s="14">
        <v>0</v>
      </c>
      <c r="E909">
        <v>48</v>
      </c>
      <c r="F909">
        <v>32.299999999999997</v>
      </c>
      <c r="G909">
        <v>1</v>
      </c>
      <c r="H909">
        <v>8765.2489999999998</v>
      </c>
    </row>
    <row r="910" spans="1:8">
      <c r="A910" s="17" t="s">
        <v>11</v>
      </c>
      <c r="B910">
        <f t="shared" si="28"/>
        <v>1</v>
      </c>
      <c r="C910">
        <f t="shared" si="29"/>
        <v>0</v>
      </c>
      <c r="D910" s="17">
        <v>0</v>
      </c>
      <c r="E910">
        <v>48</v>
      </c>
      <c r="F910">
        <v>32.229999999999997</v>
      </c>
      <c r="G910">
        <v>1</v>
      </c>
      <c r="H910">
        <v>8871.1517000000003</v>
      </c>
    </row>
    <row r="911" spans="1:8">
      <c r="A911" s="14" t="s">
        <v>13</v>
      </c>
      <c r="B911">
        <f t="shared" si="28"/>
        <v>0</v>
      </c>
      <c r="C911">
        <f t="shared" si="29"/>
        <v>0</v>
      </c>
      <c r="D911" s="14">
        <v>0</v>
      </c>
      <c r="E911">
        <v>48</v>
      </c>
      <c r="F911">
        <v>31.445</v>
      </c>
      <c r="G911">
        <v>1</v>
      </c>
      <c r="H911">
        <v>8964.0605500000001</v>
      </c>
    </row>
    <row r="912" spans="1:8">
      <c r="A912" s="17" t="s">
        <v>8</v>
      </c>
      <c r="B912">
        <f t="shared" si="28"/>
        <v>0</v>
      </c>
      <c r="C912">
        <f t="shared" si="29"/>
        <v>1</v>
      </c>
      <c r="D912" s="17">
        <v>0</v>
      </c>
      <c r="E912">
        <v>48</v>
      </c>
      <c r="F912">
        <v>30.2</v>
      </c>
      <c r="G912">
        <v>2</v>
      </c>
      <c r="H912">
        <v>8968.33</v>
      </c>
    </row>
    <row r="913" spans="1:8">
      <c r="A913" s="14" t="s">
        <v>11</v>
      </c>
      <c r="B913">
        <f t="shared" si="28"/>
        <v>1</v>
      </c>
      <c r="C913">
        <f t="shared" si="29"/>
        <v>0</v>
      </c>
      <c r="D913" s="14">
        <v>0</v>
      </c>
      <c r="E913">
        <v>48</v>
      </c>
      <c r="F913">
        <v>37.29</v>
      </c>
      <c r="G913">
        <v>2</v>
      </c>
      <c r="H913">
        <v>8978.1851000000006</v>
      </c>
    </row>
    <row r="914" spans="1:8">
      <c r="A914" s="17" t="s">
        <v>12</v>
      </c>
      <c r="B914">
        <f t="shared" si="28"/>
        <v>0</v>
      </c>
      <c r="C914">
        <f t="shared" si="29"/>
        <v>0</v>
      </c>
      <c r="D914" s="17">
        <v>0</v>
      </c>
      <c r="E914">
        <v>48</v>
      </c>
      <c r="F914">
        <v>28.88</v>
      </c>
      <c r="G914">
        <v>1</v>
      </c>
      <c r="H914">
        <v>9249.4951999999994</v>
      </c>
    </row>
    <row r="915" spans="1:8">
      <c r="A915" s="14" t="s">
        <v>13</v>
      </c>
      <c r="B915">
        <f t="shared" si="28"/>
        <v>0</v>
      </c>
      <c r="C915">
        <f t="shared" si="29"/>
        <v>0</v>
      </c>
      <c r="D915" s="14">
        <v>0</v>
      </c>
      <c r="E915">
        <v>48</v>
      </c>
      <c r="F915">
        <v>27.265000000000001</v>
      </c>
      <c r="G915">
        <v>1</v>
      </c>
      <c r="H915">
        <v>9447.2503500000003</v>
      </c>
    </row>
    <row r="916" spans="1:8">
      <c r="A916" s="17" t="s">
        <v>13</v>
      </c>
      <c r="B916">
        <f t="shared" si="28"/>
        <v>0</v>
      </c>
      <c r="C916">
        <f t="shared" si="29"/>
        <v>0</v>
      </c>
      <c r="D916" s="17">
        <v>0</v>
      </c>
      <c r="E916">
        <v>48</v>
      </c>
      <c r="F916">
        <v>27.36</v>
      </c>
      <c r="G916">
        <v>1</v>
      </c>
      <c r="H916">
        <v>9447.3824000000004</v>
      </c>
    </row>
    <row r="917" spans="1:8">
      <c r="A917" s="14" t="s">
        <v>8</v>
      </c>
      <c r="B917">
        <f t="shared" si="28"/>
        <v>0</v>
      </c>
      <c r="C917">
        <f t="shared" si="29"/>
        <v>1</v>
      </c>
      <c r="D917" s="14">
        <v>0</v>
      </c>
      <c r="E917">
        <v>48</v>
      </c>
      <c r="F917">
        <v>34.299999999999997</v>
      </c>
      <c r="G917">
        <v>3</v>
      </c>
      <c r="H917">
        <v>9563.0290000000005</v>
      </c>
    </row>
    <row r="918" spans="1:8">
      <c r="A918" s="17" t="s">
        <v>13</v>
      </c>
      <c r="B918">
        <f t="shared" si="28"/>
        <v>0</v>
      </c>
      <c r="C918">
        <f t="shared" si="29"/>
        <v>0</v>
      </c>
      <c r="D918" s="17">
        <v>0</v>
      </c>
      <c r="E918">
        <v>48</v>
      </c>
      <c r="F918">
        <v>32.299999999999997</v>
      </c>
      <c r="G918">
        <v>2</v>
      </c>
      <c r="H918">
        <v>10043.249</v>
      </c>
    </row>
    <row r="919" spans="1:8">
      <c r="A919" s="14" t="s">
        <v>13</v>
      </c>
      <c r="B919">
        <f t="shared" si="28"/>
        <v>0</v>
      </c>
      <c r="C919">
        <f t="shared" si="29"/>
        <v>0</v>
      </c>
      <c r="D919" s="14">
        <v>0</v>
      </c>
      <c r="E919">
        <v>48</v>
      </c>
      <c r="F919">
        <v>30.78</v>
      </c>
      <c r="G919">
        <v>3</v>
      </c>
      <c r="H919">
        <v>10141.136200000001</v>
      </c>
    </row>
    <row r="920" spans="1:8">
      <c r="A920" s="17" t="s">
        <v>13</v>
      </c>
      <c r="B920">
        <f t="shared" si="28"/>
        <v>0</v>
      </c>
      <c r="C920">
        <f t="shared" si="29"/>
        <v>0</v>
      </c>
      <c r="D920" s="17">
        <v>0</v>
      </c>
      <c r="E920">
        <v>48</v>
      </c>
      <c r="F920">
        <v>35.625</v>
      </c>
      <c r="G920">
        <v>4</v>
      </c>
      <c r="H920">
        <v>10736.87075</v>
      </c>
    </row>
    <row r="921" spans="1:8">
      <c r="A921" s="14" t="s">
        <v>12</v>
      </c>
      <c r="B921">
        <f t="shared" si="28"/>
        <v>0</v>
      </c>
      <c r="C921">
        <f t="shared" si="29"/>
        <v>0</v>
      </c>
      <c r="D921" s="14">
        <v>0</v>
      </c>
      <c r="E921">
        <v>48</v>
      </c>
      <c r="F921">
        <v>27.93</v>
      </c>
      <c r="G921">
        <v>4</v>
      </c>
      <c r="H921">
        <v>11015.1747</v>
      </c>
    </row>
    <row r="922" spans="1:8">
      <c r="A922" s="17" t="s">
        <v>12</v>
      </c>
      <c r="B922">
        <f t="shared" si="28"/>
        <v>0</v>
      </c>
      <c r="C922">
        <f t="shared" si="29"/>
        <v>0</v>
      </c>
      <c r="D922" s="17">
        <v>0</v>
      </c>
      <c r="E922">
        <v>48</v>
      </c>
      <c r="F922">
        <v>41.23</v>
      </c>
      <c r="G922">
        <v>4</v>
      </c>
      <c r="H922">
        <v>11033.661700000001</v>
      </c>
    </row>
    <row r="923" spans="1:8">
      <c r="A923" s="14" t="s">
        <v>11</v>
      </c>
      <c r="B923">
        <f t="shared" si="28"/>
        <v>1</v>
      </c>
      <c r="C923">
        <f t="shared" si="29"/>
        <v>0</v>
      </c>
      <c r="D923" s="14">
        <v>1</v>
      </c>
      <c r="E923">
        <v>48</v>
      </c>
      <c r="F923">
        <v>24.42</v>
      </c>
      <c r="G923">
        <v>0</v>
      </c>
      <c r="H923">
        <v>21223.675800000001</v>
      </c>
    </row>
    <row r="924" spans="1:8">
      <c r="A924" s="17" t="s">
        <v>8</v>
      </c>
      <c r="B924">
        <f t="shared" si="28"/>
        <v>0</v>
      </c>
      <c r="C924">
        <f t="shared" si="29"/>
        <v>1</v>
      </c>
      <c r="D924" s="17">
        <v>0</v>
      </c>
      <c r="E924">
        <v>48</v>
      </c>
      <c r="F924">
        <v>29.6</v>
      </c>
      <c r="G924">
        <v>0</v>
      </c>
      <c r="H924">
        <v>21232.182260000001</v>
      </c>
    </row>
    <row r="925" spans="1:8">
      <c r="A925" s="14" t="s">
        <v>8</v>
      </c>
      <c r="B925">
        <f t="shared" si="28"/>
        <v>0</v>
      </c>
      <c r="C925">
        <f t="shared" si="29"/>
        <v>1</v>
      </c>
      <c r="D925" s="14">
        <v>1</v>
      </c>
      <c r="E925">
        <v>48</v>
      </c>
      <c r="F925">
        <v>28</v>
      </c>
      <c r="G925">
        <v>1</v>
      </c>
      <c r="H925">
        <v>23568.272000000001</v>
      </c>
    </row>
    <row r="926" spans="1:8">
      <c r="A926" s="17" t="s">
        <v>11</v>
      </c>
      <c r="B926">
        <f t="shared" si="28"/>
        <v>1</v>
      </c>
      <c r="C926">
        <f t="shared" si="29"/>
        <v>0</v>
      </c>
      <c r="D926" s="17">
        <v>1</v>
      </c>
      <c r="E926">
        <v>48</v>
      </c>
      <c r="F926">
        <v>25.85</v>
      </c>
      <c r="G926">
        <v>3</v>
      </c>
      <c r="H926">
        <v>24180.933499999999</v>
      </c>
    </row>
    <row r="927" spans="1:8">
      <c r="A927" s="14" t="s">
        <v>13</v>
      </c>
      <c r="B927">
        <f t="shared" si="28"/>
        <v>0</v>
      </c>
      <c r="C927">
        <f t="shared" si="29"/>
        <v>0</v>
      </c>
      <c r="D927" s="14">
        <v>0</v>
      </c>
      <c r="E927">
        <v>48</v>
      </c>
      <c r="F927">
        <v>35.909999999999997</v>
      </c>
      <c r="G927">
        <v>1</v>
      </c>
      <c r="H927">
        <v>26392.260289999998</v>
      </c>
    </row>
    <row r="928" spans="1:8">
      <c r="A928" s="17" t="s">
        <v>12</v>
      </c>
      <c r="B928">
        <f t="shared" si="28"/>
        <v>0</v>
      </c>
      <c r="C928">
        <f t="shared" si="29"/>
        <v>0</v>
      </c>
      <c r="D928" s="17">
        <v>0</v>
      </c>
      <c r="E928">
        <v>48</v>
      </c>
      <c r="F928">
        <v>36.67</v>
      </c>
      <c r="G928">
        <v>1</v>
      </c>
      <c r="H928">
        <v>28468.919010000001</v>
      </c>
    </row>
    <row r="929" spans="1:8">
      <c r="A929" s="14" t="s">
        <v>11</v>
      </c>
      <c r="B929">
        <f t="shared" si="28"/>
        <v>1</v>
      </c>
      <c r="C929">
        <f t="shared" si="29"/>
        <v>0</v>
      </c>
      <c r="D929" s="14">
        <v>1</v>
      </c>
      <c r="E929">
        <v>48</v>
      </c>
      <c r="F929">
        <v>33.11</v>
      </c>
      <c r="G929">
        <v>0</v>
      </c>
      <c r="H929">
        <v>40974.164900000003</v>
      </c>
    </row>
    <row r="930" spans="1:8">
      <c r="A930" s="17" t="s">
        <v>12</v>
      </c>
      <c r="B930">
        <f t="shared" si="28"/>
        <v>0</v>
      </c>
      <c r="C930">
        <f t="shared" si="29"/>
        <v>0</v>
      </c>
      <c r="D930" s="17">
        <v>1</v>
      </c>
      <c r="E930">
        <v>48</v>
      </c>
      <c r="F930">
        <v>40.564999999999998</v>
      </c>
      <c r="G930">
        <v>2</v>
      </c>
      <c r="H930">
        <v>45702.022349999999</v>
      </c>
    </row>
    <row r="931" spans="1:8">
      <c r="A931" s="14" t="s">
        <v>8</v>
      </c>
      <c r="B931">
        <f t="shared" si="28"/>
        <v>0</v>
      </c>
      <c r="C931">
        <f t="shared" si="29"/>
        <v>1</v>
      </c>
      <c r="D931" s="14">
        <v>0</v>
      </c>
      <c r="E931">
        <v>49</v>
      </c>
      <c r="F931">
        <v>30.3</v>
      </c>
      <c r="G931">
        <v>0</v>
      </c>
      <c r="H931">
        <v>8116.68</v>
      </c>
    </row>
    <row r="932" spans="1:8">
      <c r="A932" s="17" t="s">
        <v>11</v>
      </c>
      <c r="B932">
        <f t="shared" si="28"/>
        <v>1</v>
      </c>
      <c r="C932">
        <f t="shared" si="29"/>
        <v>0</v>
      </c>
      <c r="D932" s="17">
        <v>0</v>
      </c>
      <c r="E932">
        <v>49</v>
      </c>
      <c r="F932">
        <v>35.86</v>
      </c>
      <c r="G932">
        <v>0</v>
      </c>
      <c r="H932">
        <v>8124.4084000000003</v>
      </c>
    </row>
    <row r="933" spans="1:8">
      <c r="A933" s="14" t="s">
        <v>11</v>
      </c>
      <c r="B933">
        <f t="shared" si="28"/>
        <v>1</v>
      </c>
      <c r="C933">
        <f t="shared" si="29"/>
        <v>0</v>
      </c>
      <c r="D933" s="14">
        <v>0</v>
      </c>
      <c r="E933">
        <v>49</v>
      </c>
      <c r="F933">
        <v>36.85</v>
      </c>
      <c r="G933">
        <v>0</v>
      </c>
      <c r="H933">
        <v>8125.7844999999998</v>
      </c>
    </row>
    <row r="934" spans="1:8">
      <c r="A934" s="17" t="s">
        <v>11</v>
      </c>
      <c r="B934">
        <f t="shared" si="28"/>
        <v>1</v>
      </c>
      <c r="C934">
        <f t="shared" si="29"/>
        <v>0</v>
      </c>
      <c r="D934" s="17">
        <v>0</v>
      </c>
      <c r="E934">
        <v>49</v>
      </c>
      <c r="F934">
        <v>27.17</v>
      </c>
      <c r="G934">
        <v>0</v>
      </c>
      <c r="H934">
        <v>8601.3292999999994</v>
      </c>
    </row>
    <row r="935" spans="1:8">
      <c r="A935" s="14" t="s">
        <v>13</v>
      </c>
      <c r="B935">
        <f t="shared" si="28"/>
        <v>0</v>
      </c>
      <c r="C935">
        <f t="shared" si="29"/>
        <v>0</v>
      </c>
      <c r="D935" s="14">
        <v>0</v>
      </c>
      <c r="E935">
        <v>49</v>
      </c>
      <c r="F935">
        <v>22.515000000000001</v>
      </c>
      <c r="G935">
        <v>0</v>
      </c>
      <c r="H935">
        <v>8688.8588500000005</v>
      </c>
    </row>
    <row r="936" spans="1:8">
      <c r="A936" s="17" t="s">
        <v>8</v>
      </c>
      <c r="B936">
        <f t="shared" si="28"/>
        <v>0</v>
      </c>
      <c r="C936">
        <f t="shared" si="29"/>
        <v>1</v>
      </c>
      <c r="D936" s="17">
        <v>0</v>
      </c>
      <c r="E936">
        <v>49</v>
      </c>
      <c r="F936">
        <v>28.7</v>
      </c>
      <c r="G936">
        <v>1</v>
      </c>
      <c r="H936">
        <v>8703.4560000000001</v>
      </c>
    </row>
    <row r="937" spans="1:8">
      <c r="A937" s="14" t="s">
        <v>12</v>
      </c>
      <c r="B937">
        <f t="shared" si="28"/>
        <v>0</v>
      </c>
      <c r="C937">
        <f t="shared" si="29"/>
        <v>0</v>
      </c>
      <c r="D937" s="14">
        <v>0</v>
      </c>
      <c r="E937">
        <v>49</v>
      </c>
      <c r="F937">
        <v>29.925000000000001</v>
      </c>
      <c r="G937">
        <v>0</v>
      </c>
      <c r="H937">
        <v>8988.1587500000005</v>
      </c>
    </row>
    <row r="938" spans="1:8">
      <c r="A938" s="17" t="s">
        <v>8</v>
      </c>
      <c r="B938">
        <f t="shared" si="28"/>
        <v>0</v>
      </c>
      <c r="C938">
        <f t="shared" si="29"/>
        <v>1</v>
      </c>
      <c r="D938" s="17">
        <v>0</v>
      </c>
      <c r="E938">
        <v>49</v>
      </c>
      <c r="F938">
        <v>21.3</v>
      </c>
      <c r="G938">
        <v>1</v>
      </c>
      <c r="H938">
        <v>9182.17</v>
      </c>
    </row>
    <row r="939" spans="1:8">
      <c r="A939" s="14" t="s">
        <v>13</v>
      </c>
      <c r="B939">
        <f t="shared" si="28"/>
        <v>0</v>
      </c>
      <c r="C939">
        <f t="shared" si="29"/>
        <v>0</v>
      </c>
      <c r="D939" s="14">
        <v>0</v>
      </c>
      <c r="E939">
        <v>49</v>
      </c>
      <c r="F939">
        <v>25.84</v>
      </c>
      <c r="G939">
        <v>1</v>
      </c>
      <c r="H939">
        <v>9282.4806000000008</v>
      </c>
    </row>
    <row r="940" spans="1:8">
      <c r="A940" s="17" t="s">
        <v>13</v>
      </c>
      <c r="B940">
        <f t="shared" si="28"/>
        <v>0</v>
      </c>
      <c r="C940">
        <f t="shared" si="29"/>
        <v>0</v>
      </c>
      <c r="D940" s="17">
        <v>0</v>
      </c>
      <c r="E940">
        <v>49</v>
      </c>
      <c r="F940">
        <v>29.83</v>
      </c>
      <c r="G940">
        <v>1</v>
      </c>
      <c r="H940">
        <v>9288.0267000000003</v>
      </c>
    </row>
    <row r="941" spans="1:8">
      <c r="A941" s="14" t="s">
        <v>13</v>
      </c>
      <c r="B941">
        <f t="shared" si="28"/>
        <v>0</v>
      </c>
      <c r="C941">
        <f t="shared" si="29"/>
        <v>0</v>
      </c>
      <c r="D941" s="14">
        <v>0</v>
      </c>
      <c r="E941">
        <v>49</v>
      </c>
      <c r="F941">
        <v>31.35</v>
      </c>
      <c r="G941">
        <v>1</v>
      </c>
      <c r="H941">
        <v>9290.1394999999993</v>
      </c>
    </row>
    <row r="942" spans="1:8">
      <c r="A942" s="17" t="s">
        <v>11</v>
      </c>
      <c r="B942">
        <f t="shared" si="28"/>
        <v>1</v>
      </c>
      <c r="C942">
        <f t="shared" si="29"/>
        <v>0</v>
      </c>
      <c r="D942" s="17">
        <v>0</v>
      </c>
      <c r="E942">
        <v>49</v>
      </c>
      <c r="F942">
        <v>37.51</v>
      </c>
      <c r="G942">
        <v>2</v>
      </c>
      <c r="H942">
        <v>9304.7019</v>
      </c>
    </row>
    <row r="943" spans="1:8">
      <c r="A943" s="14" t="s">
        <v>12</v>
      </c>
      <c r="B943">
        <f t="shared" si="28"/>
        <v>0</v>
      </c>
      <c r="C943">
        <f t="shared" si="29"/>
        <v>0</v>
      </c>
      <c r="D943" s="14">
        <v>0</v>
      </c>
      <c r="E943">
        <v>49</v>
      </c>
      <c r="F943">
        <v>22.61</v>
      </c>
      <c r="G943">
        <v>1</v>
      </c>
      <c r="H943">
        <v>9566.9909000000007</v>
      </c>
    </row>
    <row r="944" spans="1:8">
      <c r="A944" s="17" t="s">
        <v>12</v>
      </c>
      <c r="B944">
        <f t="shared" si="28"/>
        <v>0</v>
      </c>
      <c r="C944">
        <f t="shared" si="29"/>
        <v>0</v>
      </c>
      <c r="D944" s="17">
        <v>0</v>
      </c>
      <c r="E944">
        <v>49</v>
      </c>
      <c r="F944">
        <v>34.770000000000003</v>
      </c>
      <c r="G944">
        <v>1</v>
      </c>
      <c r="H944">
        <v>9583.8932999999997</v>
      </c>
    </row>
    <row r="945" spans="1:8">
      <c r="A945" s="14" t="s">
        <v>13</v>
      </c>
      <c r="B945">
        <f t="shared" si="28"/>
        <v>0</v>
      </c>
      <c r="C945">
        <f t="shared" si="29"/>
        <v>0</v>
      </c>
      <c r="D945" s="14">
        <v>0</v>
      </c>
      <c r="E945">
        <v>49</v>
      </c>
      <c r="F945">
        <v>30.78</v>
      </c>
      <c r="G945">
        <v>1</v>
      </c>
      <c r="H945">
        <v>9778.3472000000002</v>
      </c>
    </row>
    <row r="946" spans="1:8">
      <c r="A946" s="17" t="s">
        <v>11</v>
      </c>
      <c r="B946">
        <f t="shared" si="28"/>
        <v>1</v>
      </c>
      <c r="C946">
        <f t="shared" si="29"/>
        <v>0</v>
      </c>
      <c r="D946" s="17">
        <v>0</v>
      </c>
      <c r="E946">
        <v>49</v>
      </c>
      <c r="F946">
        <v>42.68</v>
      </c>
      <c r="G946">
        <v>2</v>
      </c>
      <c r="H946">
        <v>9800.8881999999994</v>
      </c>
    </row>
    <row r="947" spans="1:8">
      <c r="A947" s="14" t="s">
        <v>12</v>
      </c>
      <c r="B947">
        <f t="shared" si="28"/>
        <v>0</v>
      </c>
      <c r="C947">
        <f t="shared" si="29"/>
        <v>0</v>
      </c>
      <c r="D947" s="14">
        <v>0</v>
      </c>
      <c r="E947">
        <v>49</v>
      </c>
      <c r="F947">
        <v>23.18</v>
      </c>
      <c r="G947">
        <v>2</v>
      </c>
      <c r="H947">
        <v>10156.7832</v>
      </c>
    </row>
    <row r="948" spans="1:8">
      <c r="A948" s="17" t="s">
        <v>12</v>
      </c>
      <c r="B948">
        <f t="shared" si="28"/>
        <v>0</v>
      </c>
      <c r="C948">
        <f t="shared" si="29"/>
        <v>0</v>
      </c>
      <c r="D948" s="17">
        <v>0</v>
      </c>
      <c r="E948">
        <v>49</v>
      </c>
      <c r="F948">
        <v>28.69</v>
      </c>
      <c r="G948">
        <v>3</v>
      </c>
      <c r="H948">
        <v>10264.4421</v>
      </c>
    </row>
    <row r="949" spans="1:8">
      <c r="A949" s="14" t="s">
        <v>12</v>
      </c>
      <c r="B949">
        <f t="shared" si="28"/>
        <v>0</v>
      </c>
      <c r="C949">
        <f t="shared" si="29"/>
        <v>0</v>
      </c>
      <c r="D949" s="14">
        <v>0</v>
      </c>
      <c r="E949">
        <v>49</v>
      </c>
      <c r="F949">
        <v>32.299999999999997</v>
      </c>
      <c r="G949">
        <v>3</v>
      </c>
      <c r="H949">
        <v>10269.459999999999</v>
      </c>
    </row>
    <row r="950" spans="1:8">
      <c r="A950" s="17" t="s">
        <v>13</v>
      </c>
      <c r="B950">
        <f t="shared" si="28"/>
        <v>0</v>
      </c>
      <c r="C950">
        <f t="shared" si="29"/>
        <v>0</v>
      </c>
      <c r="D950" s="17">
        <v>0</v>
      </c>
      <c r="E950">
        <v>49</v>
      </c>
      <c r="F950">
        <v>33.344999999999999</v>
      </c>
      <c r="G950">
        <v>2</v>
      </c>
      <c r="H950">
        <v>10370.912549999999</v>
      </c>
    </row>
    <row r="951" spans="1:8">
      <c r="A951" s="14" t="s">
        <v>11</v>
      </c>
      <c r="B951">
        <f t="shared" si="28"/>
        <v>1</v>
      </c>
      <c r="C951">
        <f t="shared" si="29"/>
        <v>0</v>
      </c>
      <c r="D951" s="14">
        <v>0</v>
      </c>
      <c r="E951">
        <v>49</v>
      </c>
      <c r="F951">
        <v>36.630000000000003</v>
      </c>
      <c r="G951">
        <v>3</v>
      </c>
      <c r="H951">
        <v>10381.4787</v>
      </c>
    </row>
    <row r="952" spans="1:8">
      <c r="A952" s="17" t="s">
        <v>11</v>
      </c>
      <c r="B952">
        <f t="shared" si="28"/>
        <v>1</v>
      </c>
      <c r="C952">
        <f t="shared" si="29"/>
        <v>0</v>
      </c>
      <c r="D952" s="17">
        <v>0</v>
      </c>
      <c r="E952">
        <v>49</v>
      </c>
      <c r="F952">
        <v>41.47</v>
      </c>
      <c r="G952">
        <v>4</v>
      </c>
      <c r="H952">
        <v>10977.2063</v>
      </c>
    </row>
    <row r="953" spans="1:8">
      <c r="A953" s="14" t="s">
        <v>8</v>
      </c>
      <c r="B953">
        <f t="shared" si="28"/>
        <v>0</v>
      </c>
      <c r="C953">
        <f t="shared" si="29"/>
        <v>1</v>
      </c>
      <c r="D953" s="14">
        <v>0</v>
      </c>
      <c r="E953">
        <v>49</v>
      </c>
      <c r="F953">
        <v>31.9</v>
      </c>
      <c r="G953">
        <v>5</v>
      </c>
      <c r="H953">
        <v>11552.904</v>
      </c>
    </row>
    <row r="954" spans="1:8">
      <c r="A954" s="17" t="s">
        <v>8</v>
      </c>
      <c r="B954">
        <f t="shared" si="28"/>
        <v>0</v>
      </c>
      <c r="C954">
        <f t="shared" si="29"/>
        <v>1</v>
      </c>
      <c r="D954" s="17">
        <v>1</v>
      </c>
      <c r="E954">
        <v>49</v>
      </c>
      <c r="F954">
        <v>25.6</v>
      </c>
      <c r="G954">
        <v>2</v>
      </c>
      <c r="H954">
        <v>23306.546999999999</v>
      </c>
    </row>
    <row r="955" spans="1:8">
      <c r="A955" s="14" t="s">
        <v>12</v>
      </c>
      <c r="B955">
        <f t="shared" si="28"/>
        <v>0</v>
      </c>
      <c r="C955">
        <f t="shared" si="29"/>
        <v>0</v>
      </c>
      <c r="D955" s="14">
        <v>1</v>
      </c>
      <c r="E955">
        <v>49</v>
      </c>
      <c r="F955">
        <v>25.84</v>
      </c>
      <c r="G955">
        <v>2</v>
      </c>
      <c r="H955">
        <v>23807.240600000001</v>
      </c>
    </row>
    <row r="956" spans="1:8">
      <c r="A956" s="17" t="s">
        <v>13</v>
      </c>
      <c r="B956">
        <f t="shared" si="28"/>
        <v>0</v>
      </c>
      <c r="C956">
        <f t="shared" si="29"/>
        <v>0</v>
      </c>
      <c r="D956" s="17">
        <v>1</v>
      </c>
      <c r="E956">
        <v>49</v>
      </c>
      <c r="F956">
        <v>23.844999999999999</v>
      </c>
      <c r="G956">
        <v>3</v>
      </c>
      <c r="H956">
        <v>24106.912550000001</v>
      </c>
    </row>
    <row r="957" spans="1:8">
      <c r="A957" s="14" t="s">
        <v>8</v>
      </c>
      <c r="B957">
        <f t="shared" si="28"/>
        <v>0</v>
      </c>
      <c r="C957">
        <f t="shared" si="29"/>
        <v>1</v>
      </c>
      <c r="D957" s="14">
        <v>0</v>
      </c>
      <c r="E957">
        <v>49</v>
      </c>
      <c r="F957">
        <v>27.1</v>
      </c>
      <c r="G957">
        <v>1</v>
      </c>
      <c r="H957">
        <v>26140.3603</v>
      </c>
    </row>
    <row r="958" spans="1:8">
      <c r="A958" s="17" t="s">
        <v>8</v>
      </c>
      <c r="B958">
        <f t="shared" si="28"/>
        <v>0</v>
      </c>
      <c r="C958">
        <f t="shared" si="29"/>
        <v>1</v>
      </c>
      <c r="D958" s="17">
        <v>1</v>
      </c>
      <c r="E958">
        <v>49</v>
      </c>
      <c r="F958">
        <v>30.9</v>
      </c>
      <c r="G958">
        <v>0</v>
      </c>
      <c r="H958">
        <v>39727.614000000001</v>
      </c>
    </row>
    <row r="959" spans="1:8">
      <c r="A959" s="14" t="s">
        <v>11</v>
      </c>
      <c r="B959">
        <f t="shared" si="28"/>
        <v>1</v>
      </c>
      <c r="C959">
        <f t="shared" si="29"/>
        <v>0</v>
      </c>
      <c r="D959" s="14">
        <v>0</v>
      </c>
      <c r="E959">
        <v>50</v>
      </c>
      <c r="F959">
        <v>25.3</v>
      </c>
      <c r="G959">
        <v>0</v>
      </c>
      <c r="H959">
        <v>8442.6669999999995</v>
      </c>
    </row>
    <row r="960" spans="1:8">
      <c r="A960" s="17" t="s">
        <v>8</v>
      </c>
      <c r="B960">
        <f t="shared" si="28"/>
        <v>0</v>
      </c>
      <c r="C960">
        <f t="shared" si="29"/>
        <v>1</v>
      </c>
      <c r="D960" s="17">
        <v>0</v>
      </c>
      <c r="E960">
        <v>50</v>
      </c>
      <c r="F960">
        <v>26.6</v>
      </c>
      <c r="G960">
        <v>0</v>
      </c>
      <c r="H960">
        <v>8444.4740000000002</v>
      </c>
    </row>
    <row r="961" spans="1:8">
      <c r="A961" s="14" t="s">
        <v>8</v>
      </c>
      <c r="B961">
        <f t="shared" si="28"/>
        <v>0</v>
      </c>
      <c r="C961">
        <f t="shared" si="29"/>
        <v>1</v>
      </c>
      <c r="D961" s="14">
        <v>0</v>
      </c>
      <c r="E961">
        <v>50</v>
      </c>
      <c r="F961">
        <v>36.200000000000003</v>
      </c>
      <c r="G961">
        <v>0</v>
      </c>
      <c r="H961">
        <v>8457.8179999999993</v>
      </c>
    </row>
    <row r="962" spans="1:8">
      <c r="A962" s="17" t="s">
        <v>12</v>
      </c>
      <c r="B962">
        <f t="shared" si="28"/>
        <v>0</v>
      </c>
      <c r="C962">
        <f t="shared" si="29"/>
        <v>0</v>
      </c>
      <c r="D962" s="17">
        <v>0</v>
      </c>
      <c r="E962">
        <v>50</v>
      </c>
      <c r="F962">
        <v>26.41</v>
      </c>
      <c r="G962">
        <v>0</v>
      </c>
      <c r="H962">
        <v>8827.2098999999998</v>
      </c>
    </row>
    <row r="963" spans="1:8">
      <c r="A963" s="14" t="s">
        <v>12</v>
      </c>
      <c r="B963">
        <f t="shared" si="28"/>
        <v>0</v>
      </c>
      <c r="C963">
        <f t="shared" si="29"/>
        <v>0</v>
      </c>
      <c r="D963" s="14">
        <v>0</v>
      </c>
      <c r="E963">
        <v>50</v>
      </c>
      <c r="F963">
        <v>32.204999999999998</v>
      </c>
      <c r="G963">
        <v>0</v>
      </c>
      <c r="H963">
        <v>8835.2649500000007</v>
      </c>
    </row>
    <row r="964" spans="1:8">
      <c r="A964" s="17" t="s">
        <v>8</v>
      </c>
      <c r="B964">
        <f t="shared" si="28"/>
        <v>0</v>
      </c>
      <c r="C964">
        <f t="shared" si="29"/>
        <v>1</v>
      </c>
      <c r="D964" s="17">
        <v>0</v>
      </c>
      <c r="E964">
        <v>50</v>
      </c>
      <c r="F964">
        <v>25.6</v>
      </c>
      <c r="G964">
        <v>0</v>
      </c>
      <c r="H964">
        <v>8932.0840000000007</v>
      </c>
    </row>
    <row r="965" spans="1:8">
      <c r="A965" s="14" t="s">
        <v>11</v>
      </c>
      <c r="B965">
        <f t="shared" si="28"/>
        <v>1</v>
      </c>
      <c r="C965">
        <f t="shared" si="29"/>
        <v>0</v>
      </c>
      <c r="D965" s="14">
        <v>0</v>
      </c>
      <c r="E965">
        <v>50</v>
      </c>
      <c r="F965">
        <v>37.07</v>
      </c>
      <c r="G965">
        <v>1</v>
      </c>
      <c r="H965">
        <v>9048.0272999999997</v>
      </c>
    </row>
    <row r="966" spans="1:8">
      <c r="A966" s="17" t="s">
        <v>11</v>
      </c>
      <c r="B966">
        <f t="shared" ref="B966:B1029" si="30">IF(A966="southeast",1,0)</f>
        <v>1</v>
      </c>
      <c r="C966">
        <f t="shared" ref="C966:C1029" si="31">IF(A966="southwest",1,0)</f>
        <v>0</v>
      </c>
      <c r="D966" s="17">
        <v>0</v>
      </c>
      <c r="E966">
        <v>50</v>
      </c>
      <c r="F966">
        <v>44.77</v>
      </c>
      <c r="G966">
        <v>1</v>
      </c>
      <c r="H966">
        <v>9058.7302999999993</v>
      </c>
    </row>
    <row r="967" spans="1:8">
      <c r="A967" s="14" t="s">
        <v>13</v>
      </c>
      <c r="B967">
        <f t="shared" si="30"/>
        <v>0</v>
      </c>
      <c r="C967">
        <f t="shared" si="31"/>
        <v>0</v>
      </c>
      <c r="D967" s="14">
        <v>0</v>
      </c>
      <c r="E967">
        <v>50</v>
      </c>
      <c r="F967">
        <v>44.744999999999997</v>
      </c>
      <c r="G967">
        <v>0</v>
      </c>
      <c r="H967">
        <v>9541.6955500000004</v>
      </c>
    </row>
    <row r="968" spans="1:8">
      <c r="A968" s="17" t="s">
        <v>11</v>
      </c>
      <c r="B968">
        <f t="shared" si="30"/>
        <v>1</v>
      </c>
      <c r="C968">
        <f t="shared" si="31"/>
        <v>0</v>
      </c>
      <c r="D968" s="17">
        <v>0</v>
      </c>
      <c r="E968">
        <v>50</v>
      </c>
      <c r="F968">
        <v>46.09</v>
      </c>
      <c r="G968">
        <v>1</v>
      </c>
      <c r="H968">
        <v>9549.5650999999998</v>
      </c>
    </row>
    <row r="969" spans="1:8">
      <c r="A969" s="14" t="s">
        <v>13</v>
      </c>
      <c r="B969">
        <f t="shared" si="30"/>
        <v>0</v>
      </c>
      <c r="C969">
        <f t="shared" si="31"/>
        <v>0</v>
      </c>
      <c r="D969" s="14">
        <v>0</v>
      </c>
      <c r="E969">
        <v>50</v>
      </c>
      <c r="F969">
        <v>27.454999999999998</v>
      </c>
      <c r="G969">
        <v>1</v>
      </c>
      <c r="H969">
        <v>9617.6624499999998</v>
      </c>
    </row>
    <row r="970" spans="1:8">
      <c r="A970" s="17" t="s">
        <v>8</v>
      </c>
      <c r="B970">
        <f t="shared" si="30"/>
        <v>0</v>
      </c>
      <c r="C970">
        <f t="shared" si="31"/>
        <v>1</v>
      </c>
      <c r="D970" s="17">
        <v>0</v>
      </c>
      <c r="E970">
        <v>50</v>
      </c>
      <c r="F970">
        <v>32.299999999999997</v>
      </c>
      <c r="G970">
        <v>2</v>
      </c>
      <c r="H970">
        <v>9630.3970000000008</v>
      </c>
    </row>
    <row r="971" spans="1:8">
      <c r="A971" s="14" t="s">
        <v>12</v>
      </c>
      <c r="B971">
        <f t="shared" si="30"/>
        <v>0</v>
      </c>
      <c r="C971">
        <f t="shared" si="31"/>
        <v>0</v>
      </c>
      <c r="D971" s="14">
        <v>0</v>
      </c>
      <c r="E971">
        <v>50</v>
      </c>
      <c r="F971">
        <v>30.114999999999998</v>
      </c>
      <c r="G971">
        <v>1</v>
      </c>
      <c r="H971">
        <v>9910.3598500000007</v>
      </c>
    </row>
    <row r="972" spans="1:8">
      <c r="A972" s="17" t="s">
        <v>13</v>
      </c>
      <c r="B972">
        <f t="shared" si="30"/>
        <v>0</v>
      </c>
      <c r="C972">
        <f t="shared" si="31"/>
        <v>0</v>
      </c>
      <c r="D972" s="17">
        <v>0</v>
      </c>
      <c r="E972">
        <v>50</v>
      </c>
      <c r="F972">
        <v>27.074999999999999</v>
      </c>
      <c r="G972">
        <v>1</v>
      </c>
      <c r="H972">
        <v>10106.134249999999</v>
      </c>
    </row>
    <row r="973" spans="1:8">
      <c r="A973" s="14" t="s">
        <v>11</v>
      </c>
      <c r="B973">
        <f t="shared" si="30"/>
        <v>1</v>
      </c>
      <c r="C973">
        <f t="shared" si="31"/>
        <v>0</v>
      </c>
      <c r="D973" s="14">
        <v>0</v>
      </c>
      <c r="E973">
        <v>50</v>
      </c>
      <c r="F973">
        <v>23.54</v>
      </c>
      <c r="G973">
        <v>2</v>
      </c>
      <c r="H973">
        <v>10107.220600000001</v>
      </c>
    </row>
    <row r="974" spans="1:8">
      <c r="A974" s="17" t="s">
        <v>8</v>
      </c>
      <c r="B974">
        <f t="shared" si="30"/>
        <v>0</v>
      </c>
      <c r="C974">
        <f t="shared" si="31"/>
        <v>1</v>
      </c>
      <c r="D974" s="17">
        <v>0</v>
      </c>
      <c r="E974">
        <v>50</v>
      </c>
      <c r="F974">
        <v>31.6</v>
      </c>
      <c r="G974">
        <v>2</v>
      </c>
      <c r="H974">
        <v>10118.424000000001</v>
      </c>
    </row>
    <row r="975" spans="1:8">
      <c r="A975" s="14" t="s">
        <v>12</v>
      </c>
      <c r="B975">
        <f t="shared" si="30"/>
        <v>0</v>
      </c>
      <c r="C975">
        <f t="shared" si="31"/>
        <v>0</v>
      </c>
      <c r="D975" s="14">
        <v>0</v>
      </c>
      <c r="E975">
        <v>50</v>
      </c>
      <c r="F975">
        <v>26.22</v>
      </c>
      <c r="G975">
        <v>2</v>
      </c>
      <c r="H975">
        <v>10493.9458</v>
      </c>
    </row>
    <row r="976" spans="1:8">
      <c r="A976" s="17" t="s">
        <v>12</v>
      </c>
      <c r="B976">
        <f t="shared" si="30"/>
        <v>0</v>
      </c>
      <c r="C976">
        <f t="shared" si="31"/>
        <v>0</v>
      </c>
      <c r="D976" s="17">
        <v>0</v>
      </c>
      <c r="E976">
        <v>50</v>
      </c>
      <c r="F976">
        <v>30.97</v>
      </c>
      <c r="G976">
        <v>3</v>
      </c>
      <c r="H976">
        <v>10600.5483</v>
      </c>
    </row>
    <row r="977" spans="1:8">
      <c r="A977" s="14" t="s">
        <v>11</v>
      </c>
      <c r="B977">
        <f t="shared" si="30"/>
        <v>1</v>
      </c>
      <c r="C977">
        <f t="shared" si="31"/>
        <v>0</v>
      </c>
      <c r="D977" s="14">
        <v>0</v>
      </c>
      <c r="E977">
        <v>50</v>
      </c>
      <c r="F977">
        <v>28.16</v>
      </c>
      <c r="G977">
        <v>3</v>
      </c>
      <c r="H977">
        <v>10702.642400000001</v>
      </c>
    </row>
    <row r="978" spans="1:8">
      <c r="A978" s="17" t="s">
        <v>12</v>
      </c>
      <c r="B978">
        <f t="shared" si="30"/>
        <v>0</v>
      </c>
      <c r="C978">
        <f t="shared" si="31"/>
        <v>0</v>
      </c>
      <c r="D978" s="17">
        <v>0</v>
      </c>
      <c r="E978">
        <v>50</v>
      </c>
      <c r="F978">
        <v>28.12</v>
      </c>
      <c r="G978">
        <v>3</v>
      </c>
      <c r="H978">
        <v>11085.586799999999</v>
      </c>
    </row>
    <row r="979" spans="1:8">
      <c r="A979" s="14" t="s">
        <v>8</v>
      </c>
      <c r="B979">
        <f t="shared" si="30"/>
        <v>0</v>
      </c>
      <c r="C979">
        <f t="shared" si="31"/>
        <v>1</v>
      </c>
      <c r="D979" s="14">
        <v>0</v>
      </c>
      <c r="E979">
        <v>50</v>
      </c>
      <c r="F979">
        <v>33.700000000000003</v>
      </c>
      <c r="G979">
        <v>4</v>
      </c>
      <c r="H979">
        <v>11299.343000000001</v>
      </c>
    </row>
    <row r="980" spans="1:8">
      <c r="A980" s="17" t="s">
        <v>11</v>
      </c>
      <c r="B980">
        <f t="shared" si="30"/>
        <v>1</v>
      </c>
      <c r="C980">
        <f t="shared" si="31"/>
        <v>0</v>
      </c>
      <c r="D980" s="17">
        <v>0</v>
      </c>
      <c r="E980">
        <v>50</v>
      </c>
      <c r="F980">
        <v>27.83</v>
      </c>
      <c r="G980">
        <v>3</v>
      </c>
      <c r="H980">
        <v>19749.383379999999</v>
      </c>
    </row>
    <row r="981" spans="1:8">
      <c r="A981" s="14" t="s">
        <v>8</v>
      </c>
      <c r="B981">
        <f t="shared" si="30"/>
        <v>0</v>
      </c>
      <c r="C981">
        <f t="shared" si="31"/>
        <v>1</v>
      </c>
      <c r="D981" s="14">
        <v>1</v>
      </c>
      <c r="E981">
        <v>50</v>
      </c>
      <c r="F981">
        <v>27.6</v>
      </c>
      <c r="G981">
        <v>1</v>
      </c>
      <c r="H981">
        <v>24520.263999999999</v>
      </c>
    </row>
    <row r="982" spans="1:8">
      <c r="A982" s="17" t="s">
        <v>13</v>
      </c>
      <c r="B982">
        <f t="shared" si="30"/>
        <v>0</v>
      </c>
      <c r="C982">
        <f t="shared" si="31"/>
        <v>0</v>
      </c>
      <c r="D982" s="17">
        <v>0</v>
      </c>
      <c r="E982">
        <v>50</v>
      </c>
      <c r="F982">
        <v>32.11</v>
      </c>
      <c r="G982">
        <v>2</v>
      </c>
      <c r="H982">
        <v>25333.332839999999</v>
      </c>
    </row>
    <row r="983" spans="1:8">
      <c r="A983" s="14" t="s">
        <v>13</v>
      </c>
      <c r="B983">
        <f t="shared" si="30"/>
        <v>0</v>
      </c>
      <c r="C983">
        <f t="shared" si="31"/>
        <v>0</v>
      </c>
      <c r="D983" s="14">
        <v>0</v>
      </c>
      <c r="E983">
        <v>50</v>
      </c>
      <c r="F983">
        <v>27.36</v>
      </c>
      <c r="G983">
        <v>0</v>
      </c>
      <c r="H983">
        <v>25656.575260000001</v>
      </c>
    </row>
    <row r="984" spans="1:8">
      <c r="A984" s="17" t="s">
        <v>12</v>
      </c>
      <c r="B984">
        <f t="shared" si="30"/>
        <v>0</v>
      </c>
      <c r="C984">
        <f t="shared" si="31"/>
        <v>0</v>
      </c>
      <c r="D984" s="17">
        <v>0</v>
      </c>
      <c r="E984">
        <v>50</v>
      </c>
      <c r="F984">
        <v>25.364999999999998</v>
      </c>
      <c r="G984">
        <v>2</v>
      </c>
      <c r="H984">
        <v>30284.642940000002</v>
      </c>
    </row>
    <row r="985" spans="1:8">
      <c r="A985" s="14" t="s">
        <v>13</v>
      </c>
      <c r="B985">
        <f t="shared" si="30"/>
        <v>0</v>
      </c>
      <c r="C985">
        <f t="shared" si="31"/>
        <v>0</v>
      </c>
      <c r="D985" s="14">
        <v>1</v>
      </c>
      <c r="E985">
        <v>50</v>
      </c>
      <c r="F985">
        <v>31.824999999999999</v>
      </c>
      <c r="G985">
        <v>0</v>
      </c>
      <c r="H985">
        <v>41097.161749999999</v>
      </c>
    </row>
    <row r="986" spans="1:8">
      <c r="A986" s="17" t="s">
        <v>13</v>
      </c>
      <c r="B986">
        <f t="shared" si="30"/>
        <v>0</v>
      </c>
      <c r="C986">
        <f t="shared" si="31"/>
        <v>0</v>
      </c>
      <c r="D986" s="17">
        <v>1</v>
      </c>
      <c r="E986">
        <v>50</v>
      </c>
      <c r="F986">
        <v>32.299999999999997</v>
      </c>
      <c r="G986">
        <v>1</v>
      </c>
      <c r="H986">
        <v>41919.097000000002</v>
      </c>
    </row>
    <row r="987" spans="1:8">
      <c r="A987" s="14" t="s">
        <v>8</v>
      </c>
      <c r="B987">
        <f t="shared" si="30"/>
        <v>0</v>
      </c>
      <c r="C987">
        <f t="shared" si="31"/>
        <v>1</v>
      </c>
      <c r="D987" s="14">
        <v>1</v>
      </c>
      <c r="E987">
        <v>50</v>
      </c>
      <c r="F987">
        <v>34.200000000000003</v>
      </c>
      <c r="G987">
        <v>2</v>
      </c>
      <c r="H987">
        <v>42856.838000000003</v>
      </c>
    </row>
    <row r="988" spans="1:8">
      <c r="A988" s="17" t="s">
        <v>8</v>
      </c>
      <c r="B988">
        <f t="shared" si="30"/>
        <v>0</v>
      </c>
      <c r="C988">
        <f t="shared" si="31"/>
        <v>1</v>
      </c>
      <c r="D988" s="17">
        <v>0</v>
      </c>
      <c r="E988">
        <v>51</v>
      </c>
      <c r="F988">
        <v>25.4</v>
      </c>
      <c r="G988">
        <v>0</v>
      </c>
      <c r="H988">
        <v>8782.4689999999991</v>
      </c>
    </row>
    <row r="989" spans="1:8">
      <c r="A989" s="14" t="s">
        <v>8</v>
      </c>
      <c r="B989">
        <f t="shared" si="30"/>
        <v>0</v>
      </c>
      <c r="C989">
        <f t="shared" si="31"/>
        <v>1</v>
      </c>
      <c r="D989" s="14">
        <v>0</v>
      </c>
      <c r="E989">
        <v>51</v>
      </c>
      <c r="F989">
        <v>37</v>
      </c>
      <c r="G989">
        <v>0</v>
      </c>
      <c r="H989">
        <v>8798.5930000000008</v>
      </c>
    </row>
    <row r="990" spans="1:8">
      <c r="A990" s="17" t="s">
        <v>12</v>
      </c>
      <c r="B990">
        <f t="shared" si="30"/>
        <v>0</v>
      </c>
      <c r="C990">
        <f t="shared" si="31"/>
        <v>0</v>
      </c>
      <c r="D990" s="17">
        <v>0</v>
      </c>
      <c r="E990">
        <v>51</v>
      </c>
      <c r="F990">
        <v>31.635000000000002</v>
      </c>
      <c r="G990">
        <v>0</v>
      </c>
      <c r="H990">
        <v>9174.1356500000002</v>
      </c>
    </row>
    <row r="991" spans="1:8">
      <c r="A991" s="14" t="s">
        <v>8</v>
      </c>
      <c r="B991">
        <f t="shared" si="30"/>
        <v>0</v>
      </c>
      <c r="C991">
        <f t="shared" si="31"/>
        <v>1</v>
      </c>
      <c r="D991" s="14">
        <v>0</v>
      </c>
      <c r="E991">
        <v>51</v>
      </c>
      <c r="F991">
        <v>20.6</v>
      </c>
      <c r="G991">
        <v>0</v>
      </c>
      <c r="H991">
        <v>9264.7970000000005</v>
      </c>
    </row>
    <row r="992" spans="1:8">
      <c r="A992" s="17" t="s">
        <v>11</v>
      </c>
      <c r="B992">
        <f t="shared" si="30"/>
        <v>1</v>
      </c>
      <c r="C992">
        <f t="shared" si="31"/>
        <v>0</v>
      </c>
      <c r="D992" s="17">
        <v>0</v>
      </c>
      <c r="E992">
        <v>51</v>
      </c>
      <c r="F992">
        <v>34.1</v>
      </c>
      <c r="G992">
        <v>0</v>
      </c>
      <c r="H992">
        <v>9283.5619999999999</v>
      </c>
    </row>
    <row r="993" spans="1:8">
      <c r="A993" s="14" t="s">
        <v>13</v>
      </c>
      <c r="B993">
        <f t="shared" si="30"/>
        <v>0</v>
      </c>
      <c r="C993">
        <f t="shared" si="31"/>
        <v>0</v>
      </c>
      <c r="D993" s="14">
        <v>0</v>
      </c>
      <c r="E993">
        <v>51</v>
      </c>
      <c r="F993">
        <v>22.42</v>
      </c>
      <c r="G993">
        <v>0</v>
      </c>
      <c r="H993">
        <v>9361.3268000000007</v>
      </c>
    </row>
    <row r="994" spans="1:8">
      <c r="A994" s="17" t="s">
        <v>11</v>
      </c>
      <c r="B994">
        <f t="shared" si="30"/>
        <v>1</v>
      </c>
      <c r="C994">
        <f t="shared" si="31"/>
        <v>0</v>
      </c>
      <c r="D994" s="17">
        <v>0</v>
      </c>
      <c r="E994">
        <v>51</v>
      </c>
      <c r="F994">
        <v>30.03</v>
      </c>
      <c r="G994">
        <v>1</v>
      </c>
      <c r="H994">
        <v>9377.9046999999991</v>
      </c>
    </row>
    <row r="995" spans="1:8">
      <c r="A995" s="14" t="s">
        <v>11</v>
      </c>
      <c r="B995">
        <f t="shared" si="30"/>
        <v>1</v>
      </c>
      <c r="C995">
        <f t="shared" si="31"/>
        <v>0</v>
      </c>
      <c r="D995" s="14">
        <v>0</v>
      </c>
      <c r="E995">
        <v>51</v>
      </c>
      <c r="F995">
        <v>35.97</v>
      </c>
      <c r="G995">
        <v>1</v>
      </c>
      <c r="H995">
        <v>9386.1612999999998</v>
      </c>
    </row>
    <row r="996" spans="1:8">
      <c r="A996" s="17" t="s">
        <v>8</v>
      </c>
      <c r="B996">
        <f t="shared" si="30"/>
        <v>0</v>
      </c>
      <c r="C996">
        <f t="shared" si="31"/>
        <v>1</v>
      </c>
      <c r="D996" s="17">
        <v>0</v>
      </c>
      <c r="E996">
        <v>51</v>
      </c>
      <c r="F996">
        <v>39.700000000000003</v>
      </c>
      <c r="G996">
        <v>1</v>
      </c>
      <c r="H996">
        <v>9391.3459999999995</v>
      </c>
    </row>
    <row r="997" spans="1:8">
      <c r="A997" s="14" t="s">
        <v>12</v>
      </c>
      <c r="B997">
        <f t="shared" si="30"/>
        <v>0</v>
      </c>
      <c r="C997">
        <f t="shared" si="31"/>
        <v>0</v>
      </c>
      <c r="D997" s="14">
        <v>0</v>
      </c>
      <c r="E997">
        <v>51</v>
      </c>
      <c r="F997">
        <v>18.05</v>
      </c>
      <c r="G997">
        <v>0</v>
      </c>
      <c r="H997">
        <v>9644.2525000000005</v>
      </c>
    </row>
    <row r="998" spans="1:8">
      <c r="A998" s="17" t="s">
        <v>11</v>
      </c>
      <c r="B998">
        <f t="shared" si="30"/>
        <v>1</v>
      </c>
      <c r="C998">
        <f t="shared" si="31"/>
        <v>0</v>
      </c>
      <c r="D998" s="17">
        <v>0</v>
      </c>
      <c r="E998">
        <v>51</v>
      </c>
      <c r="F998">
        <v>21.56</v>
      </c>
      <c r="G998">
        <v>1</v>
      </c>
      <c r="H998">
        <v>9855.1314000000002</v>
      </c>
    </row>
    <row r="999" spans="1:8">
      <c r="A999" s="14" t="s">
        <v>8</v>
      </c>
      <c r="B999">
        <f t="shared" si="30"/>
        <v>0</v>
      </c>
      <c r="C999">
        <f t="shared" si="31"/>
        <v>1</v>
      </c>
      <c r="D999" s="14">
        <v>0</v>
      </c>
      <c r="E999">
        <v>51</v>
      </c>
      <c r="F999">
        <v>25.8</v>
      </c>
      <c r="G999">
        <v>1</v>
      </c>
      <c r="H999">
        <v>9861.0249999999996</v>
      </c>
    </row>
    <row r="1000" spans="1:8">
      <c r="A1000" s="17" t="s">
        <v>13</v>
      </c>
      <c r="B1000">
        <f t="shared" si="30"/>
        <v>0</v>
      </c>
      <c r="C1000">
        <f t="shared" si="31"/>
        <v>0</v>
      </c>
      <c r="D1000" s="17">
        <v>0</v>
      </c>
      <c r="E1000">
        <v>51</v>
      </c>
      <c r="F1000">
        <v>33.914999999999999</v>
      </c>
      <c r="G1000">
        <v>0</v>
      </c>
      <c r="H1000">
        <v>9866.3048500000004</v>
      </c>
    </row>
    <row r="1001" spans="1:8">
      <c r="A1001" s="14" t="s">
        <v>8</v>
      </c>
      <c r="B1001">
        <f t="shared" si="30"/>
        <v>0</v>
      </c>
      <c r="C1001">
        <f t="shared" si="31"/>
        <v>1</v>
      </c>
      <c r="D1001" s="14">
        <v>0</v>
      </c>
      <c r="E1001">
        <v>51</v>
      </c>
      <c r="F1001">
        <v>34.200000000000003</v>
      </c>
      <c r="G1001">
        <v>1</v>
      </c>
      <c r="H1001">
        <v>9872.7009999999991</v>
      </c>
    </row>
    <row r="1002" spans="1:8">
      <c r="A1002" s="17" t="s">
        <v>13</v>
      </c>
      <c r="B1002">
        <f t="shared" si="30"/>
        <v>0</v>
      </c>
      <c r="C1002">
        <f t="shared" si="31"/>
        <v>0</v>
      </c>
      <c r="D1002" s="17">
        <v>0</v>
      </c>
      <c r="E1002">
        <v>51</v>
      </c>
      <c r="F1002">
        <v>40.659999999999997</v>
      </c>
      <c r="G1002">
        <v>0</v>
      </c>
      <c r="H1002">
        <v>9875.6803999999993</v>
      </c>
    </row>
    <row r="1003" spans="1:8">
      <c r="A1003" s="14" t="s">
        <v>11</v>
      </c>
      <c r="B1003">
        <f t="shared" si="30"/>
        <v>1</v>
      </c>
      <c r="C1003">
        <f t="shared" si="31"/>
        <v>0</v>
      </c>
      <c r="D1003" s="14">
        <v>0</v>
      </c>
      <c r="E1003">
        <v>51</v>
      </c>
      <c r="F1003">
        <v>37.729999999999997</v>
      </c>
      <c r="G1003">
        <v>1</v>
      </c>
      <c r="H1003">
        <v>9877.6077000000005</v>
      </c>
    </row>
    <row r="1004" spans="1:8">
      <c r="A1004" s="17" t="s">
        <v>8</v>
      </c>
      <c r="B1004">
        <f t="shared" si="30"/>
        <v>0</v>
      </c>
      <c r="C1004">
        <f t="shared" si="31"/>
        <v>1</v>
      </c>
      <c r="D1004" s="17">
        <v>0</v>
      </c>
      <c r="E1004">
        <v>51</v>
      </c>
      <c r="F1004">
        <v>39.5</v>
      </c>
      <c r="G1004">
        <v>1</v>
      </c>
      <c r="H1004">
        <v>9880.0679999999993</v>
      </c>
    </row>
    <row r="1005" spans="1:8">
      <c r="A1005" s="14" t="s">
        <v>13</v>
      </c>
      <c r="B1005">
        <f t="shared" si="30"/>
        <v>0</v>
      </c>
      <c r="C1005">
        <f t="shared" si="31"/>
        <v>0</v>
      </c>
      <c r="D1005" s="14">
        <v>0</v>
      </c>
      <c r="E1005">
        <v>51</v>
      </c>
      <c r="F1005">
        <v>27.74</v>
      </c>
      <c r="G1005">
        <v>1</v>
      </c>
      <c r="H1005">
        <v>9957.7216000000008</v>
      </c>
    </row>
    <row r="1006" spans="1:8">
      <c r="A1006" s="17" t="s">
        <v>13</v>
      </c>
      <c r="B1006">
        <f t="shared" si="30"/>
        <v>0</v>
      </c>
      <c r="C1006">
        <f t="shared" si="31"/>
        <v>0</v>
      </c>
      <c r="D1006" s="17">
        <v>0</v>
      </c>
      <c r="E1006">
        <v>51</v>
      </c>
      <c r="F1006">
        <v>32.299999999999997</v>
      </c>
      <c r="G1006">
        <v>1</v>
      </c>
      <c r="H1006">
        <v>9964.06</v>
      </c>
    </row>
    <row r="1007" spans="1:8">
      <c r="A1007" s="14" t="s">
        <v>11</v>
      </c>
      <c r="B1007">
        <f t="shared" si="30"/>
        <v>1</v>
      </c>
      <c r="C1007">
        <f t="shared" si="31"/>
        <v>0</v>
      </c>
      <c r="D1007" s="14">
        <v>0</v>
      </c>
      <c r="E1007">
        <v>51</v>
      </c>
      <c r="F1007">
        <v>33.33</v>
      </c>
      <c r="G1007">
        <v>3</v>
      </c>
      <c r="H1007">
        <v>10560.4917</v>
      </c>
    </row>
    <row r="1008" spans="1:8">
      <c r="A1008" s="17" t="s">
        <v>12</v>
      </c>
      <c r="B1008">
        <f t="shared" si="30"/>
        <v>0</v>
      </c>
      <c r="C1008">
        <f t="shared" si="31"/>
        <v>0</v>
      </c>
      <c r="D1008" s="17">
        <v>0</v>
      </c>
      <c r="E1008">
        <v>51</v>
      </c>
      <c r="F1008">
        <v>36.67</v>
      </c>
      <c r="G1008">
        <v>2</v>
      </c>
      <c r="H1008">
        <v>10848.1343</v>
      </c>
    </row>
    <row r="1009" spans="1:8">
      <c r="A1009" s="14" t="s">
        <v>12</v>
      </c>
      <c r="B1009">
        <f t="shared" si="30"/>
        <v>0</v>
      </c>
      <c r="C1009">
        <f t="shared" si="31"/>
        <v>0</v>
      </c>
      <c r="D1009" s="14">
        <v>0</v>
      </c>
      <c r="E1009">
        <v>51</v>
      </c>
      <c r="F1009">
        <v>36.384999999999998</v>
      </c>
      <c r="G1009">
        <v>3</v>
      </c>
      <c r="H1009">
        <v>11436.738149999999</v>
      </c>
    </row>
    <row r="1010" spans="1:8">
      <c r="A1010" s="17" t="s">
        <v>12</v>
      </c>
      <c r="B1010">
        <f t="shared" si="30"/>
        <v>0</v>
      </c>
      <c r="C1010">
        <f t="shared" si="31"/>
        <v>0</v>
      </c>
      <c r="D1010" s="17">
        <v>0</v>
      </c>
      <c r="E1010">
        <v>51</v>
      </c>
      <c r="F1010">
        <v>24.414999999999999</v>
      </c>
      <c r="G1010">
        <v>4</v>
      </c>
      <c r="H1010">
        <v>11520.099850000001</v>
      </c>
    </row>
    <row r="1011" spans="1:8">
      <c r="A1011" s="14" t="s">
        <v>11</v>
      </c>
      <c r="B1011">
        <f t="shared" si="30"/>
        <v>1</v>
      </c>
      <c r="C1011">
        <f t="shared" si="31"/>
        <v>0</v>
      </c>
      <c r="D1011" s="14">
        <v>1</v>
      </c>
      <c r="E1011">
        <v>51</v>
      </c>
      <c r="F1011">
        <v>23.21</v>
      </c>
      <c r="G1011">
        <v>1</v>
      </c>
      <c r="H1011">
        <v>22218.1149</v>
      </c>
    </row>
    <row r="1012" spans="1:8">
      <c r="A1012" s="17" t="s">
        <v>12</v>
      </c>
      <c r="B1012">
        <f t="shared" si="30"/>
        <v>0</v>
      </c>
      <c r="C1012">
        <f t="shared" si="31"/>
        <v>0</v>
      </c>
      <c r="D1012" s="17">
        <v>1</v>
      </c>
      <c r="E1012">
        <v>51</v>
      </c>
      <c r="F1012">
        <v>24.795000000000002</v>
      </c>
      <c r="G1012">
        <v>2</v>
      </c>
      <c r="H1012">
        <v>23967.38305</v>
      </c>
    </row>
    <row r="1013" spans="1:8">
      <c r="A1013" s="14" t="s">
        <v>11</v>
      </c>
      <c r="B1013">
        <f t="shared" si="30"/>
        <v>1</v>
      </c>
      <c r="C1013">
        <f t="shared" si="31"/>
        <v>0</v>
      </c>
      <c r="D1013" s="14">
        <v>1</v>
      </c>
      <c r="E1013">
        <v>51</v>
      </c>
      <c r="F1013">
        <v>38.06</v>
      </c>
      <c r="G1013">
        <v>0</v>
      </c>
      <c r="H1013">
        <v>44400.4064</v>
      </c>
    </row>
    <row r="1014" spans="1:8">
      <c r="A1014" s="17" t="s">
        <v>13</v>
      </c>
      <c r="B1014">
        <f t="shared" si="30"/>
        <v>0</v>
      </c>
      <c r="C1014">
        <f t="shared" si="31"/>
        <v>0</v>
      </c>
      <c r="D1014" s="17">
        <v>1</v>
      </c>
      <c r="E1014">
        <v>51</v>
      </c>
      <c r="F1014">
        <v>34.96</v>
      </c>
      <c r="G1014">
        <v>2</v>
      </c>
      <c r="H1014">
        <v>44641.197399999997</v>
      </c>
    </row>
    <row r="1015" spans="1:8">
      <c r="A1015" s="14" t="s">
        <v>13</v>
      </c>
      <c r="B1015">
        <f t="shared" si="30"/>
        <v>0</v>
      </c>
      <c r="C1015">
        <f t="shared" si="31"/>
        <v>0</v>
      </c>
      <c r="D1015" s="14">
        <v>1</v>
      </c>
      <c r="E1015">
        <v>51</v>
      </c>
      <c r="F1015">
        <v>37.049999999999997</v>
      </c>
      <c r="G1015">
        <v>3</v>
      </c>
      <c r="H1015">
        <v>46255.112500000003</v>
      </c>
    </row>
    <row r="1016" spans="1:8">
      <c r="A1016" s="17" t="s">
        <v>11</v>
      </c>
      <c r="B1016">
        <f t="shared" si="30"/>
        <v>1</v>
      </c>
      <c r="C1016">
        <f t="shared" si="31"/>
        <v>0</v>
      </c>
      <c r="D1016" s="17">
        <v>1</v>
      </c>
      <c r="E1016">
        <v>51</v>
      </c>
      <c r="F1016">
        <v>42.9</v>
      </c>
      <c r="G1016">
        <v>2</v>
      </c>
      <c r="H1016">
        <v>47462.894</v>
      </c>
    </row>
    <row r="1017" spans="1:8">
      <c r="A1017" s="14" t="s">
        <v>11</v>
      </c>
      <c r="B1017">
        <f t="shared" si="30"/>
        <v>1</v>
      </c>
      <c r="C1017">
        <f t="shared" si="31"/>
        <v>0</v>
      </c>
      <c r="D1017" s="14">
        <v>0</v>
      </c>
      <c r="E1017">
        <v>52</v>
      </c>
      <c r="F1017">
        <v>34.1</v>
      </c>
      <c r="G1017">
        <v>0</v>
      </c>
      <c r="H1017">
        <v>9140.9509999999991</v>
      </c>
    </row>
    <row r="1018" spans="1:8">
      <c r="A1018" s="17" t="s">
        <v>8</v>
      </c>
      <c r="B1018">
        <f t="shared" si="30"/>
        <v>0</v>
      </c>
      <c r="C1018">
        <f t="shared" si="31"/>
        <v>1</v>
      </c>
      <c r="D1018" s="17">
        <v>0</v>
      </c>
      <c r="E1018">
        <v>52</v>
      </c>
      <c r="F1018">
        <v>36.700000000000003</v>
      </c>
      <c r="G1018">
        <v>0</v>
      </c>
      <c r="H1018">
        <v>9144.5650000000005</v>
      </c>
    </row>
    <row r="1019" spans="1:8">
      <c r="A1019" s="14" t="s">
        <v>8</v>
      </c>
      <c r="B1019">
        <f t="shared" si="30"/>
        <v>0</v>
      </c>
      <c r="C1019">
        <f t="shared" si="31"/>
        <v>1</v>
      </c>
      <c r="D1019" s="14">
        <v>0</v>
      </c>
      <c r="E1019">
        <v>52</v>
      </c>
      <c r="F1019">
        <v>31.2</v>
      </c>
      <c r="G1019">
        <v>0</v>
      </c>
      <c r="H1019">
        <v>9625.92</v>
      </c>
    </row>
    <row r="1020" spans="1:8">
      <c r="A1020" s="17" t="s">
        <v>8</v>
      </c>
      <c r="B1020">
        <f t="shared" si="30"/>
        <v>0</v>
      </c>
      <c r="C1020">
        <f t="shared" si="31"/>
        <v>1</v>
      </c>
      <c r="D1020" s="17">
        <v>0</v>
      </c>
      <c r="E1020">
        <v>52</v>
      </c>
      <c r="F1020">
        <v>37.4</v>
      </c>
      <c r="G1020">
        <v>0</v>
      </c>
      <c r="H1020">
        <v>9634.5380000000005</v>
      </c>
    </row>
    <row r="1021" spans="1:8">
      <c r="A1021" s="14" t="s">
        <v>13</v>
      </c>
      <c r="B1021">
        <f t="shared" si="30"/>
        <v>0</v>
      </c>
      <c r="C1021">
        <f t="shared" si="31"/>
        <v>0</v>
      </c>
      <c r="D1021" s="14">
        <v>0</v>
      </c>
      <c r="E1021">
        <v>52</v>
      </c>
      <c r="F1021">
        <v>33.25</v>
      </c>
      <c r="G1021">
        <v>0</v>
      </c>
      <c r="H1021">
        <v>9722.7695000000003</v>
      </c>
    </row>
    <row r="1022" spans="1:8">
      <c r="A1022" s="17" t="s">
        <v>8</v>
      </c>
      <c r="B1022">
        <f t="shared" si="30"/>
        <v>0</v>
      </c>
      <c r="C1022">
        <f t="shared" si="31"/>
        <v>1</v>
      </c>
      <c r="D1022" s="17">
        <v>0</v>
      </c>
      <c r="E1022">
        <v>52</v>
      </c>
      <c r="F1022">
        <v>30.2</v>
      </c>
      <c r="G1022">
        <v>1</v>
      </c>
      <c r="H1022">
        <v>9724.5300000000007</v>
      </c>
    </row>
    <row r="1023" spans="1:8">
      <c r="A1023" s="14" t="s">
        <v>11</v>
      </c>
      <c r="B1023">
        <f t="shared" si="30"/>
        <v>1</v>
      </c>
      <c r="C1023">
        <f t="shared" si="31"/>
        <v>0</v>
      </c>
      <c r="D1023" s="14">
        <v>0</v>
      </c>
      <c r="E1023">
        <v>52</v>
      </c>
      <c r="F1023">
        <v>47.74</v>
      </c>
      <c r="G1023">
        <v>1</v>
      </c>
      <c r="H1023">
        <v>9748.9105999999992</v>
      </c>
    </row>
    <row r="1024" spans="1:8">
      <c r="A1024" s="17" t="s">
        <v>12</v>
      </c>
      <c r="B1024">
        <f t="shared" si="30"/>
        <v>0</v>
      </c>
      <c r="C1024">
        <f t="shared" si="31"/>
        <v>0</v>
      </c>
      <c r="D1024" s="17">
        <v>0</v>
      </c>
      <c r="E1024">
        <v>52</v>
      </c>
      <c r="F1024">
        <v>18.335000000000001</v>
      </c>
      <c r="G1024">
        <v>0</v>
      </c>
      <c r="H1024">
        <v>9991.0376500000002</v>
      </c>
    </row>
    <row r="1025" spans="1:8">
      <c r="A1025" s="14" t="s">
        <v>13</v>
      </c>
      <c r="B1025">
        <f t="shared" si="30"/>
        <v>0</v>
      </c>
      <c r="C1025">
        <f t="shared" si="31"/>
        <v>0</v>
      </c>
      <c r="D1025" s="14">
        <v>0</v>
      </c>
      <c r="E1025">
        <v>52</v>
      </c>
      <c r="F1025">
        <v>23.18</v>
      </c>
      <c r="G1025">
        <v>0</v>
      </c>
      <c r="H1025">
        <v>10197.772199999999</v>
      </c>
    </row>
    <row r="1026" spans="1:8">
      <c r="A1026" s="17" t="s">
        <v>8</v>
      </c>
      <c r="B1026">
        <f t="shared" si="30"/>
        <v>0</v>
      </c>
      <c r="C1026">
        <f t="shared" si="31"/>
        <v>1</v>
      </c>
      <c r="D1026" s="17">
        <v>0</v>
      </c>
      <c r="E1026">
        <v>52</v>
      </c>
      <c r="F1026">
        <v>38.6</v>
      </c>
      <c r="G1026">
        <v>2</v>
      </c>
      <c r="H1026">
        <v>10325.206</v>
      </c>
    </row>
    <row r="1027" spans="1:8">
      <c r="A1027" s="14" t="s">
        <v>13</v>
      </c>
      <c r="B1027">
        <f t="shared" si="30"/>
        <v>0</v>
      </c>
      <c r="C1027">
        <f t="shared" si="31"/>
        <v>0</v>
      </c>
      <c r="D1027" s="14">
        <v>0</v>
      </c>
      <c r="E1027">
        <v>52</v>
      </c>
      <c r="F1027">
        <v>30.78</v>
      </c>
      <c r="G1027">
        <v>1</v>
      </c>
      <c r="H1027">
        <v>10797.3362</v>
      </c>
    </row>
    <row r="1028" spans="1:8">
      <c r="A1028" s="17" t="s">
        <v>8</v>
      </c>
      <c r="B1028">
        <f t="shared" si="30"/>
        <v>0</v>
      </c>
      <c r="C1028">
        <f t="shared" si="31"/>
        <v>1</v>
      </c>
      <c r="D1028" s="17">
        <v>0</v>
      </c>
      <c r="E1028">
        <v>52</v>
      </c>
      <c r="F1028">
        <v>33.299999999999997</v>
      </c>
      <c r="G1028">
        <v>2</v>
      </c>
      <c r="H1028">
        <v>10806.839</v>
      </c>
    </row>
    <row r="1029" spans="1:8">
      <c r="A1029" s="14" t="s">
        <v>12</v>
      </c>
      <c r="B1029">
        <f t="shared" si="30"/>
        <v>0</v>
      </c>
      <c r="C1029">
        <f t="shared" si="31"/>
        <v>0</v>
      </c>
      <c r="D1029" s="14">
        <v>0</v>
      </c>
      <c r="E1029">
        <v>52</v>
      </c>
      <c r="F1029">
        <v>31.73</v>
      </c>
      <c r="G1029">
        <v>2</v>
      </c>
      <c r="H1029">
        <v>11187.6567</v>
      </c>
    </row>
    <row r="1030" spans="1:8">
      <c r="A1030" s="17" t="s">
        <v>12</v>
      </c>
      <c r="B1030">
        <f t="shared" ref="B1030:B1093" si="32">IF(A1030="southeast",1,0)</f>
        <v>0</v>
      </c>
      <c r="C1030">
        <f t="shared" ref="C1030:C1093" si="33">IF(A1030="southwest",1,0)</f>
        <v>0</v>
      </c>
      <c r="D1030" s="17">
        <v>0</v>
      </c>
      <c r="E1030">
        <v>52</v>
      </c>
      <c r="F1030">
        <v>32.774999999999999</v>
      </c>
      <c r="G1030">
        <v>3</v>
      </c>
      <c r="H1030">
        <v>11289.10925</v>
      </c>
    </row>
    <row r="1031" spans="1:8">
      <c r="A1031" s="14" t="s">
        <v>13</v>
      </c>
      <c r="B1031">
        <f t="shared" si="32"/>
        <v>0</v>
      </c>
      <c r="C1031">
        <f t="shared" si="33"/>
        <v>0</v>
      </c>
      <c r="D1031" s="14">
        <v>0</v>
      </c>
      <c r="E1031">
        <v>52</v>
      </c>
      <c r="F1031">
        <v>38.380000000000003</v>
      </c>
      <c r="G1031">
        <v>2</v>
      </c>
      <c r="H1031">
        <v>11396.9002</v>
      </c>
    </row>
    <row r="1032" spans="1:8">
      <c r="A1032" s="17" t="s">
        <v>8</v>
      </c>
      <c r="B1032">
        <f t="shared" si="32"/>
        <v>0</v>
      </c>
      <c r="C1032">
        <f t="shared" si="33"/>
        <v>1</v>
      </c>
      <c r="D1032" s="17">
        <v>0</v>
      </c>
      <c r="E1032">
        <v>52</v>
      </c>
      <c r="F1032">
        <v>44.7</v>
      </c>
      <c r="G1032">
        <v>3</v>
      </c>
      <c r="H1032">
        <v>11411.684999999999</v>
      </c>
    </row>
    <row r="1033" spans="1:8">
      <c r="A1033" s="14" t="s">
        <v>13</v>
      </c>
      <c r="B1033">
        <f t="shared" si="32"/>
        <v>0</v>
      </c>
      <c r="C1033">
        <f t="shared" si="33"/>
        <v>0</v>
      </c>
      <c r="D1033" s="14">
        <v>0</v>
      </c>
      <c r="E1033">
        <v>52</v>
      </c>
      <c r="F1033">
        <v>32.204999999999998</v>
      </c>
      <c r="G1033">
        <v>3</v>
      </c>
      <c r="H1033">
        <v>11488.31695</v>
      </c>
    </row>
    <row r="1034" spans="1:8">
      <c r="A1034" s="17" t="s">
        <v>11</v>
      </c>
      <c r="B1034">
        <f t="shared" si="32"/>
        <v>1</v>
      </c>
      <c r="C1034">
        <f t="shared" si="33"/>
        <v>0</v>
      </c>
      <c r="D1034" s="17">
        <v>0</v>
      </c>
      <c r="E1034">
        <v>52</v>
      </c>
      <c r="F1034">
        <v>46.75</v>
      </c>
      <c r="G1034">
        <v>5</v>
      </c>
      <c r="H1034">
        <v>12592.5345</v>
      </c>
    </row>
    <row r="1035" spans="1:8">
      <c r="A1035" s="14" t="s">
        <v>13</v>
      </c>
      <c r="B1035">
        <f t="shared" si="32"/>
        <v>0</v>
      </c>
      <c r="C1035">
        <f t="shared" si="33"/>
        <v>0</v>
      </c>
      <c r="D1035" s="14">
        <v>0</v>
      </c>
      <c r="E1035">
        <v>52</v>
      </c>
      <c r="F1035">
        <v>30.875</v>
      </c>
      <c r="G1035">
        <v>0</v>
      </c>
      <c r="H1035">
        <v>23045.566159999998</v>
      </c>
    </row>
    <row r="1036" spans="1:8">
      <c r="A1036" s="17" t="s">
        <v>12</v>
      </c>
      <c r="B1036">
        <f t="shared" si="32"/>
        <v>0</v>
      </c>
      <c r="C1036">
        <f t="shared" si="33"/>
        <v>0</v>
      </c>
      <c r="D1036" s="17">
        <v>1</v>
      </c>
      <c r="E1036">
        <v>52</v>
      </c>
      <c r="F1036">
        <v>24.13</v>
      </c>
      <c r="G1036">
        <v>1</v>
      </c>
      <c r="H1036">
        <v>23887.662700000001</v>
      </c>
    </row>
    <row r="1037" spans="1:8">
      <c r="A1037" s="14" t="s">
        <v>12</v>
      </c>
      <c r="B1037">
        <f t="shared" si="32"/>
        <v>0</v>
      </c>
      <c r="C1037">
        <f t="shared" si="33"/>
        <v>0</v>
      </c>
      <c r="D1037" s="14">
        <v>1</v>
      </c>
      <c r="E1037">
        <v>52</v>
      </c>
      <c r="F1037">
        <v>27.36</v>
      </c>
      <c r="G1037">
        <v>0</v>
      </c>
      <c r="H1037">
        <v>24393.6224</v>
      </c>
    </row>
    <row r="1038" spans="1:8">
      <c r="A1038" s="17" t="s">
        <v>11</v>
      </c>
      <c r="B1038">
        <f t="shared" si="32"/>
        <v>1</v>
      </c>
      <c r="C1038">
        <f t="shared" si="33"/>
        <v>0</v>
      </c>
      <c r="D1038" s="17">
        <v>1</v>
      </c>
      <c r="E1038">
        <v>52</v>
      </c>
      <c r="F1038">
        <v>25.3</v>
      </c>
      <c r="G1038">
        <v>2</v>
      </c>
      <c r="H1038">
        <v>24667.419000000002</v>
      </c>
    </row>
    <row r="1039" spans="1:8">
      <c r="A1039" s="14" t="s">
        <v>13</v>
      </c>
      <c r="B1039">
        <f t="shared" si="32"/>
        <v>0</v>
      </c>
      <c r="C1039">
        <f t="shared" si="33"/>
        <v>0</v>
      </c>
      <c r="D1039" s="14">
        <v>1</v>
      </c>
      <c r="E1039">
        <v>52</v>
      </c>
      <c r="F1039">
        <v>24.32</v>
      </c>
      <c r="G1039">
        <v>3</v>
      </c>
      <c r="H1039">
        <v>24869.836800000001</v>
      </c>
    </row>
    <row r="1040" spans="1:8">
      <c r="A1040" s="17" t="s">
        <v>11</v>
      </c>
      <c r="B1040">
        <f t="shared" si="32"/>
        <v>1</v>
      </c>
      <c r="C1040">
        <f t="shared" si="33"/>
        <v>0</v>
      </c>
      <c r="D1040" s="17">
        <v>0</v>
      </c>
      <c r="E1040">
        <v>52</v>
      </c>
      <c r="F1040">
        <v>26.4</v>
      </c>
      <c r="G1040">
        <v>3</v>
      </c>
      <c r="H1040">
        <v>25992.821039999999</v>
      </c>
    </row>
    <row r="1041" spans="1:8">
      <c r="A1041" s="14" t="s">
        <v>12</v>
      </c>
      <c r="B1041">
        <f t="shared" si="32"/>
        <v>0</v>
      </c>
      <c r="C1041">
        <f t="shared" si="33"/>
        <v>0</v>
      </c>
      <c r="D1041" s="14">
        <v>0</v>
      </c>
      <c r="E1041">
        <v>52</v>
      </c>
      <c r="F1041">
        <v>36.765000000000001</v>
      </c>
      <c r="G1041">
        <v>2</v>
      </c>
      <c r="H1041">
        <v>26467.09737</v>
      </c>
    </row>
    <row r="1042" spans="1:8">
      <c r="A1042" s="17" t="s">
        <v>11</v>
      </c>
      <c r="B1042">
        <f t="shared" si="32"/>
        <v>1</v>
      </c>
      <c r="C1042">
        <f t="shared" si="33"/>
        <v>0</v>
      </c>
      <c r="D1042" s="17">
        <v>0</v>
      </c>
      <c r="E1042">
        <v>52</v>
      </c>
      <c r="F1042">
        <v>24.86</v>
      </c>
      <c r="G1042">
        <v>0</v>
      </c>
      <c r="H1042">
        <v>27117.993780000001</v>
      </c>
    </row>
    <row r="1043" spans="1:8">
      <c r="A1043" s="14" t="s">
        <v>12</v>
      </c>
      <c r="B1043">
        <f t="shared" si="32"/>
        <v>0</v>
      </c>
      <c r="C1043">
        <f t="shared" si="33"/>
        <v>0</v>
      </c>
      <c r="D1043" s="14">
        <v>0</v>
      </c>
      <c r="E1043">
        <v>52</v>
      </c>
      <c r="F1043">
        <v>37.524999999999999</v>
      </c>
      <c r="G1043">
        <v>2</v>
      </c>
      <c r="H1043">
        <v>33471.971890000001</v>
      </c>
    </row>
    <row r="1044" spans="1:8">
      <c r="A1044" s="17" t="s">
        <v>11</v>
      </c>
      <c r="B1044">
        <f t="shared" si="32"/>
        <v>1</v>
      </c>
      <c r="C1044">
        <f t="shared" si="33"/>
        <v>0</v>
      </c>
      <c r="D1044" s="17">
        <v>1</v>
      </c>
      <c r="E1044">
        <v>52</v>
      </c>
      <c r="F1044">
        <v>41.8</v>
      </c>
      <c r="G1044">
        <v>2</v>
      </c>
      <c r="H1044">
        <v>47269.853999999999</v>
      </c>
    </row>
    <row r="1045" spans="1:8">
      <c r="A1045" s="14" t="s">
        <v>12</v>
      </c>
      <c r="B1045">
        <f t="shared" si="32"/>
        <v>0</v>
      </c>
      <c r="C1045">
        <f t="shared" si="33"/>
        <v>0</v>
      </c>
      <c r="D1045" s="14">
        <v>1</v>
      </c>
      <c r="E1045">
        <v>52</v>
      </c>
      <c r="F1045">
        <v>34.484999999999999</v>
      </c>
      <c r="G1045">
        <v>3</v>
      </c>
      <c r="H1045">
        <v>60021.398970000002</v>
      </c>
    </row>
    <row r="1046" spans="1:8">
      <c r="A1046" s="17" t="s">
        <v>11</v>
      </c>
      <c r="B1046">
        <f t="shared" si="32"/>
        <v>1</v>
      </c>
      <c r="C1046">
        <f t="shared" si="33"/>
        <v>0</v>
      </c>
      <c r="D1046" s="17">
        <v>0</v>
      </c>
      <c r="E1046">
        <v>53</v>
      </c>
      <c r="F1046">
        <v>29.48</v>
      </c>
      <c r="G1046">
        <v>0</v>
      </c>
      <c r="H1046">
        <v>9487.6442000000006</v>
      </c>
    </row>
    <row r="1047" spans="1:8">
      <c r="A1047" s="14" t="s">
        <v>11</v>
      </c>
      <c r="B1047">
        <f t="shared" si="32"/>
        <v>1</v>
      </c>
      <c r="C1047">
        <f t="shared" si="33"/>
        <v>0</v>
      </c>
      <c r="D1047" s="14">
        <v>0</v>
      </c>
      <c r="E1047">
        <v>53</v>
      </c>
      <c r="F1047">
        <v>41.47</v>
      </c>
      <c r="G1047">
        <v>0</v>
      </c>
      <c r="H1047">
        <v>9504.3102999999992</v>
      </c>
    </row>
    <row r="1048" spans="1:8">
      <c r="A1048" s="17" t="s">
        <v>12</v>
      </c>
      <c r="B1048">
        <f t="shared" si="32"/>
        <v>0</v>
      </c>
      <c r="C1048">
        <f t="shared" si="33"/>
        <v>0</v>
      </c>
      <c r="D1048" s="17">
        <v>0</v>
      </c>
      <c r="E1048">
        <v>53</v>
      </c>
      <c r="F1048">
        <v>24.32</v>
      </c>
      <c r="G1048">
        <v>0</v>
      </c>
      <c r="H1048">
        <v>9863.4717999999993</v>
      </c>
    </row>
    <row r="1049" spans="1:8">
      <c r="A1049" s="14" t="s">
        <v>12</v>
      </c>
      <c r="B1049">
        <f t="shared" si="32"/>
        <v>0</v>
      </c>
      <c r="C1049">
        <f t="shared" si="33"/>
        <v>0</v>
      </c>
      <c r="D1049" s="14">
        <v>0</v>
      </c>
      <c r="E1049">
        <v>53</v>
      </c>
      <c r="F1049">
        <v>28.88</v>
      </c>
      <c r="G1049">
        <v>0</v>
      </c>
      <c r="H1049">
        <v>9869.8101999999999</v>
      </c>
    </row>
    <row r="1050" spans="1:8">
      <c r="A1050" s="17" t="s">
        <v>8</v>
      </c>
      <c r="B1050">
        <f t="shared" si="32"/>
        <v>0</v>
      </c>
      <c r="C1050">
        <f t="shared" si="33"/>
        <v>1</v>
      </c>
      <c r="D1050" s="17">
        <v>0</v>
      </c>
      <c r="E1050">
        <v>53</v>
      </c>
      <c r="F1050">
        <v>21.4</v>
      </c>
      <c r="G1050">
        <v>1</v>
      </c>
      <c r="H1050">
        <v>10065.413</v>
      </c>
    </row>
    <row r="1051" spans="1:8">
      <c r="A1051" s="14" t="s">
        <v>13</v>
      </c>
      <c r="B1051">
        <f t="shared" si="32"/>
        <v>0</v>
      </c>
      <c r="C1051">
        <f t="shared" si="33"/>
        <v>0</v>
      </c>
      <c r="D1051" s="14">
        <v>0</v>
      </c>
      <c r="E1051">
        <v>53</v>
      </c>
      <c r="F1051">
        <v>30.495000000000001</v>
      </c>
      <c r="G1051">
        <v>0</v>
      </c>
      <c r="H1051">
        <v>10072.055050000001</v>
      </c>
    </row>
    <row r="1052" spans="1:8">
      <c r="A1052" s="17" t="s">
        <v>8</v>
      </c>
      <c r="B1052">
        <f t="shared" si="32"/>
        <v>0</v>
      </c>
      <c r="C1052">
        <f t="shared" si="33"/>
        <v>1</v>
      </c>
      <c r="D1052" s="17">
        <v>0</v>
      </c>
      <c r="E1052">
        <v>53</v>
      </c>
      <c r="F1052">
        <v>36.1</v>
      </c>
      <c r="G1052">
        <v>1</v>
      </c>
      <c r="H1052">
        <v>10085.846</v>
      </c>
    </row>
    <row r="1053" spans="1:8">
      <c r="A1053" s="14" t="s">
        <v>12</v>
      </c>
      <c r="B1053">
        <f t="shared" si="32"/>
        <v>0</v>
      </c>
      <c r="C1053">
        <f t="shared" si="33"/>
        <v>0</v>
      </c>
      <c r="D1053" s="14">
        <v>0</v>
      </c>
      <c r="E1053">
        <v>53</v>
      </c>
      <c r="F1053">
        <v>26.6</v>
      </c>
      <c r="G1053">
        <v>0</v>
      </c>
      <c r="H1053">
        <v>10355.641</v>
      </c>
    </row>
    <row r="1054" spans="1:8">
      <c r="A1054" s="17" t="s">
        <v>12</v>
      </c>
      <c r="B1054">
        <f t="shared" si="32"/>
        <v>0</v>
      </c>
      <c r="C1054">
        <f t="shared" si="33"/>
        <v>0</v>
      </c>
      <c r="D1054" s="17">
        <v>0</v>
      </c>
      <c r="E1054">
        <v>53</v>
      </c>
      <c r="F1054">
        <v>31.16</v>
      </c>
      <c r="G1054">
        <v>1</v>
      </c>
      <c r="H1054">
        <v>10461.9794</v>
      </c>
    </row>
    <row r="1055" spans="1:8">
      <c r="A1055" s="14" t="s">
        <v>13</v>
      </c>
      <c r="B1055">
        <f t="shared" si="32"/>
        <v>0</v>
      </c>
      <c r="C1055">
        <f t="shared" si="33"/>
        <v>0</v>
      </c>
      <c r="D1055" s="14">
        <v>0</v>
      </c>
      <c r="E1055">
        <v>53</v>
      </c>
      <c r="F1055">
        <v>33.25</v>
      </c>
      <c r="G1055">
        <v>0</v>
      </c>
      <c r="H1055">
        <v>10564.8845</v>
      </c>
    </row>
    <row r="1056" spans="1:8">
      <c r="A1056" s="17" t="s">
        <v>11</v>
      </c>
      <c r="B1056">
        <f t="shared" si="32"/>
        <v>1</v>
      </c>
      <c r="C1056">
        <f t="shared" si="33"/>
        <v>0</v>
      </c>
      <c r="D1056" s="17">
        <v>0</v>
      </c>
      <c r="E1056">
        <v>53</v>
      </c>
      <c r="F1056">
        <v>39.6</v>
      </c>
      <c r="G1056">
        <v>1</v>
      </c>
      <c r="H1056">
        <v>10579.710999999999</v>
      </c>
    </row>
    <row r="1057" spans="1:8">
      <c r="A1057" s="14" t="s">
        <v>12</v>
      </c>
      <c r="B1057">
        <f t="shared" si="32"/>
        <v>0</v>
      </c>
      <c r="C1057">
        <f t="shared" si="33"/>
        <v>0</v>
      </c>
      <c r="D1057" s="14">
        <v>0</v>
      </c>
      <c r="E1057">
        <v>53</v>
      </c>
      <c r="F1057">
        <v>24.795000000000002</v>
      </c>
      <c r="G1057">
        <v>1</v>
      </c>
      <c r="H1057">
        <v>10942.13205</v>
      </c>
    </row>
    <row r="1058" spans="1:8">
      <c r="A1058" s="17" t="s">
        <v>12</v>
      </c>
      <c r="B1058">
        <f t="shared" si="32"/>
        <v>0</v>
      </c>
      <c r="C1058">
        <f t="shared" si="33"/>
        <v>0</v>
      </c>
      <c r="D1058" s="17">
        <v>0</v>
      </c>
      <c r="E1058">
        <v>53</v>
      </c>
      <c r="F1058">
        <v>37.43</v>
      </c>
      <c r="G1058">
        <v>1</v>
      </c>
      <c r="H1058">
        <v>10959.6947</v>
      </c>
    </row>
    <row r="1059" spans="1:8">
      <c r="A1059" s="14" t="s">
        <v>8</v>
      </c>
      <c r="B1059">
        <f t="shared" si="32"/>
        <v>0</v>
      </c>
      <c r="C1059">
        <f t="shared" si="33"/>
        <v>1</v>
      </c>
      <c r="D1059" s="14">
        <v>0</v>
      </c>
      <c r="E1059">
        <v>53</v>
      </c>
      <c r="F1059">
        <v>26.7</v>
      </c>
      <c r="G1059">
        <v>2</v>
      </c>
      <c r="H1059">
        <v>11150.78</v>
      </c>
    </row>
    <row r="1060" spans="1:8">
      <c r="A1060" s="17" t="s">
        <v>8</v>
      </c>
      <c r="B1060">
        <f t="shared" si="32"/>
        <v>0</v>
      </c>
      <c r="C1060">
        <f t="shared" si="33"/>
        <v>1</v>
      </c>
      <c r="D1060" s="17">
        <v>0</v>
      </c>
      <c r="E1060">
        <v>53</v>
      </c>
      <c r="F1060">
        <v>35.9</v>
      </c>
      <c r="G1060">
        <v>2</v>
      </c>
      <c r="H1060">
        <v>11163.567999999999</v>
      </c>
    </row>
    <row r="1061" spans="1:8">
      <c r="A1061" s="14" t="s">
        <v>13</v>
      </c>
      <c r="B1061">
        <f t="shared" si="32"/>
        <v>0</v>
      </c>
      <c r="C1061">
        <f t="shared" si="33"/>
        <v>0</v>
      </c>
      <c r="D1061" s="14">
        <v>0</v>
      </c>
      <c r="E1061">
        <v>53</v>
      </c>
      <c r="F1061">
        <v>26.41</v>
      </c>
      <c r="G1061">
        <v>2</v>
      </c>
      <c r="H1061">
        <v>11244.376899999999</v>
      </c>
    </row>
    <row r="1062" spans="1:8">
      <c r="A1062" s="17" t="s">
        <v>8</v>
      </c>
      <c r="B1062">
        <f t="shared" si="32"/>
        <v>0</v>
      </c>
      <c r="C1062">
        <f t="shared" si="33"/>
        <v>1</v>
      </c>
      <c r="D1062" s="17">
        <v>0</v>
      </c>
      <c r="E1062">
        <v>53</v>
      </c>
      <c r="F1062">
        <v>28.6</v>
      </c>
      <c r="G1062">
        <v>3</v>
      </c>
      <c r="H1062">
        <v>11253.421</v>
      </c>
    </row>
    <row r="1063" spans="1:8">
      <c r="A1063" s="14" t="s">
        <v>8</v>
      </c>
      <c r="B1063">
        <f t="shared" si="32"/>
        <v>0</v>
      </c>
      <c r="C1063">
        <f t="shared" si="33"/>
        <v>1</v>
      </c>
      <c r="D1063" s="14">
        <v>0</v>
      </c>
      <c r="E1063">
        <v>53</v>
      </c>
      <c r="F1063">
        <v>36.6</v>
      </c>
      <c r="G1063">
        <v>3</v>
      </c>
      <c r="H1063">
        <v>11264.540999999999</v>
      </c>
    </row>
    <row r="1064" spans="1:8">
      <c r="A1064" s="17" t="s">
        <v>13</v>
      </c>
      <c r="B1064">
        <f t="shared" si="32"/>
        <v>0</v>
      </c>
      <c r="C1064">
        <f t="shared" si="33"/>
        <v>0</v>
      </c>
      <c r="D1064" s="17">
        <v>0</v>
      </c>
      <c r="E1064">
        <v>53</v>
      </c>
      <c r="F1064">
        <v>23.75</v>
      </c>
      <c r="G1064">
        <v>2</v>
      </c>
      <c r="H1064">
        <v>11729.6795</v>
      </c>
    </row>
    <row r="1065" spans="1:8">
      <c r="A1065" s="14" t="s">
        <v>8</v>
      </c>
      <c r="B1065">
        <f t="shared" si="32"/>
        <v>0</v>
      </c>
      <c r="C1065">
        <f t="shared" si="33"/>
        <v>1</v>
      </c>
      <c r="D1065" s="14">
        <v>0</v>
      </c>
      <c r="E1065">
        <v>53</v>
      </c>
      <c r="F1065">
        <v>28.1</v>
      </c>
      <c r="G1065">
        <v>3</v>
      </c>
      <c r="H1065">
        <v>11741.726000000001</v>
      </c>
    </row>
    <row r="1066" spans="1:8">
      <c r="A1066" s="17" t="s">
        <v>11</v>
      </c>
      <c r="B1066">
        <f t="shared" si="32"/>
        <v>1</v>
      </c>
      <c r="C1066">
        <f t="shared" si="33"/>
        <v>0</v>
      </c>
      <c r="D1066" s="17">
        <v>0</v>
      </c>
      <c r="E1066">
        <v>53</v>
      </c>
      <c r="F1066">
        <v>38.06</v>
      </c>
      <c r="G1066">
        <v>3</v>
      </c>
      <c r="H1066">
        <v>20462.997660000001</v>
      </c>
    </row>
    <row r="1067" spans="1:8">
      <c r="A1067" s="14" t="s">
        <v>11</v>
      </c>
      <c r="B1067">
        <f t="shared" si="32"/>
        <v>1</v>
      </c>
      <c r="C1067">
        <f t="shared" si="33"/>
        <v>0</v>
      </c>
      <c r="D1067" s="14">
        <v>1</v>
      </c>
      <c r="E1067">
        <v>53</v>
      </c>
      <c r="F1067">
        <v>20.9</v>
      </c>
      <c r="G1067">
        <v>0</v>
      </c>
      <c r="H1067">
        <v>21195.817999999999</v>
      </c>
    </row>
    <row r="1068" spans="1:8">
      <c r="A1068" s="17" t="s">
        <v>11</v>
      </c>
      <c r="B1068">
        <f t="shared" si="32"/>
        <v>1</v>
      </c>
      <c r="C1068">
        <f t="shared" si="33"/>
        <v>0</v>
      </c>
      <c r="D1068" s="17">
        <v>1</v>
      </c>
      <c r="E1068">
        <v>53</v>
      </c>
      <c r="F1068">
        <v>22.88</v>
      </c>
      <c r="G1068">
        <v>1</v>
      </c>
      <c r="H1068">
        <v>23244.790199999999</v>
      </c>
    </row>
    <row r="1069" spans="1:8">
      <c r="A1069" s="14" t="s">
        <v>13</v>
      </c>
      <c r="B1069">
        <f t="shared" si="32"/>
        <v>0</v>
      </c>
      <c r="C1069">
        <f t="shared" si="33"/>
        <v>0</v>
      </c>
      <c r="D1069" s="14">
        <v>1</v>
      </c>
      <c r="E1069">
        <v>53</v>
      </c>
      <c r="F1069">
        <v>22.61</v>
      </c>
      <c r="G1069">
        <v>3</v>
      </c>
      <c r="H1069">
        <v>24873.384900000001</v>
      </c>
    </row>
    <row r="1070" spans="1:8">
      <c r="A1070" s="17" t="s">
        <v>11</v>
      </c>
      <c r="B1070">
        <f t="shared" si="32"/>
        <v>1</v>
      </c>
      <c r="C1070">
        <f t="shared" si="33"/>
        <v>0</v>
      </c>
      <c r="D1070" s="17">
        <v>0</v>
      </c>
      <c r="E1070">
        <v>53</v>
      </c>
      <c r="F1070">
        <v>31.35</v>
      </c>
      <c r="G1070">
        <v>0</v>
      </c>
      <c r="H1070">
        <v>27346.04207</v>
      </c>
    </row>
    <row r="1071" spans="1:8">
      <c r="A1071" s="14" t="s">
        <v>13</v>
      </c>
      <c r="B1071">
        <f t="shared" si="32"/>
        <v>0</v>
      </c>
      <c r="C1071">
        <f t="shared" si="33"/>
        <v>0</v>
      </c>
      <c r="D1071" s="14">
        <v>0</v>
      </c>
      <c r="E1071">
        <v>53</v>
      </c>
      <c r="F1071">
        <v>32.299999999999997</v>
      </c>
      <c r="G1071">
        <v>2</v>
      </c>
      <c r="H1071">
        <v>29186.482360000002</v>
      </c>
    </row>
    <row r="1072" spans="1:8">
      <c r="A1072" s="17" t="s">
        <v>13</v>
      </c>
      <c r="B1072">
        <f t="shared" si="32"/>
        <v>0</v>
      </c>
      <c r="C1072">
        <f t="shared" si="33"/>
        <v>0</v>
      </c>
      <c r="D1072" s="17">
        <v>1</v>
      </c>
      <c r="E1072">
        <v>53</v>
      </c>
      <c r="F1072">
        <v>34.104999999999997</v>
      </c>
      <c r="G1072">
        <v>0</v>
      </c>
      <c r="H1072">
        <v>43254.417950000003</v>
      </c>
    </row>
    <row r="1073" spans="1:8">
      <c r="A1073" s="14" t="s">
        <v>12</v>
      </c>
      <c r="B1073">
        <f t="shared" si="32"/>
        <v>0</v>
      </c>
      <c r="C1073">
        <f t="shared" si="33"/>
        <v>0</v>
      </c>
      <c r="D1073" s="14">
        <v>1</v>
      </c>
      <c r="E1073">
        <v>53</v>
      </c>
      <c r="F1073">
        <v>36.86</v>
      </c>
      <c r="G1073">
        <v>3</v>
      </c>
      <c r="H1073">
        <v>46661.4424</v>
      </c>
    </row>
    <row r="1074" spans="1:8">
      <c r="A1074" s="17" t="s">
        <v>8</v>
      </c>
      <c r="B1074">
        <f t="shared" si="32"/>
        <v>0</v>
      </c>
      <c r="C1074">
        <f t="shared" si="33"/>
        <v>1</v>
      </c>
      <c r="D1074" s="17">
        <v>0</v>
      </c>
      <c r="E1074">
        <v>54</v>
      </c>
      <c r="F1074">
        <v>31.6</v>
      </c>
      <c r="G1074">
        <v>0</v>
      </c>
      <c r="H1074">
        <v>9850.4320000000007</v>
      </c>
    </row>
    <row r="1075" spans="1:8">
      <c r="A1075" s="14" t="s">
        <v>12</v>
      </c>
      <c r="B1075">
        <f t="shared" si="32"/>
        <v>0</v>
      </c>
      <c r="C1075">
        <f t="shared" si="33"/>
        <v>0</v>
      </c>
      <c r="D1075" s="14">
        <v>0</v>
      </c>
      <c r="E1075">
        <v>54</v>
      </c>
      <c r="F1075">
        <v>30.21</v>
      </c>
      <c r="G1075">
        <v>0</v>
      </c>
      <c r="H1075">
        <v>10231.499900000001</v>
      </c>
    </row>
    <row r="1076" spans="1:8">
      <c r="A1076" s="17" t="s">
        <v>11</v>
      </c>
      <c r="B1076">
        <f t="shared" si="32"/>
        <v>1</v>
      </c>
      <c r="C1076">
        <f t="shared" si="33"/>
        <v>0</v>
      </c>
      <c r="D1076" s="17">
        <v>0</v>
      </c>
      <c r="E1076">
        <v>54</v>
      </c>
      <c r="F1076">
        <v>31.24</v>
      </c>
      <c r="G1076">
        <v>0</v>
      </c>
      <c r="H1076">
        <v>10338.9316</v>
      </c>
    </row>
    <row r="1077" spans="1:8">
      <c r="A1077" s="14" t="s">
        <v>13</v>
      </c>
      <c r="B1077">
        <f t="shared" si="32"/>
        <v>0</v>
      </c>
      <c r="C1077">
        <f t="shared" si="33"/>
        <v>0</v>
      </c>
      <c r="D1077" s="14">
        <v>0</v>
      </c>
      <c r="E1077">
        <v>54</v>
      </c>
      <c r="F1077">
        <v>24.035</v>
      </c>
      <c r="G1077">
        <v>0</v>
      </c>
      <c r="H1077">
        <v>10422.916649999999</v>
      </c>
    </row>
    <row r="1078" spans="1:8">
      <c r="A1078" s="17" t="s">
        <v>13</v>
      </c>
      <c r="B1078">
        <f t="shared" si="32"/>
        <v>0</v>
      </c>
      <c r="C1078">
        <f t="shared" si="33"/>
        <v>0</v>
      </c>
      <c r="D1078" s="17">
        <v>0</v>
      </c>
      <c r="E1078">
        <v>54</v>
      </c>
      <c r="F1078">
        <v>32.774999999999999</v>
      </c>
      <c r="G1078">
        <v>0</v>
      </c>
      <c r="H1078">
        <v>10435.06525</v>
      </c>
    </row>
    <row r="1079" spans="1:8">
      <c r="A1079" s="14" t="s">
        <v>8</v>
      </c>
      <c r="B1079">
        <f t="shared" si="32"/>
        <v>0</v>
      </c>
      <c r="C1079">
        <f t="shared" si="33"/>
        <v>1</v>
      </c>
      <c r="D1079" s="14">
        <v>0</v>
      </c>
      <c r="E1079">
        <v>54</v>
      </c>
      <c r="F1079">
        <v>29.2</v>
      </c>
      <c r="G1079">
        <v>1</v>
      </c>
      <c r="H1079">
        <v>10436.096</v>
      </c>
    </row>
    <row r="1080" spans="1:8">
      <c r="A1080" s="17" t="s">
        <v>8</v>
      </c>
      <c r="B1080">
        <f t="shared" si="32"/>
        <v>0</v>
      </c>
      <c r="C1080">
        <f t="shared" si="33"/>
        <v>1</v>
      </c>
      <c r="D1080" s="17">
        <v>0</v>
      </c>
      <c r="E1080">
        <v>54</v>
      </c>
      <c r="F1080">
        <v>39.6</v>
      </c>
      <c r="G1080">
        <v>1</v>
      </c>
      <c r="H1080">
        <v>10450.552</v>
      </c>
    </row>
    <row r="1081" spans="1:8">
      <c r="A1081" s="14" t="s">
        <v>12</v>
      </c>
      <c r="B1081">
        <f t="shared" si="32"/>
        <v>0</v>
      </c>
      <c r="C1081">
        <f t="shared" si="33"/>
        <v>0</v>
      </c>
      <c r="D1081" s="14">
        <v>0</v>
      </c>
      <c r="E1081">
        <v>54</v>
      </c>
      <c r="F1081">
        <v>33.630000000000003</v>
      </c>
      <c r="G1081">
        <v>1</v>
      </c>
      <c r="H1081">
        <v>10825.253699999999</v>
      </c>
    </row>
    <row r="1082" spans="1:8">
      <c r="A1082" s="17" t="s">
        <v>13</v>
      </c>
      <c r="B1082">
        <f t="shared" si="32"/>
        <v>0</v>
      </c>
      <c r="C1082">
        <f t="shared" si="33"/>
        <v>0</v>
      </c>
      <c r="D1082" s="17">
        <v>0</v>
      </c>
      <c r="E1082">
        <v>54</v>
      </c>
      <c r="F1082">
        <v>32.68</v>
      </c>
      <c r="G1082">
        <v>0</v>
      </c>
      <c r="H1082">
        <v>10923.933199999999</v>
      </c>
    </row>
    <row r="1083" spans="1:8">
      <c r="A1083" s="14" t="s">
        <v>11</v>
      </c>
      <c r="B1083">
        <f t="shared" si="32"/>
        <v>1</v>
      </c>
      <c r="C1083">
        <f t="shared" si="33"/>
        <v>0</v>
      </c>
      <c r="D1083" s="14">
        <v>0</v>
      </c>
      <c r="E1083">
        <v>54</v>
      </c>
      <c r="F1083">
        <v>31.9</v>
      </c>
      <c r="G1083">
        <v>1</v>
      </c>
      <c r="H1083">
        <v>10928.849</v>
      </c>
    </row>
    <row r="1084" spans="1:8">
      <c r="A1084" s="17" t="s">
        <v>11</v>
      </c>
      <c r="B1084">
        <f t="shared" si="32"/>
        <v>1</v>
      </c>
      <c r="C1084">
        <f t="shared" si="33"/>
        <v>0</v>
      </c>
      <c r="D1084" s="17">
        <v>0</v>
      </c>
      <c r="E1084">
        <v>54</v>
      </c>
      <c r="F1084">
        <v>21.01</v>
      </c>
      <c r="G1084">
        <v>2</v>
      </c>
      <c r="H1084">
        <v>11013.7119</v>
      </c>
    </row>
    <row r="1085" spans="1:8">
      <c r="A1085" s="14" t="s">
        <v>12</v>
      </c>
      <c r="B1085">
        <f t="shared" si="32"/>
        <v>0</v>
      </c>
      <c r="C1085">
        <f t="shared" si="33"/>
        <v>0</v>
      </c>
      <c r="D1085" s="14">
        <v>0</v>
      </c>
      <c r="E1085">
        <v>54</v>
      </c>
      <c r="F1085">
        <v>27.645</v>
      </c>
      <c r="G1085">
        <v>1</v>
      </c>
      <c r="H1085">
        <v>11305.93455</v>
      </c>
    </row>
    <row r="1086" spans="1:8">
      <c r="A1086" s="17" t="s">
        <v>13</v>
      </c>
      <c r="B1086">
        <f t="shared" si="32"/>
        <v>0</v>
      </c>
      <c r="C1086">
        <f t="shared" si="33"/>
        <v>0</v>
      </c>
      <c r="D1086" s="17">
        <v>0</v>
      </c>
      <c r="E1086">
        <v>54</v>
      </c>
      <c r="F1086">
        <v>32.299999999999997</v>
      </c>
      <c r="G1086">
        <v>1</v>
      </c>
      <c r="H1086">
        <v>11512.405000000001</v>
      </c>
    </row>
    <row r="1087" spans="1:8">
      <c r="A1087" s="14" t="s">
        <v>8</v>
      </c>
      <c r="B1087">
        <f t="shared" si="32"/>
        <v>0</v>
      </c>
      <c r="C1087">
        <f t="shared" si="33"/>
        <v>1</v>
      </c>
      <c r="D1087" s="14">
        <v>0</v>
      </c>
      <c r="E1087">
        <v>54</v>
      </c>
      <c r="F1087">
        <v>46.7</v>
      </c>
      <c r="G1087">
        <v>2</v>
      </c>
      <c r="H1087">
        <v>11538.421</v>
      </c>
    </row>
    <row r="1088" spans="1:8">
      <c r="A1088" s="17" t="s">
        <v>8</v>
      </c>
      <c r="B1088">
        <f t="shared" si="32"/>
        <v>0</v>
      </c>
      <c r="C1088">
        <f t="shared" si="33"/>
        <v>1</v>
      </c>
      <c r="D1088" s="17">
        <v>0</v>
      </c>
      <c r="E1088">
        <v>54</v>
      </c>
      <c r="F1088">
        <v>23</v>
      </c>
      <c r="G1088">
        <v>3</v>
      </c>
      <c r="H1088">
        <v>12094.477999999999</v>
      </c>
    </row>
    <row r="1089" spans="1:8">
      <c r="A1089" s="14" t="s">
        <v>13</v>
      </c>
      <c r="B1089">
        <f t="shared" si="32"/>
        <v>0</v>
      </c>
      <c r="C1089">
        <f t="shared" si="33"/>
        <v>0</v>
      </c>
      <c r="D1089" s="14">
        <v>0</v>
      </c>
      <c r="E1089">
        <v>54</v>
      </c>
      <c r="F1089">
        <v>28.88</v>
      </c>
      <c r="G1089">
        <v>2</v>
      </c>
      <c r="H1089">
        <v>12096.6512</v>
      </c>
    </row>
    <row r="1090" spans="1:8">
      <c r="A1090" s="17" t="s">
        <v>8</v>
      </c>
      <c r="B1090">
        <f t="shared" si="32"/>
        <v>0</v>
      </c>
      <c r="C1090">
        <f t="shared" si="33"/>
        <v>1</v>
      </c>
      <c r="D1090" s="17">
        <v>0</v>
      </c>
      <c r="E1090">
        <v>54</v>
      </c>
      <c r="F1090">
        <v>30.8</v>
      </c>
      <c r="G1090">
        <v>3</v>
      </c>
      <c r="H1090">
        <v>12105.32</v>
      </c>
    </row>
    <row r="1091" spans="1:8">
      <c r="A1091" s="14" t="s">
        <v>12</v>
      </c>
      <c r="B1091">
        <f t="shared" si="32"/>
        <v>0</v>
      </c>
      <c r="C1091">
        <f t="shared" si="33"/>
        <v>0</v>
      </c>
      <c r="D1091" s="14">
        <v>0</v>
      </c>
      <c r="E1091">
        <v>54</v>
      </c>
      <c r="F1091">
        <v>21.47</v>
      </c>
      <c r="G1091">
        <v>3</v>
      </c>
      <c r="H1091">
        <v>12475.3513</v>
      </c>
    </row>
    <row r="1092" spans="1:8">
      <c r="A1092" s="17" t="s">
        <v>12</v>
      </c>
      <c r="B1092">
        <f t="shared" si="32"/>
        <v>0</v>
      </c>
      <c r="C1092">
        <f t="shared" si="33"/>
        <v>0</v>
      </c>
      <c r="D1092" s="17">
        <v>0</v>
      </c>
      <c r="E1092">
        <v>54</v>
      </c>
      <c r="F1092">
        <v>24.605</v>
      </c>
      <c r="G1092">
        <v>3</v>
      </c>
      <c r="H1092">
        <v>12479.70895</v>
      </c>
    </row>
    <row r="1093" spans="1:8">
      <c r="A1093" s="14" t="s">
        <v>12</v>
      </c>
      <c r="B1093">
        <f t="shared" si="32"/>
        <v>0</v>
      </c>
      <c r="C1093">
        <f t="shared" si="33"/>
        <v>0</v>
      </c>
      <c r="D1093" s="14">
        <v>0</v>
      </c>
      <c r="E1093">
        <v>54</v>
      </c>
      <c r="F1093">
        <v>35.814999999999998</v>
      </c>
      <c r="G1093">
        <v>3</v>
      </c>
      <c r="H1093">
        <v>12495.290849999999</v>
      </c>
    </row>
    <row r="1094" spans="1:8">
      <c r="A1094" s="17" t="s">
        <v>12</v>
      </c>
      <c r="B1094">
        <f t="shared" ref="B1094:B1157" si="34">IF(A1094="southeast",1,0)</f>
        <v>0</v>
      </c>
      <c r="C1094">
        <f t="shared" ref="C1094:C1157" si="35">IF(A1094="southwest",1,0)</f>
        <v>0</v>
      </c>
      <c r="D1094" s="17">
        <v>0</v>
      </c>
      <c r="E1094">
        <v>54</v>
      </c>
      <c r="F1094">
        <v>30.02</v>
      </c>
      <c r="G1094">
        <v>0</v>
      </c>
      <c r="H1094">
        <v>24476.478510000001</v>
      </c>
    </row>
    <row r="1095" spans="1:8">
      <c r="A1095" s="14" t="s">
        <v>8</v>
      </c>
      <c r="B1095">
        <f t="shared" si="34"/>
        <v>0</v>
      </c>
      <c r="C1095">
        <f t="shared" si="35"/>
        <v>1</v>
      </c>
      <c r="D1095" s="14">
        <v>1</v>
      </c>
      <c r="E1095">
        <v>54</v>
      </c>
      <c r="F1095">
        <v>25.1</v>
      </c>
      <c r="G1095">
        <v>3</v>
      </c>
      <c r="H1095">
        <v>25382.296999999999</v>
      </c>
    </row>
    <row r="1096" spans="1:8">
      <c r="A1096" s="17" t="s">
        <v>13</v>
      </c>
      <c r="B1096">
        <f t="shared" si="34"/>
        <v>0</v>
      </c>
      <c r="C1096">
        <f t="shared" si="35"/>
        <v>0</v>
      </c>
      <c r="D1096" s="17">
        <v>0</v>
      </c>
      <c r="E1096">
        <v>54</v>
      </c>
      <c r="F1096">
        <v>25.46</v>
      </c>
      <c r="G1096">
        <v>1</v>
      </c>
      <c r="H1096">
        <v>25517.11363</v>
      </c>
    </row>
    <row r="1097" spans="1:8">
      <c r="A1097" s="14" t="s">
        <v>11</v>
      </c>
      <c r="B1097">
        <f t="shared" si="34"/>
        <v>1</v>
      </c>
      <c r="C1097">
        <f t="shared" si="35"/>
        <v>0</v>
      </c>
      <c r="D1097" s="14">
        <v>0</v>
      </c>
      <c r="E1097">
        <v>54</v>
      </c>
      <c r="F1097">
        <v>31.9</v>
      </c>
      <c r="G1097">
        <v>3</v>
      </c>
      <c r="H1097">
        <v>27322.73386</v>
      </c>
    </row>
    <row r="1098" spans="1:8">
      <c r="A1098" s="17" t="s">
        <v>11</v>
      </c>
      <c r="B1098">
        <f t="shared" si="34"/>
        <v>1</v>
      </c>
      <c r="C1098">
        <f t="shared" si="35"/>
        <v>0</v>
      </c>
      <c r="D1098" s="17">
        <v>1</v>
      </c>
      <c r="E1098">
        <v>54</v>
      </c>
      <c r="F1098">
        <v>30.8</v>
      </c>
      <c r="G1098">
        <v>1</v>
      </c>
      <c r="H1098">
        <v>41999.519999999997</v>
      </c>
    </row>
    <row r="1099" spans="1:8">
      <c r="A1099" s="14" t="s">
        <v>11</v>
      </c>
      <c r="B1099">
        <f t="shared" si="34"/>
        <v>1</v>
      </c>
      <c r="C1099">
        <f t="shared" si="35"/>
        <v>0</v>
      </c>
      <c r="D1099" s="14">
        <v>1</v>
      </c>
      <c r="E1099">
        <v>54</v>
      </c>
      <c r="F1099">
        <v>34.21</v>
      </c>
      <c r="G1099">
        <v>2</v>
      </c>
      <c r="H1099">
        <v>44260.749900000003</v>
      </c>
    </row>
    <row r="1100" spans="1:8">
      <c r="A1100" s="17" t="s">
        <v>13</v>
      </c>
      <c r="B1100">
        <f t="shared" si="34"/>
        <v>0</v>
      </c>
      <c r="C1100">
        <f t="shared" si="35"/>
        <v>0</v>
      </c>
      <c r="D1100" s="17">
        <v>1</v>
      </c>
      <c r="E1100">
        <v>54</v>
      </c>
      <c r="F1100">
        <v>40.564999999999998</v>
      </c>
      <c r="G1100">
        <v>3</v>
      </c>
      <c r="H1100">
        <v>48549.178350000002</v>
      </c>
    </row>
    <row r="1101" spans="1:8">
      <c r="A1101" s="14" t="s">
        <v>11</v>
      </c>
      <c r="B1101">
        <f t="shared" si="34"/>
        <v>1</v>
      </c>
      <c r="C1101">
        <f t="shared" si="35"/>
        <v>0</v>
      </c>
      <c r="D1101" s="14">
        <v>1</v>
      </c>
      <c r="E1101">
        <v>54</v>
      </c>
      <c r="F1101">
        <v>47.41</v>
      </c>
      <c r="G1101">
        <v>0</v>
      </c>
      <c r="H1101">
        <v>63770.428010000003</v>
      </c>
    </row>
    <row r="1102" spans="1:8">
      <c r="A1102" s="17" t="s">
        <v>8</v>
      </c>
      <c r="B1102">
        <f t="shared" si="34"/>
        <v>0</v>
      </c>
      <c r="C1102">
        <f t="shared" si="35"/>
        <v>1</v>
      </c>
      <c r="D1102" s="17">
        <v>0</v>
      </c>
      <c r="E1102">
        <v>55</v>
      </c>
      <c r="F1102">
        <v>29.9</v>
      </c>
      <c r="G1102">
        <v>0</v>
      </c>
      <c r="H1102">
        <v>10214.636</v>
      </c>
    </row>
    <row r="1103" spans="1:8">
      <c r="A1103" s="14" t="s">
        <v>11</v>
      </c>
      <c r="B1103">
        <f t="shared" si="34"/>
        <v>1</v>
      </c>
      <c r="C1103">
        <f t="shared" si="35"/>
        <v>0</v>
      </c>
      <c r="D1103" s="14">
        <v>0</v>
      </c>
      <c r="E1103">
        <v>55</v>
      </c>
      <c r="F1103">
        <v>38.28</v>
      </c>
      <c r="G1103">
        <v>0</v>
      </c>
      <c r="H1103">
        <v>10226.2842</v>
      </c>
    </row>
    <row r="1104" spans="1:8">
      <c r="A1104" s="17" t="s">
        <v>12</v>
      </c>
      <c r="B1104">
        <f t="shared" si="34"/>
        <v>0</v>
      </c>
      <c r="C1104">
        <f t="shared" si="35"/>
        <v>0</v>
      </c>
      <c r="D1104" s="17">
        <v>0</v>
      </c>
      <c r="E1104">
        <v>55</v>
      </c>
      <c r="F1104">
        <v>27.645</v>
      </c>
      <c r="G1104">
        <v>0</v>
      </c>
      <c r="H1104">
        <v>10594.501550000001</v>
      </c>
    </row>
    <row r="1105" spans="1:8">
      <c r="A1105" s="14" t="s">
        <v>12</v>
      </c>
      <c r="B1105">
        <f t="shared" si="34"/>
        <v>0</v>
      </c>
      <c r="C1105">
        <f t="shared" si="35"/>
        <v>0</v>
      </c>
      <c r="D1105" s="14">
        <v>0</v>
      </c>
      <c r="E1105">
        <v>55</v>
      </c>
      <c r="F1105">
        <v>32.774999999999999</v>
      </c>
      <c r="G1105">
        <v>0</v>
      </c>
      <c r="H1105">
        <v>10601.632250000001</v>
      </c>
    </row>
    <row r="1106" spans="1:8">
      <c r="A1106" s="17" t="s">
        <v>8</v>
      </c>
      <c r="B1106">
        <f t="shared" si="34"/>
        <v>0</v>
      </c>
      <c r="C1106">
        <f t="shared" si="35"/>
        <v>1</v>
      </c>
      <c r="D1106" s="17">
        <v>0</v>
      </c>
      <c r="E1106">
        <v>55</v>
      </c>
      <c r="F1106">
        <v>30.5</v>
      </c>
      <c r="G1106">
        <v>0</v>
      </c>
      <c r="H1106">
        <v>10704.47</v>
      </c>
    </row>
    <row r="1107" spans="1:8">
      <c r="A1107" s="14" t="s">
        <v>8</v>
      </c>
      <c r="B1107">
        <f t="shared" si="34"/>
        <v>0</v>
      </c>
      <c r="C1107">
        <f t="shared" si="35"/>
        <v>1</v>
      </c>
      <c r="D1107" s="14">
        <v>0</v>
      </c>
      <c r="E1107">
        <v>55</v>
      </c>
      <c r="F1107">
        <v>37.1</v>
      </c>
      <c r="G1107">
        <v>0</v>
      </c>
      <c r="H1107">
        <v>10713.644</v>
      </c>
    </row>
    <row r="1108" spans="1:8">
      <c r="A1108" s="17" t="s">
        <v>8</v>
      </c>
      <c r="B1108">
        <f t="shared" si="34"/>
        <v>0</v>
      </c>
      <c r="C1108">
        <f t="shared" si="35"/>
        <v>1</v>
      </c>
      <c r="D1108" s="17">
        <v>0</v>
      </c>
      <c r="E1108">
        <v>55</v>
      </c>
      <c r="F1108">
        <v>21.5</v>
      </c>
      <c r="G1108">
        <v>1</v>
      </c>
      <c r="H1108">
        <v>10791.96</v>
      </c>
    </row>
    <row r="1109" spans="1:8">
      <c r="A1109" s="14" t="s">
        <v>13</v>
      </c>
      <c r="B1109">
        <f t="shared" si="34"/>
        <v>0</v>
      </c>
      <c r="C1109">
        <f t="shared" si="35"/>
        <v>0</v>
      </c>
      <c r="D1109" s="14">
        <v>0</v>
      </c>
      <c r="E1109">
        <v>55</v>
      </c>
      <c r="F1109">
        <v>28.975000000000001</v>
      </c>
      <c r="G1109">
        <v>0</v>
      </c>
      <c r="H1109">
        <v>10796.35025</v>
      </c>
    </row>
    <row r="1110" spans="1:8">
      <c r="A1110" s="17" t="s">
        <v>11</v>
      </c>
      <c r="B1110">
        <f t="shared" si="34"/>
        <v>1</v>
      </c>
      <c r="C1110">
        <f t="shared" si="35"/>
        <v>0</v>
      </c>
      <c r="D1110" s="17">
        <v>0</v>
      </c>
      <c r="E1110">
        <v>55</v>
      </c>
      <c r="F1110">
        <v>32.67</v>
      </c>
      <c r="G1110">
        <v>1</v>
      </c>
      <c r="H1110">
        <v>10807.4863</v>
      </c>
    </row>
    <row r="1111" spans="1:8">
      <c r="A1111" s="14" t="s">
        <v>12</v>
      </c>
      <c r="B1111">
        <f t="shared" si="34"/>
        <v>0</v>
      </c>
      <c r="C1111">
        <f t="shared" si="35"/>
        <v>0</v>
      </c>
      <c r="D1111" s="14">
        <v>0</v>
      </c>
      <c r="E1111">
        <v>55</v>
      </c>
      <c r="F1111">
        <v>26.98</v>
      </c>
      <c r="G1111">
        <v>0</v>
      </c>
      <c r="H1111">
        <v>11082.5772</v>
      </c>
    </row>
    <row r="1112" spans="1:8">
      <c r="A1112" s="17" t="s">
        <v>13</v>
      </c>
      <c r="B1112">
        <f t="shared" si="34"/>
        <v>0</v>
      </c>
      <c r="C1112">
        <f t="shared" si="35"/>
        <v>0</v>
      </c>
      <c r="D1112" s="17">
        <v>0</v>
      </c>
      <c r="E1112">
        <v>55</v>
      </c>
      <c r="F1112">
        <v>29.83</v>
      </c>
      <c r="G1112">
        <v>0</v>
      </c>
      <c r="H1112">
        <v>11286.538699999999</v>
      </c>
    </row>
    <row r="1113" spans="1:8">
      <c r="A1113" s="14" t="s">
        <v>13</v>
      </c>
      <c r="B1113">
        <f t="shared" si="34"/>
        <v>0</v>
      </c>
      <c r="C1113">
        <f t="shared" si="35"/>
        <v>0</v>
      </c>
      <c r="D1113" s="14">
        <v>0</v>
      </c>
      <c r="E1113">
        <v>55</v>
      </c>
      <c r="F1113">
        <v>35.244999999999997</v>
      </c>
      <c r="G1113">
        <v>1</v>
      </c>
      <c r="H1113">
        <v>11394.065549999999</v>
      </c>
    </row>
    <row r="1114" spans="1:8">
      <c r="A1114" s="17" t="s">
        <v>13</v>
      </c>
      <c r="B1114">
        <f t="shared" si="34"/>
        <v>0</v>
      </c>
      <c r="C1114">
        <f t="shared" si="35"/>
        <v>0</v>
      </c>
      <c r="D1114" s="17">
        <v>0</v>
      </c>
      <c r="E1114">
        <v>55</v>
      </c>
      <c r="F1114">
        <v>32.395000000000003</v>
      </c>
      <c r="G1114">
        <v>1</v>
      </c>
      <c r="H1114">
        <v>11879.10405</v>
      </c>
    </row>
    <row r="1115" spans="1:8">
      <c r="A1115" s="14" t="s">
        <v>8</v>
      </c>
      <c r="B1115">
        <f t="shared" si="34"/>
        <v>0</v>
      </c>
      <c r="C1115">
        <f t="shared" si="35"/>
        <v>1</v>
      </c>
      <c r="D1115" s="14">
        <v>0</v>
      </c>
      <c r="E1115">
        <v>55</v>
      </c>
      <c r="F1115">
        <v>29.7</v>
      </c>
      <c r="G1115">
        <v>2</v>
      </c>
      <c r="H1115">
        <v>11881.358</v>
      </c>
    </row>
    <row r="1116" spans="1:8">
      <c r="A1116" s="17" t="s">
        <v>11</v>
      </c>
      <c r="B1116">
        <f t="shared" si="34"/>
        <v>1</v>
      </c>
      <c r="C1116">
        <f t="shared" si="35"/>
        <v>0</v>
      </c>
      <c r="D1116" s="17">
        <v>0</v>
      </c>
      <c r="E1116">
        <v>55</v>
      </c>
      <c r="F1116">
        <v>30.14</v>
      </c>
      <c r="G1116">
        <v>2</v>
      </c>
      <c r="H1116">
        <v>11881.9696</v>
      </c>
    </row>
    <row r="1117" spans="1:8">
      <c r="A1117" s="14" t="s">
        <v>11</v>
      </c>
      <c r="B1117">
        <f t="shared" si="34"/>
        <v>1</v>
      </c>
      <c r="C1117">
        <f t="shared" si="35"/>
        <v>0</v>
      </c>
      <c r="D1117" s="14">
        <v>0</v>
      </c>
      <c r="E1117">
        <v>55</v>
      </c>
      <c r="F1117">
        <v>33.880000000000003</v>
      </c>
      <c r="G1117">
        <v>3</v>
      </c>
      <c r="H1117">
        <v>11987.1682</v>
      </c>
    </row>
    <row r="1118" spans="1:8">
      <c r="A1118" s="17" t="s">
        <v>12</v>
      </c>
      <c r="B1118">
        <f t="shared" si="34"/>
        <v>0</v>
      </c>
      <c r="C1118">
        <f t="shared" si="35"/>
        <v>0</v>
      </c>
      <c r="D1118" s="17">
        <v>0</v>
      </c>
      <c r="E1118">
        <v>55</v>
      </c>
      <c r="F1118">
        <v>32.774999999999999</v>
      </c>
      <c r="G1118">
        <v>2</v>
      </c>
      <c r="H1118">
        <v>12268.632250000001</v>
      </c>
    </row>
    <row r="1119" spans="1:8">
      <c r="A1119" s="14" t="s">
        <v>12</v>
      </c>
      <c r="B1119">
        <f t="shared" si="34"/>
        <v>0</v>
      </c>
      <c r="C1119">
        <f t="shared" si="35"/>
        <v>0</v>
      </c>
      <c r="D1119" s="14">
        <v>0</v>
      </c>
      <c r="E1119">
        <v>55</v>
      </c>
      <c r="F1119">
        <v>33.534999999999997</v>
      </c>
      <c r="G1119">
        <v>2</v>
      </c>
      <c r="H1119">
        <v>12269.68865</v>
      </c>
    </row>
    <row r="1120" spans="1:8">
      <c r="A1120" s="17" t="s">
        <v>11</v>
      </c>
      <c r="B1120">
        <f t="shared" si="34"/>
        <v>1</v>
      </c>
      <c r="C1120">
        <f t="shared" si="35"/>
        <v>0</v>
      </c>
      <c r="D1120" s="17">
        <v>0</v>
      </c>
      <c r="E1120">
        <v>55</v>
      </c>
      <c r="F1120">
        <v>40.81</v>
      </c>
      <c r="G1120">
        <v>3</v>
      </c>
      <c r="H1120">
        <v>12485.8009</v>
      </c>
    </row>
    <row r="1121" spans="1:8">
      <c r="A1121" s="14" t="s">
        <v>13</v>
      </c>
      <c r="B1121">
        <f t="shared" si="34"/>
        <v>0</v>
      </c>
      <c r="C1121">
        <f t="shared" si="35"/>
        <v>0</v>
      </c>
      <c r="D1121" s="14">
        <v>0</v>
      </c>
      <c r="E1121">
        <v>55</v>
      </c>
      <c r="F1121">
        <v>25.364999999999998</v>
      </c>
      <c r="G1121">
        <v>3</v>
      </c>
      <c r="H1121">
        <v>13047.332350000001</v>
      </c>
    </row>
    <row r="1122" spans="1:8">
      <c r="A1122" s="17" t="s">
        <v>8</v>
      </c>
      <c r="B1122">
        <f t="shared" si="34"/>
        <v>0</v>
      </c>
      <c r="C1122">
        <f t="shared" si="35"/>
        <v>1</v>
      </c>
      <c r="D1122" s="17">
        <v>0</v>
      </c>
      <c r="E1122">
        <v>55</v>
      </c>
      <c r="F1122">
        <v>37.299999999999997</v>
      </c>
      <c r="G1122">
        <v>0</v>
      </c>
      <c r="H1122">
        <v>20630.283510000001</v>
      </c>
    </row>
    <row r="1123" spans="1:8">
      <c r="A1123" s="14" t="s">
        <v>11</v>
      </c>
      <c r="B1123">
        <f t="shared" si="34"/>
        <v>1</v>
      </c>
      <c r="C1123">
        <f t="shared" si="35"/>
        <v>0</v>
      </c>
      <c r="D1123" s="14">
        <v>0</v>
      </c>
      <c r="E1123">
        <v>55</v>
      </c>
      <c r="F1123">
        <v>33</v>
      </c>
      <c r="G1123">
        <v>0</v>
      </c>
      <c r="H1123">
        <v>20781.48892</v>
      </c>
    </row>
    <row r="1124" spans="1:8">
      <c r="A1124" s="17" t="s">
        <v>12</v>
      </c>
      <c r="B1124">
        <f t="shared" si="34"/>
        <v>0</v>
      </c>
      <c r="C1124">
        <f t="shared" si="35"/>
        <v>0</v>
      </c>
      <c r="D1124" s="17">
        <v>0</v>
      </c>
      <c r="E1124">
        <v>55</v>
      </c>
      <c r="F1124">
        <v>37.715000000000003</v>
      </c>
      <c r="G1124">
        <v>3</v>
      </c>
      <c r="H1124">
        <v>30063.580549999999</v>
      </c>
    </row>
    <row r="1125" spans="1:8">
      <c r="A1125" s="14" t="s">
        <v>8</v>
      </c>
      <c r="B1125">
        <f t="shared" si="34"/>
        <v>0</v>
      </c>
      <c r="C1125">
        <f t="shared" si="35"/>
        <v>1</v>
      </c>
      <c r="D1125" s="14">
        <v>0</v>
      </c>
      <c r="E1125">
        <v>55</v>
      </c>
      <c r="F1125">
        <v>26.8</v>
      </c>
      <c r="G1125">
        <v>1</v>
      </c>
      <c r="H1125">
        <v>35160.134570000002</v>
      </c>
    </row>
    <row r="1126" spans="1:8">
      <c r="A1126" s="17" t="s">
        <v>13</v>
      </c>
      <c r="B1126">
        <f t="shared" si="34"/>
        <v>0</v>
      </c>
      <c r="C1126">
        <f t="shared" si="35"/>
        <v>0</v>
      </c>
      <c r="D1126" s="17">
        <v>1</v>
      </c>
      <c r="E1126">
        <v>55</v>
      </c>
      <c r="F1126">
        <v>30.684999999999999</v>
      </c>
      <c r="G1126">
        <v>0</v>
      </c>
      <c r="H1126">
        <v>42303.692150000003</v>
      </c>
    </row>
    <row r="1127" spans="1:8">
      <c r="A1127" s="14" t="s">
        <v>11</v>
      </c>
      <c r="B1127">
        <f t="shared" si="34"/>
        <v>1</v>
      </c>
      <c r="C1127">
        <f t="shared" si="35"/>
        <v>0</v>
      </c>
      <c r="D1127" s="14">
        <v>1</v>
      </c>
      <c r="E1127">
        <v>55</v>
      </c>
      <c r="F1127">
        <v>35.200000000000003</v>
      </c>
      <c r="G1127">
        <v>0</v>
      </c>
      <c r="H1127">
        <v>44423.803</v>
      </c>
    </row>
    <row r="1128" spans="1:8">
      <c r="A1128" s="17" t="s">
        <v>8</v>
      </c>
      <c r="B1128">
        <f t="shared" si="34"/>
        <v>0</v>
      </c>
      <c r="C1128">
        <f t="shared" si="35"/>
        <v>1</v>
      </c>
      <c r="D1128" s="17">
        <v>0</v>
      </c>
      <c r="E1128">
        <v>56</v>
      </c>
      <c r="F1128">
        <v>22.1</v>
      </c>
      <c r="G1128">
        <v>0</v>
      </c>
      <c r="H1128">
        <v>10577.087</v>
      </c>
    </row>
    <row r="1129" spans="1:8">
      <c r="A1129" s="14" t="s">
        <v>11</v>
      </c>
      <c r="B1129">
        <f t="shared" si="34"/>
        <v>1</v>
      </c>
      <c r="C1129">
        <f t="shared" si="35"/>
        <v>0</v>
      </c>
      <c r="D1129" s="14">
        <v>0</v>
      </c>
      <c r="E1129">
        <v>56</v>
      </c>
      <c r="F1129">
        <v>34.43</v>
      </c>
      <c r="G1129">
        <v>0</v>
      </c>
      <c r="H1129">
        <v>10594.225700000001</v>
      </c>
    </row>
    <row r="1130" spans="1:8">
      <c r="A1130" s="17" t="s">
        <v>8</v>
      </c>
      <c r="B1130">
        <f t="shared" si="34"/>
        <v>0</v>
      </c>
      <c r="C1130">
        <f t="shared" si="35"/>
        <v>1</v>
      </c>
      <c r="D1130" s="17">
        <v>0</v>
      </c>
      <c r="E1130">
        <v>56</v>
      </c>
      <c r="F1130">
        <v>39.6</v>
      </c>
      <c r="G1130">
        <v>0</v>
      </c>
      <c r="H1130">
        <v>10601.412</v>
      </c>
    </row>
    <row r="1131" spans="1:8">
      <c r="A1131" s="14" t="s">
        <v>8</v>
      </c>
      <c r="B1131">
        <f t="shared" si="34"/>
        <v>0</v>
      </c>
      <c r="C1131">
        <f t="shared" si="35"/>
        <v>1</v>
      </c>
      <c r="D1131" s="14">
        <v>0</v>
      </c>
      <c r="E1131">
        <v>56</v>
      </c>
      <c r="F1131">
        <v>40.299999999999997</v>
      </c>
      <c r="G1131">
        <v>0</v>
      </c>
      <c r="H1131">
        <v>10602.385</v>
      </c>
    </row>
    <row r="1132" spans="1:8">
      <c r="A1132" s="17" t="s">
        <v>12</v>
      </c>
      <c r="B1132">
        <f t="shared" si="34"/>
        <v>0</v>
      </c>
      <c r="C1132">
        <f t="shared" si="35"/>
        <v>0</v>
      </c>
      <c r="D1132" s="17">
        <v>0</v>
      </c>
      <c r="E1132">
        <v>56</v>
      </c>
      <c r="F1132">
        <v>33.725000000000001</v>
      </c>
      <c r="G1132">
        <v>0</v>
      </c>
      <c r="H1132">
        <v>10976.24575</v>
      </c>
    </row>
    <row r="1133" spans="1:8">
      <c r="A1133" s="14" t="s">
        <v>8</v>
      </c>
      <c r="B1133">
        <f t="shared" si="34"/>
        <v>0</v>
      </c>
      <c r="C1133">
        <f t="shared" si="35"/>
        <v>1</v>
      </c>
      <c r="D1133" s="14">
        <v>0</v>
      </c>
      <c r="E1133">
        <v>56</v>
      </c>
      <c r="F1133">
        <v>25.3</v>
      </c>
      <c r="G1133">
        <v>0</v>
      </c>
      <c r="H1133">
        <v>11070.535</v>
      </c>
    </row>
    <row r="1134" spans="1:8">
      <c r="A1134" s="17" t="s">
        <v>8</v>
      </c>
      <c r="B1134">
        <f t="shared" si="34"/>
        <v>0</v>
      </c>
      <c r="C1134">
        <f t="shared" si="35"/>
        <v>1</v>
      </c>
      <c r="D1134" s="17">
        <v>0</v>
      </c>
      <c r="E1134">
        <v>56</v>
      </c>
      <c r="F1134">
        <v>27.2</v>
      </c>
      <c r="G1134">
        <v>0</v>
      </c>
      <c r="H1134">
        <v>11073.175999999999</v>
      </c>
    </row>
    <row r="1135" spans="1:8">
      <c r="A1135" s="14" t="s">
        <v>11</v>
      </c>
      <c r="B1135">
        <f t="shared" si="34"/>
        <v>1</v>
      </c>
      <c r="C1135">
        <f t="shared" si="35"/>
        <v>0</v>
      </c>
      <c r="D1135" s="14">
        <v>0</v>
      </c>
      <c r="E1135">
        <v>56</v>
      </c>
      <c r="F1135">
        <v>39.82</v>
      </c>
      <c r="G1135">
        <v>0</v>
      </c>
      <c r="H1135">
        <v>11090.7178</v>
      </c>
    </row>
    <row r="1136" spans="1:8">
      <c r="A1136" s="17" t="s">
        <v>11</v>
      </c>
      <c r="B1136">
        <f t="shared" si="34"/>
        <v>1</v>
      </c>
      <c r="C1136">
        <f t="shared" si="35"/>
        <v>0</v>
      </c>
      <c r="D1136" s="17">
        <v>0</v>
      </c>
      <c r="E1136">
        <v>56</v>
      </c>
      <c r="F1136">
        <v>41.91</v>
      </c>
      <c r="G1136">
        <v>0</v>
      </c>
      <c r="H1136">
        <v>11093.6229</v>
      </c>
    </row>
    <row r="1137" spans="1:8">
      <c r="A1137" s="14" t="s">
        <v>13</v>
      </c>
      <c r="B1137">
        <f t="shared" si="34"/>
        <v>0</v>
      </c>
      <c r="C1137">
        <f t="shared" si="35"/>
        <v>0</v>
      </c>
      <c r="D1137" s="14">
        <v>0</v>
      </c>
      <c r="E1137">
        <v>56</v>
      </c>
      <c r="F1137">
        <v>25.934999999999999</v>
      </c>
      <c r="G1137">
        <v>0</v>
      </c>
      <c r="H1137">
        <v>11165.417649999999</v>
      </c>
    </row>
    <row r="1138" spans="1:8">
      <c r="A1138" s="17" t="s">
        <v>12</v>
      </c>
      <c r="B1138">
        <f t="shared" si="34"/>
        <v>0</v>
      </c>
      <c r="C1138">
        <f t="shared" si="35"/>
        <v>0</v>
      </c>
      <c r="D1138" s="17">
        <v>0</v>
      </c>
      <c r="E1138">
        <v>56</v>
      </c>
      <c r="F1138">
        <v>25.65</v>
      </c>
      <c r="G1138">
        <v>0</v>
      </c>
      <c r="H1138">
        <v>11454.021500000001</v>
      </c>
    </row>
    <row r="1139" spans="1:8">
      <c r="A1139" s="14" t="s">
        <v>13</v>
      </c>
      <c r="B1139">
        <f t="shared" si="34"/>
        <v>0</v>
      </c>
      <c r="C1139">
        <f t="shared" si="35"/>
        <v>0</v>
      </c>
      <c r="D1139" s="14">
        <v>0</v>
      </c>
      <c r="E1139">
        <v>56</v>
      </c>
      <c r="F1139">
        <v>28.31</v>
      </c>
      <c r="G1139">
        <v>0</v>
      </c>
      <c r="H1139">
        <v>11657.7189</v>
      </c>
    </row>
    <row r="1140" spans="1:8">
      <c r="A1140" s="17" t="s">
        <v>13</v>
      </c>
      <c r="B1140">
        <f t="shared" si="34"/>
        <v>0</v>
      </c>
      <c r="C1140">
        <f t="shared" si="35"/>
        <v>0</v>
      </c>
      <c r="D1140" s="17">
        <v>0</v>
      </c>
      <c r="E1140">
        <v>56</v>
      </c>
      <c r="F1140">
        <v>28.594999999999999</v>
      </c>
      <c r="G1140">
        <v>0</v>
      </c>
      <c r="H1140">
        <v>11658.11505</v>
      </c>
    </row>
    <row r="1141" spans="1:8">
      <c r="A1141" s="14" t="s">
        <v>13</v>
      </c>
      <c r="B1141">
        <f t="shared" si="34"/>
        <v>0</v>
      </c>
      <c r="C1141">
        <f t="shared" si="35"/>
        <v>0</v>
      </c>
      <c r="D1141" s="14">
        <v>0</v>
      </c>
      <c r="E1141">
        <v>56</v>
      </c>
      <c r="F1141">
        <v>28.785</v>
      </c>
      <c r="G1141">
        <v>0</v>
      </c>
      <c r="H1141">
        <v>11658.379150000001</v>
      </c>
    </row>
    <row r="1142" spans="1:8">
      <c r="A1142" s="17" t="s">
        <v>8</v>
      </c>
      <c r="B1142">
        <f t="shared" si="34"/>
        <v>0</v>
      </c>
      <c r="C1142">
        <f t="shared" si="35"/>
        <v>1</v>
      </c>
      <c r="D1142" s="17">
        <v>0</v>
      </c>
      <c r="E1142">
        <v>56</v>
      </c>
      <c r="F1142">
        <v>35.799999999999997</v>
      </c>
      <c r="G1142">
        <v>1</v>
      </c>
      <c r="H1142">
        <v>11674.13</v>
      </c>
    </row>
    <row r="1143" spans="1:8">
      <c r="A1143" s="14" t="s">
        <v>13</v>
      </c>
      <c r="B1143">
        <f t="shared" si="34"/>
        <v>0</v>
      </c>
      <c r="C1143">
        <f t="shared" si="35"/>
        <v>0</v>
      </c>
      <c r="D1143" s="14">
        <v>0</v>
      </c>
      <c r="E1143">
        <v>56</v>
      </c>
      <c r="F1143">
        <v>32.11</v>
      </c>
      <c r="G1143">
        <v>1</v>
      </c>
      <c r="H1143">
        <v>11763.000899999999</v>
      </c>
    </row>
    <row r="1144" spans="1:8">
      <c r="A1144" s="17" t="s">
        <v>12</v>
      </c>
      <c r="B1144">
        <f t="shared" si="34"/>
        <v>0</v>
      </c>
      <c r="C1144">
        <f t="shared" si="35"/>
        <v>0</v>
      </c>
      <c r="D1144" s="17">
        <v>0</v>
      </c>
      <c r="E1144">
        <v>56</v>
      </c>
      <c r="F1144">
        <v>26.6</v>
      </c>
      <c r="G1144">
        <v>1</v>
      </c>
      <c r="H1144">
        <v>12044.342000000001</v>
      </c>
    </row>
    <row r="1145" spans="1:8">
      <c r="A1145" s="14" t="s">
        <v>11</v>
      </c>
      <c r="B1145">
        <f t="shared" si="34"/>
        <v>1</v>
      </c>
      <c r="C1145">
        <f t="shared" si="35"/>
        <v>0</v>
      </c>
      <c r="D1145" s="14">
        <v>0</v>
      </c>
      <c r="E1145">
        <v>56</v>
      </c>
      <c r="F1145">
        <v>37.51</v>
      </c>
      <c r="G1145">
        <v>2</v>
      </c>
      <c r="H1145">
        <v>12265.5069</v>
      </c>
    </row>
    <row r="1146" spans="1:8">
      <c r="A1146" s="17" t="s">
        <v>8</v>
      </c>
      <c r="B1146">
        <f t="shared" si="34"/>
        <v>0</v>
      </c>
      <c r="C1146">
        <f t="shared" si="35"/>
        <v>1</v>
      </c>
      <c r="D1146" s="17">
        <v>0</v>
      </c>
      <c r="E1146">
        <v>56</v>
      </c>
      <c r="F1146">
        <v>36.1</v>
      </c>
      <c r="G1146">
        <v>3</v>
      </c>
      <c r="H1146">
        <v>12363.547</v>
      </c>
    </row>
    <row r="1147" spans="1:8">
      <c r="A1147" s="14" t="s">
        <v>12</v>
      </c>
      <c r="B1147">
        <f t="shared" si="34"/>
        <v>0</v>
      </c>
      <c r="C1147">
        <f t="shared" si="35"/>
        <v>0</v>
      </c>
      <c r="D1147" s="14">
        <v>0</v>
      </c>
      <c r="E1147">
        <v>56</v>
      </c>
      <c r="F1147">
        <v>33.82</v>
      </c>
      <c r="G1147">
        <v>2</v>
      </c>
      <c r="H1147">
        <v>12643.3778</v>
      </c>
    </row>
    <row r="1148" spans="1:8">
      <c r="A1148" s="17" t="s">
        <v>11</v>
      </c>
      <c r="B1148">
        <f t="shared" si="34"/>
        <v>1</v>
      </c>
      <c r="C1148">
        <f t="shared" si="35"/>
        <v>0</v>
      </c>
      <c r="D1148" s="17">
        <v>0</v>
      </c>
      <c r="E1148">
        <v>56</v>
      </c>
      <c r="F1148">
        <v>33.659999999999997</v>
      </c>
      <c r="G1148">
        <v>4</v>
      </c>
      <c r="H1148">
        <v>12949.1554</v>
      </c>
    </row>
    <row r="1149" spans="1:8">
      <c r="A1149" s="14" t="s">
        <v>13</v>
      </c>
      <c r="B1149">
        <f t="shared" si="34"/>
        <v>0</v>
      </c>
      <c r="C1149">
        <f t="shared" si="35"/>
        <v>0</v>
      </c>
      <c r="D1149" s="14">
        <v>0</v>
      </c>
      <c r="E1149">
        <v>56</v>
      </c>
      <c r="F1149">
        <v>32.299999999999997</v>
      </c>
      <c r="G1149">
        <v>3</v>
      </c>
      <c r="H1149">
        <v>13430.264999999999</v>
      </c>
    </row>
    <row r="1150" spans="1:8">
      <c r="A1150" s="17" t="s">
        <v>13</v>
      </c>
      <c r="B1150">
        <f t="shared" si="34"/>
        <v>0</v>
      </c>
      <c r="C1150">
        <f t="shared" si="35"/>
        <v>0</v>
      </c>
      <c r="D1150" s="17">
        <v>1</v>
      </c>
      <c r="E1150">
        <v>56</v>
      </c>
      <c r="F1150">
        <v>19.95</v>
      </c>
      <c r="G1150">
        <v>0</v>
      </c>
      <c r="H1150">
        <v>22412.648499999999</v>
      </c>
    </row>
    <row r="1151" spans="1:8">
      <c r="A1151" s="14" t="s">
        <v>12</v>
      </c>
      <c r="B1151">
        <f t="shared" si="34"/>
        <v>0</v>
      </c>
      <c r="C1151">
        <f t="shared" si="35"/>
        <v>0</v>
      </c>
      <c r="D1151" s="14">
        <v>1</v>
      </c>
      <c r="E1151">
        <v>56</v>
      </c>
      <c r="F1151">
        <v>26.695</v>
      </c>
      <c r="G1151">
        <v>1</v>
      </c>
      <c r="H1151">
        <v>26109.32905</v>
      </c>
    </row>
    <row r="1152" spans="1:8">
      <c r="A1152" s="17" t="s">
        <v>11</v>
      </c>
      <c r="B1152">
        <f t="shared" si="34"/>
        <v>1</v>
      </c>
      <c r="C1152">
        <f t="shared" si="35"/>
        <v>0</v>
      </c>
      <c r="D1152" s="17">
        <v>1</v>
      </c>
      <c r="E1152">
        <v>56</v>
      </c>
      <c r="F1152">
        <v>31.79</v>
      </c>
      <c r="G1152">
        <v>2</v>
      </c>
      <c r="H1152">
        <v>43813.866099999999</v>
      </c>
    </row>
    <row r="1153" spans="1:8">
      <c r="A1153" s="14" t="s">
        <v>12</v>
      </c>
      <c r="B1153">
        <f t="shared" si="34"/>
        <v>0</v>
      </c>
      <c r="C1153">
        <f t="shared" si="35"/>
        <v>0</v>
      </c>
      <c r="D1153" s="14">
        <v>1</v>
      </c>
      <c r="E1153">
        <v>56</v>
      </c>
      <c r="F1153">
        <v>33.630000000000003</v>
      </c>
      <c r="G1153">
        <v>0</v>
      </c>
      <c r="H1153">
        <v>43921.183700000001</v>
      </c>
    </row>
    <row r="1154" spans="1:8">
      <c r="A1154" s="17" t="s">
        <v>8</v>
      </c>
      <c r="B1154">
        <f t="shared" si="34"/>
        <v>0</v>
      </c>
      <c r="C1154">
        <f t="shared" si="35"/>
        <v>1</v>
      </c>
      <c r="D1154" s="17">
        <v>0</v>
      </c>
      <c r="E1154">
        <v>57</v>
      </c>
      <c r="F1154">
        <v>23.7</v>
      </c>
      <c r="G1154">
        <v>0</v>
      </c>
      <c r="H1154">
        <v>10959.33</v>
      </c>
    </row>
    <row r="1155" spans="1:8">
      <c r="A1155" s="14" t="s">
        <v>8</v>
      </c>
      <c r="B1155">
        <f t="shared" si="34"/>
        <v>0</v>
      </c>
      <c r="C1155">
        <f t="shared" si="35"/>
        <v>1</v>
      </c>
      <c r="D1155" s="14">
        <v>0</v>
      </c>
      <c r="E1155">
        <v>57</v>
      </c>
      <c r="F1155">
        <v>28.1</v>
      </c>
      <c r="G1155">
        <v>0</v>
      </c>
      <c r="H1155">
        <v>10965.446</v>
      </c>
    </row>
    <row r="1156" spans="1:8">
      <c r="A1156" s="17" t="s">
        <v>11</v>
      </c>
      <c r="B1156">
        <f t="shared" si="34"/>
        <v>1</v>
      </c>
      <c r="C1156">
        <f t="shared" si="35"/>
        <v>0</v>
      </c>
      <c r="D1156" s="17">
        <v>0</v>
      </c>
      <c r="E1156">
        <v>57</v>
      </c>
      <c r="F1156">
        <v>40.369999999999997</v>
      </c>
      <c r="G1156">
        <v>0</v>
      </c>
      <c r="H1156">
        <v>10982.5013</v>
      </c>
    </row>
    <row r="1157" spans="1:8">
      <c r="A1157" s="14" t="s">
        <v>12</v>
      </c>
      <c r="B1157">
        <f t="shared" si="34"/>
        <v>0</v>
      </c>
      <c r="C1157">
        <f t="shared" si="35"/>
        <v>0</v>
      </c>
      <c r="D1157" s="14">
        <v>0</v>
      </c>
      <c r="E1157">
        <v>57</v>
      </c>
      <c r="F1157">
        <v>31.54</v>
      </c>
      <c r="G1157">
        <v>0</v>
      </c>
      <c r="H1157">
        <v>11353.2276</v>
      </c>
    </row>
    <row r="1158" spans="1:8">
      <c r="A1158" s="17" t="s">
        <v>12</v>
      </c>
      <c r="B1158">
        <f t="shared" ref="B1158:B1221" si="36">IF(A1158="southeast",1,0)</f>
        <v>0</v>
      </c>
      <c r="C1158">
        <f t="shared" ref="C1158:C1221" si="37">IF(A1158="southwest",1,0)</f>
        <v>0</v>
      </c>
      <c r="D1158" s="17">
        <v>0</v>
      </c>
      <c r="E1158">
        <v>57</v>
      </c>
      <c r="F1158">
        <v>34.01</v>
      </c>
      <c r="G1158">
        <v>0</v>
      </c>
      <c r="H1158">
        <v>11356.660900000001</v>
      </c>
    </row>
    <row r="1159" spans="1:8">
      <c r="A1159" s="14" t="s">
        <v>8</v>
      </c>
      <c r="B1159">
        <f t="shared" si="36"/>
        <v>0</v>
      </c>
      <c r="C1159">
        <f t="shared" si="37"/>
        <v>1</v>
      </c>
      <c r="D1159" s="14">
        <v>0</v>
      </c>
      <c r="E1159">
        <v>57</v>
      </c>
      <c r="F1159">
        <v>28.7</v>
      </c>
      <c r="G1159">
        <v>0</v>
      </c>
      <c r="H1159">
        <v>11455.28</v>
      </c>
    </row>
    <row r="1160" spans="1:8">
      <c r="A1160" s="17" t="s">
        <v>13</v>
      </c>
      <c r="B1160">
        <f t="shared" si="36"/>
        <v>0</v>
      </c>
      <c r="C1160">
        <f t="shared" si="37"/>
        <v>0</v>
      </c>
      <c r="D1160" s="17">
        <v>0</v>
      </c>
      <c r="E1160">
        <v>57</v>
      </c>
      <c r="F1160">
        <v>18.335000000000001</v>
      </c>
      <c r="G1160">
        <v>0</v>
      </c>
      <c r="H1160">
        <v>11534.872649999999</v>
      </c>
    </row>
    <row r="1161" spans="1:8">
      <c r="A1161" s="14" t="s">
        <v>11</v>
      </c>
      <c r="B1161">
        <f t="shared" si="36"/>
        <v>1</v>
      </c>
      <c r="C1161">
        <f t="shared" si="37"/>
        <v>0</v>
      </c>
      <c r="D1161" s="14">
        <v>0</v>
      </c>
      <c r="E1161">
        <v>57</v>
      </c>
      <c r="F1161">
        <v>27.94</v>
      </c>
      <c r="G1161">
        <v>1</v>
      </c>
      <c r="H1161">
        <v>11554.223599999999</v>
      </c>
    </row>
    <row r="1162" spans="1:8">
      <c r="A1162" s="17" t="s">
        <v>13</v>
      </c>
      <c r="B1162">
        <f t="shared" si="36"/>
        <v>0</v>
      </c>
      <c r="C1162">
        <f t="shared" si="37"/>
        <v>0</v>
      </c>
      <c r="D1162" s="17">
        <v>0</v>
      </c>
      <c r="E1162">
        <v>57</v>
      </c>
      <c r="F1162">
        <v>40.945</v>
      </c>
      <c r="G1162">
        <v>0</v>
      </c>
      <c r="H1162">
        <v>11566.30055</v>
      </c>
    </row>
    <row r="1163" spans="1:8">
      <c r="A1163" s="14" t="s">
        <v>8</v>
      </c>
      <c r="B1163">
        <f t="shared" si="36"/>
        <v>0</v>
      </c>
      <c r="C1163">
        <f t="shared" si="37"/>
        <v>1</v>
      </c>
      <c r="D1163" s="14">
        <v>0</v>
      </c>
      <c r="E1163">
        <v>57</v>
      </c>
      <c r="F1163">
        <v>43.7</v>
      </c>
      <c r="G1163">
        <v>1</v>
      </c>
      <c r="H1163">
        <v>11576.13</v>
      </c>
    </row>
    <row r="1164" spans="1:8">
      <c r="A1164" s="17" t="s">
        <v>12</v>
      </c>
      <c r="B1164">
        <f t="shared" si="36"/>
        <v>0</v>
      </c>
      <c r="C1164">
        <f t="shared" si="37"/>
        <v>0</v>
      </c>
      <c r="D1164" s="17">
        <v>0</v>
      </c>
      <c r="E1164">
        <v>57</v>
      </c>
      <c r="F1164">
        <v>23.18</v>
      </c>
      <c r="G1164">
        <v>0</v>
      </c>
      <c r="H1164">
        <v>11830.6072</v>
      </c>
    </row>
    <row r="1165" spans="1:8">
      <c r="A1165" s="14" t="s">
        <v>12</v>
      </c>
      <c r="B1165">
        <f t="shared" si="36"/>
        <v>0</v>
      </c>
      <c r="C1165">
        <f t="shared" si="37"/>
        <v>0</v>
      </c>
      <c r="D1165" s="14">
        <v>0</v>
      </c>
      <c r="E1165">
        <v>57</v>
      </c>
      <c r="F1165">
        <v>30.495000000000001</v>
      </c>
      <c r="G1165">
        <v>0</v>
      </c>
      <c r="H1165">
        <v>11840.77505</v>
      </c>
    </row>
    <row r="1166" spans="1:8">
      <c r="A1166" s="17" t="s">
        <v>12</v>
      </c>
      <c r="B1166">
        <f t="shared" si="36"/>
        <v>0</v>
      </c>
      <c r="C1166">
        <f t="shared" si="37"/>
        <v>0</v>
      </c>
      <c r="D1166" s="17">
        <v>0</v>
      </c>
      <c r="E1166">
        <v>57</v>
      </c>
      <c r="F1166">
        <v>31.824999999999999</v>
      </c>
      <c r="G1166">
        <v>0</v>
      </c>
      <c r="H1166">
        <v>11842.623750000001</v>
      </c>
    </row>
    <row r="1167" spans="1:8">
      <c r="A1167" s="14" t="s">
        <v>12</v>
      </c>
      <c r="B1167">
        <f t="shared" si="36"/>
        <v>0</v>
      </c>
      <c r="C1167">
        <f t="shared" si="37"/>
        <v>0</v>
      </c>
      <c r="D1167" s="14">
        <v>0</v>
      </c>
      <c r="E1167">
        <v>57</v>
      </c>
      <c r="F1167">
        <v>33.630000000000003</v>
      </c>
      <c r="G1167">
        <v>1</v>
      </c>
      <c r="H1167">
        <v>11945.1327</v>
      </c>
    </row>
    <row r="1168" spans="1:8">
      <c r="A1168" s="17" t="s">
        <v>13</v>
      </c>
      <c r="B1168">
        <f t="shared" si="36"/>
        <v>0</v>
      </c>
      <c r="C1168">
        <f t="shared" si="37"/>
        <v>0</v>
      </c>
      <c r="D1168" s="17">
        <v>0</v>
      </c>
      <c r="E1168">
        <v>57</v>
      </c>
      <c r="F1168">
        <v>22.23</v>
      </c>
      <c r="G1168">
        <v>0</v>
      </c>
      <c r="H1168">
        <v>12029.286700000001</v>
      </c>
    </row>
    <row r="1169" spans="1:8">
      <c r="A1169" s="14" t="s">
        <v>8</v>
      </c>
      <c r="B1169">
        <f t="shared" si="36"/>
        <v>0</v>
      </c>
      <c r="C1169">
        <f t="shared" si="37"/>
        <v>1</v>
      </c>
      <c r="D1169" s="14">
        <v>0</v>
      </c>
      <c r="E1169">
        <v>57</v>
      </c>
      <c r="F1169">
        <v>20.100000000000001</v>
      </c>
      <c r="G1169">
        <v>1</v>
      </c>
      <c r="H1169">
        <v>12032.325999999999</v>
      </c>
    </row>
    <row r="1170" spans="1:8">
      <c r="A1170" s="17" t="s">
        <v>11</v>
      </c>
      <c r="B1170">
        <f t="shared" si="36"/>
        <v>1</v>
      </c>
      <c r="C1170">
        <f t="shared" si="37"/>
        <v>0</v>
      </c>
      <c r="D1170" s="17">
        <v>0</v>
      </c>
      <c r="E1170">
        <v>57</v>
      </c>
      <c r="F1170">
        <v>25.74</v>
      </c>
      <c r="G1170">
        <v>2</v>
      </c>
      <c r="H1170">
        <v>12629.1656</v>
      </c>
    </row>
    <row r="1171" spans="1:8">
      <c r="A1171" s="14" t="s">
        <v>8</v>
      </c>
      <c r="B1171">
        <f t="shared" si="36"/>
        <v>0</v>
      </c>
      <c r="C1171">
        <f t="shared" si="37"/>
        <v>1</v>
      </c>
      <c r="D1171" s="14">
        <v>0</v>
      </c>
      <c r="E1171">
        <v>57</v>
      </c>
      <c r="F1171">
        <v>38</v>
      </c>
      <c r="G1171">
        <v>2</v>
      </c>
      <c r="H1171">
        <v>12646.207</v>
      </c>
    </row>
    <row r="1172" spans="1:8">
      <c r="A1172" s="17" t="s">
        <v>13</v>
      </c>
      <c r="B1172">
        <f t="shared" si="36"/>
        <v>0</v>
      </c>
      <c r="C1172">
        <f t="shared" si="37"/>
        <v>0</v>
      </c>
      <c r="D1172" s="17">
        <v>0</v>
      </c>
      <c r="E1172">
        <v>57</v>
      </c>
      <c r="F1172">
        <v>34.295000000000002</v>
      </c>
      <c r="G1172">
        <v>2</v>
      </c>
      <c r="H1172">
        <v>13224.057049999999</v>
      </c>
    </row>
    <row r="1173" spans="1:8">
      <c r="A1173" s="14" t="s">
        <v>13</v>
      </c>
      <c r="B1173">
        <f t="shared" si="36"/>
        <v>0</v>
      </c>
      <c r="C1173">
        <f t="shared" si="37"/>
        <v>0</v>
      </c>
      <c r="D1173" s="14">
        <v>0</v>
      </c>
      <c r="E1173">
        <v>57</v>
      </c>
      <c r="F1173">
        <v>28.785</v>
      </c>
      <c r="G1173">
        <v>4</v>
      </c>
      <c r="H1173">
        <v>14394.398150000001</v>
      </c>
    </row>
    <row r="1174" spans="1:8">
      <c r="A1174" s="17" t="s">
        <v>13</v>
      </c>
      <c r="B1174">
        <f t="shared" si="36"/>
        <v>0</v>
      </c>
      <c r="C1174">
        <f t="shared" si="37"/>
        <v>0</v>
      </c>
      <c r="D1174" s="17">
        <v>0</v>
      </c>
      <c r="E1174">
        <v>57</v>
      </c>
      <c r="F1174">
        <v>40.28</v>
      </c>
      <c r="G1174">
        <v>0</v>
      </c>
      <c r="H1174">
        <v>20709.020339999999</v>
      </c>
    </row>
    <row r="1175" spans="1:8">
      <c r="A1175" s="14" t="s">
        <v>11</v>
      </c>
      <c r="B1175">
        <f t="shared" si="36"/>
        <v>1</v>
      </c>
      <c r="C1175">
        <f t="shared" si="37"/>
        <v>0</v>
      </c>
      <c r="D1175" s="14">
        <v>0</v>
      </c>
      <c r="E1175">
        <v>57</v>
      </c>
      <c r="F1175">
        <v>23.98</v>
      </c>
      <c r="G1175">
        <v>1</v>
      </c>
      <c r="H1175">
        <v>22192.437109999999</v>
      </c>
    </row>
    <row r="1176" spans="1:8">
      <c r="A1176" s="17" t="s">
        <v>13</v>
      </c>
      <c r="B1176">
        <f t="shared" si="36"/>
        <v>0</v>
      </c>
      <c r="C1176">
        <f t="shared" si="37"/>
        <v>0</v>
      </c>
      <c r="D1176" s="17">
        <v>1</v>
      </c>
      <c r="E1176">
        <v>57</v>
      </c>
      <c r="F1176">
        <v>28.975000000000001</v>
      </c>
      <c r="G1176">
        <v>0</v>
      </c>
      <c r="H1176">
        <v>27218.437249999999</v>
      </c>
    </row>
    <row r="1177" spans="1:8">
      <c r="A1177" s="14" t="s">
        <v>11</v>
      </c>
      <c r="B1177">
        <f t="shared" si="36"/>
        <v>1</v>
      </c>
      <c r="C1177">
        <f t="shared" si="37"/>
        <v>0</v>
      </c>
      <c r="D1177" s="14">
        <v>1</v>
      </c>
      <c r="E1177">
        <v>57</v>
      </c>
      <c r="F1177">
        <v>29.81</v>
      </c>
      <c r="G1177">
        <v>0</v>
      </c>
      <c r="H1177">
        <v>27533.912899999999</v>
      </c>
    </row>
    <row r="1178" spans="1:8">
      <c r="A1178" s="17" t="s">
        <v>12</v>
      </c>
      <c r="B1178">
        <f t="shared" si="36"/>
        <v>0</v>
      </c>
      <c r="C1178">
        <f t="shared" si="37"/>
        <v>0</v>
      </c>
      <c r="D1178" s="17">
        <v>1</v>
      </c>
      <c r="E1178">
        <v>57</v>
      </c>
      <c r="F1178">
        <v>31.16</v>
      </c>
      <c r="G1178">
        <v>0</v>
      </c>
      <c r="H1178">
        <v>43578.939400000003</v>
      </c>
    </row>
    <row r="1179" spans="1:8">
      <c r="A1179" s="14" t="s">
        <v>11</v>
      </c>
      <c r="B1179">
        <f t="shared" si="36"/>
        <v>1</v>
      </c>
      <c r="C1179">
        <f t="shared" si="37"/>
        <v>0</v>
      </c>
      <c r="D1179" s="14">
        <v>1</v>
      </c>
      <c r="E1179">
        <v>57</v>
      </c>
      <c r="F1179">
        <v>42.13</v>
      </c>
      <c r="G1179">
        <v>1</v>
      </c>
      <c r="H1179">
        <v>48675.517699999997</v>
      </c>
    </row>
    <row r="1180" spans="1:8">
      <c r="A1180" s="17" t="s">
        <v>8</v>
      </c>
      <c r="B1180">
        <f t="shared" si="36"/>
        <v>0</v>
      </c>
      <c r="C1180">
        <f t="shared" si="37"/>
        <v>1</v>
      </c>
      <c r="D1180" s="17">
        <v>0</v>
      </c>
      <c r="E1180">
        <v>58</v>
      </c>
      <c r="F1180">
        <v>23.3</v>
      </c>
      <c r="G1180">
        <v>0</v>
      </c>
      <c r="H1180">
        <v>11345.519</v>
      </c>
    </row>
    <row r="1181" spans="1:8">
      <c r="A1181" s="14" t="s">
        <v>8</v>
      </c>
      <c r="B1181">
        <f t="shared" si="36"/>
        <v>0</v>
      </c>
      <c r="C1181">
        <f t="shared" si="37"/>
        <v>1</v>
      </c>
      <c r="D1181" s="14">
        <v>0</v>
      </c>
      <c r="E1181">
        <v>58</v>
      </c>
      <c r="F1181">
        <v>35.700000000000003</v>
      </c>
      <c r="G1181">
        <v>0</v>
      </c>
      <c r="H1181">
        <v>11362.754999999999</v>
      </c>
    </row>
    <row r="1182" spans="1:8">
      <c r="A1182" s="17" t="s">
        <v>11</v>
      </c>
      <c r="B1182">
        <f t="shared" si="36"/>
        <v>1</v>
      </c>
      <c r="C1182">
        <f t="shared" si="37"/>
        <v>0</v>
      </c>
      <c r="D1182" s="17">
        <v>0</v>
      </c>
      <c r="E1182">
        <v>58</v>
      </c>
      <c r="F1182">
        <v>36.08</v>
      </c>
      <c r="G1182">
        <v>0</v>
      </c>
      <c r="H1182">
        <v>11363.2832</v>
      </c>
    </row>
    <row r="1183" spans="1:8">
      <c r="A1183" s="14" t="s">
        <v>8</v>
      </c>
      <c r="B1183">
        <f t="shared" si="36"/>
        <v>0</v>
      </c>
      <c r="C1183">
        <f t="shared" si="37"/>
        <v>1</v>
      </c>
      <c r="D1183" s="14">
        <v>0</v>
      </c>
      <c r="E1183">
        <v>58</v>
      </c>
      <c r="F1183">
        <v>38</v>
      </c>
      <c r="G1183">
        <v>0</v>
      </c>
      <c r="H1183">
        <v>11365.951999999999</v>
      </c>
    </row>
    <row r="1184" spans="1:8">
      <c r="A1184" s="17" t="s">
        <v>11</v>
      </c>
      <c r="B1184">
        <f t="shared" si="36"/>
        <v>1</v>
      </c>
      <c r="C1184">
        <f t="shared" si="37"/>
        <v>0</v>
      </c>
      <c r="D1184" s="17">
        <v>0</v>
      </c>
      <c r="E1184">
        <v>58</v>
      </c>
      <c r="F1184">
        <v>49.06</v>
      </c>
      <c r="G1184">
        <v>0</v>
      </c>
      <c r="H1184">
        <v>11381.3254</v>
      </c>
    </row>
    <row r="1185" spans="1:8">
      <c r="A1185" s="14" t="s">
        <v>12</v>
      </c>
      <c r="B1185">
        <f t="shared" si="36"/>
        <v>0</v>
      </c>
      <c r="C1185">
        <f t="shared" si="37"/>
        <v>0</v>
      </c>
      <c r="D1185" s="14">
        <v>0</v>
      </c>
      <c r="E1185">
        <v>58</v>
      </c>
      <c r="F1185">
        <v>28.594999999999999</v>
      </c>
      <c r="G1185">
        <v>0</v>
      </c>
      <c r="H1185">
        <v>11735.87905</v>
      </c>
    </row>
    <row r="1186" spans="1:8">
      <c r="A1186" s="17" t="s">
        <v>12</v>
      </c>
      <c r="B1186">
        <f t="shared" si="36"/>
        <v>0</v>
      </c>
      <c r="C1186">
        <f t="shared" si="37"/>
        <v>0</v>
      </c>
      <c r="D1186" s="17">
        <v>0</v>
      </c>
      <c r="E1186">
        <v>58</v>
      </c>
      <c r="F1186">
        <v>34.39</v>
      </c>
      <c r="G1186">
        <v>0</v>
      </c>
      <c r="H1186">
        <v>11743.9341</v>
      </c>
    </row>
    <row r="1187" spans="1:8">
      <c r="A1187" s="14" t="s">
        <v>11</v>
      </c>
      <c r="B1187">
        <f t="shared" si="36"/>
        <v>1</v>
      </c>
      <c r="C1187">
        <f t="shared" si="37"/>
        <v>0</v>
      </c>
      <c r="D1187" s="14">
        <v>0</v>
      </c>
      <c r="E1187">
        <v>58</v>
      </c>
      <c r="F1187">
        <v>22.77</v>
      </c>
      <c r="G1187">
        <v>0</v>
      </c>
      <c r="H1187">
        <v>11833.782300000001</v>
      </c>
    </row>
    <row r="1188" spans="1:8">
      <c r="A1188" s="17" t="s">
        <v>8</v>
      </c>
      <c r="B1188">
        <f t="shared" si="36"/>
        <v>0</v>
      </c>
      <c r="C1188">
        <f t="shared" si="37"/>
        <v>1</v>
      </c>
      <c r="D1188" s="17">
        <v>0</v>
      </c>
      <c r="E1188">
        <v>58</v>
      </c>
      <c r="F1188">
        <v>25.2</v>
      </c>
      <c r="G1188">
        <v>0</v>
      </c>
      <c r="H1188">
        <v>11837.16</v>
      </c>
    </row>
    <row r="1189" spans="1:8">
      <c r="A1189" s="14" t="s">
        <v>8</v>
      </c>
      <c r="B1189">
        <f t="shared" si="36"/>
        <v>0</v>
      </c>
      <c r="C1189">
        <f t="shared" si="37"/>
        <v>1</v>
      </c>
      <c r="D1189" s="14">
        <v>0</v>
      </c>
      <c r="E1189">
        <v>58</v>
      </c>
      <c r="F1189">
        <v>29</v>
      </c>
      <c r="G1189">
        <v>0</v>
      </c>
      <c r="H1189">
        <v>11842.441999999999</v>
      </c>
    </row>
    <row r="1190" spans="1:8">
      <c r="A1190" s="17" t="s">
        <v>8</v>
      </c>
      <c r="B1190">
        <f t="shared" si="36"/>
        <v>0</v>
      </c>
      <c r="C1190">
        <f t="shared" si="37"/>
        <v>1</v>
      </c>
      <c r="D1190" s="17">
        <v>0</v>
      </c>
      <c r="E1190">
        <v>58</v>
      </c>
      <c r="F1190">
        <v>33.1</v>
      </c>
      <c r="G1190">
        <v>0</v>
      </c>
      <c r="H1190">
        <v>11848.141</v>
      </c>
    </row>
    <row r="1191" spans="1:8">
      <c r="A1191" s="14" t="s">
        <v>11</v>
      </c>
      <c r="B1191">
        <f t="shared" si="36"/>
        <v>1</v>
      </c>
      <c r="C1191">
        <f t="shared" si="37"/>
        <v>0</v>
      </c>
      <c r="D1191" s="14">
        <v>0</v>
      </c>
      <c r="E1191">
        <v>58</v>
      </c>
      <c r="F1191">
        <v>39.049999999999997</v>
      </c>
      <c r="G1191">
        <v>0</v>
      </c>
      <c r="H1191">
        <v>11856.4115</v>
      </c>
    </row>
    <row r="1192" spans="1:8">
      <c r="A1192" s="17" t="s">
        <v>13</v>
      </c>
      <c r="B1192">
        <f t="shared" si="36"/>
        <v>0</v>
      </c>
      <c r="C1192">
        <f t="shared" si="37"/>
        <v>0</v>
      </c>
      <c r="D1192" s="17">
        <v>0</v>
      </c>
      <c r="E1192">
        <v>58</v>
      </c>
      <c r="F1192">
        <v>25.175000000000001</v>
      </c>
      <c r="G1192">
        <v>0</v>
      </c>
      <c r="H1192">
        <v>11931.125249999999</v>
      </c>
    </row>
    <row r="1193" spans="1:8">
      <c r="A1193" s="14" t="s">
        <v>13</v>
      </c>
      <c r="B1193">
        <f t="shared" si="36"/>
        <v>0</v>
      </c>
      <c r="C1193">
        <f t="shared" si="37"/>
        <v>0</v>
      </c>
      <c r="D1193" s="14">
        <v>0</v>
      </c>
      <c r="E1193">
        <v>58</v>
      </c>
      <c r="F1193">
        <v>30.305</v>
      </c>
      <c r="G1193">
        <v>0</v>
      </c>
      <c r="H1193">
        <v>11938.255950000001</v>
      </c>
    </row>
    <row r="1194" spans="1:8">
      <c r="A1194" s="17" t="s">
        <v>13</v>
      </c>
      <c r="B1194">
        <f t="shared" si="36"/>
        <v>0</v>
      </c>
      <c r="C1194">
        <f t="shared" si="37"/>
        <v>0</v>
      </c>
      <c r="D1194" s="17">
        <v>0</v>
      </c>
      <c r="E1194">
        <v>58</v>
      </c>
      <c r="F1194">
        <v>34.865000000000002</v>
      </c>
      <c r="G1194">
        <v>0</v>
      </c>
      <c r="H1194">
        <v>11944.594349999999</v>
      </c>
    </row>
    <row r="1195" spans="1:8">
      <c r="A1195" s="14" t="s">
        <v>11</v>
      </c>
      <c r="B1195">
        <f t="shared" si="36"/>
        <v>1</v>
      </c>
      <c r="C1195">
        <f t="shared" si="37"/>
        <v>0</v>
      </c>
      <c r="D1195" s="14">
        <v>0</v>
      </c>
      <c r="E1195">
        <v>58</v>
      </c>
      <c r="F1195">
        <v>32.01</v>
      </c>
      <c r="G1195">
        <v>1</v>
      </c>
      <c r="H1195">
        <v>11946.625899999999</v>
      </c>
    </row>
    <row r="1196" spans="1:8">
      <c r="A1196" s="17" t="s">
        <v>12</v>
      </c>
      <c r="B1196">
        <f t="shared" si="36"/>
        <v>0</v>
      </c>
      <c r="C1196">
        <f t="shared" si="37"/>
        <v>0</v>
      </c>
      <c r="D1196" s="17">
        <v>0</v>
      </c>
      <c r="E1196">
        <v>58</v>
      </c>
      <c r="F1196">
        <v>27.17</v>
      </c>
      <c r="G1196">
        <v>0</v>
      </c>
      <c r="H1196">
        <v>12222.898300000001</v>
      </c>
    </row>
    <row r="1197" spans="1:8">
      <c r="A1197" s="14" t="s">
        <v>12</v>
      </c>
      <c r="B1197">
        <f t="shared" si="36"/>
        <v>0</v>
      </c>
      <c r="C1197">
        <f t="shared" si="37"/>
        <v>0</v>
      </c>
      <c r="D1197" s="14">
        <v>0</v>
      </c>
      <c r="E1197">
        <v>58</v>
      </c>
      <c r="F1197">
        <v>28.215</v>
      </c>
      <c r="G1197">
        <v>0</v>
      </c>
      <c r="H1197">
        <v>12224.350850000001</v>
      </c>
    </row>
    <row r="1198" spans="1:8">
      <c r="A1198" s="17" t="s">
        <v>12</v>
      </c>
      <c r="B1198">
        <f t="shared" si="36"/>
        <v>0</v>
      </c>
      <c r="C1198">
        <f t="shared" si="37"/>
        <v>0</v>
      </c>
      <c r="D1198" s="17">
        <v>0</v>
      </c>
      <c r="E1198">
        <v>58</v>
      </c>
      <c r="F1198">
        <v>33.44</v>
      </c>
      <c r="G1198">
        <v>0</v>
      </c>
      <c r="H1198">
        <v>12231.613600000001</v>
      </c>
    </row>
    <row r="1199" spans="1:8">
      <c r="A1199" s="14" t="s">
        <v>12</v>
      </c>
      <c r="B1199">
        <f t="shared" si="36"/>
        <v>0</v>
      </c>
      <c r="C1199">
        <f t="shared" si="37"/>
        <v>0</v>
      </c>
      <c r="D1199" s="14">
        <v>0</v>
      </c>
      <c r="E1199">
        <v>58</v>
      </c>
      <c r="F1199">
        <v>36.479999999999997</v>
      </c>
      <c r="G1199">
        <v>0</v>
      </c>
      <c r="H1199">
        <v>12235.8392</v>
      </c>
    </row>
    <row r="1200" spans="1:8">
      <c r="A1200" s="17" t="s">
        <v>13</v>
      </c>
      <c r="B1200">
        <f t="shared" si="36"/>
        <v>0</v>
      </c>
      <c r="C1200">
        <f t="shared" si="37"/>
        <v>0</v>
      </c>
      <c r="D1200" s="17">
        <v>0</v>
      </c>
      <c r="E1200">
        <v>58</v>
      </c>
      <c r="F1200">
        <v>32.965000000000003</v>
      </c>
      <c r="G1200">
        <v>0</v>
      </c>
      <c r="H1200">
        <v>12430.95335</v>
      </c>
    </row>
    <row r="1201" spans="1:8">
      <c r="A1201" s="14" t="s">
        <v>13</v>
      </c>
      <c r="B1201">
        <f t="shared" si="36"/>
        <v>0</v>
      </c>
      <c r="C1201">
        <f t="shared" si="37"/>
        <v>0</v>
      </c>
      <c r="D1201" s="14">
        <v>0</v>
      </c>
      <c r="E1201">
        <v>58</v>
      </c>
      <c r="F1201">
        <v>32.395000000000003</v>
      </c>
      <c r="G1201">
        <v>1</v>
      </c>
      <c r="H1201">
        <v>13019.161050000001</v>
      </c>
    </row>
    <row r="1202" spans="1:8">
      <c r="A1202" s="17" t="s">
        <v>13</v>
      </c>
      <c r="B1202">
        <f t="shared" si="36"/>
        <v>0</v>
      </c>
      <c r="C1202">
        <f t="shared" si="37"/>
        <v>0</v>
      </c>
      <c r="D1202" s="17">
        <v>0</v>
      </c>
      <c r="E1202">
        <v>58</v>
      </c>
      <c r="F1202">
        <v>31.824999999999999</v>
      </c>
      <c r="G1202">
        <v>2</v>
      </c>
      <c r="H1202">
        <v>13607.36875</v>
      </c>
    </row>
    <row r="1203" spans="1:8">
      <c r="A1203" s="14" t="s">
        <v>11</v>
      </c>
      <c r="B1203">
        <f t="shared" si="36"/>
        <v>1</v>
      </c>
      <c r="C1203">
        <f t="shared" si="37"/>
        <v>0</v>
      </c>
      <c r="D1203" s="14">
        <v>0</v>
      </c>
      <c r="E1203">
        <v>58</v>
      </c>
      <c r="F1203">
        <v>41.91</v>
      </c>
      <c r="G1203">
        <v>0</v>
      </c>
      <c r="H1203">
        <v>24227.337240000001</v>
      </c>
    </row>
    <row r="1204" spans="1:8">
      <c r="A1204" s="17" t="s">
        <v>12</v>
      </c>
      <c r="B1204">
        <f t="shared" si="36"/>
        <v>0</v>
      </c>
      <c r="C1204">
        <f t="shared" si="37"/>
        <v>0</v>
      </c>
      <c r="D1204" s="17">
        <v>1</v>
      </c>
      <c r="E1204">
        <v>58</v>
      </c>
      <c r="F1204">
        <v>36.954999999999998</v>
      </c>
      <c r="G1204">
        <v>2</v>
      </c>
      <c r="H1204">
        <v>47496.494449999998</v>
      </c>
    </row>
    <row r="1205" spans="1:8">
      <c r="A1205" s="14" t="s">
        <v>11</v>
      </c>
      <c r="B1205">
        <f t="shared" si="36"/>
        <v>1</v>
      </c>
      <c r="C1205">
        <f t="shared" si="37"/>
        <v>0</v>
      </c>
      <c r="D1205" s="14">
        <v>0</v>
      </c>
      <c r="E1205">
        <v>59</v>
      </c>
      <c r="F1205">
        <v>26.4</v>
      </c>
      <c r="G1205">
        <v>0</v>
      </c>
      <c r="H1205">
        <v>11743.299000000001</v>
      </c>
    </row>
    <row r="1206" spans="1:8">
      <c r="A1206" s="17" t="s">
        <v>12</v>
      </c>
      <c r="B1206">
        <f t="shared" si="36"/>
        <v>0</v>
      </c>
      <c r="C1206">
        <f t="shared" si="37"/>
        <v>0</v>
      </c>
      <c r="D1206" s="17">
        <v>0</v>
      </c>
      <c r="E1206">
        <v>59</v>
      </c>
      <c r="F1206">
        <v>25.46</v>
      </c>
      <c r="G1206">
        <v>0</v>
      </c>
      <c r="H1206">
        <v>12124.992399999999</v>
      </c>
    </row>
    <row r="1207" spans="1:8">
      <c r="A1207" s="14" t="s">
        <v>12</v>
      </c>
      <c r="B1207">
        <f t="shared" si="36"/>
        <v>0</v>
      </c>
      <c r="C1207">
        <f t="shared" si="37"/>
        <v>0</v>
      </c>
      <c r="D1207" s="14">
        <v>0</v>
      </c>
      <c r="E1207">
        <v>59</v>
      </c>
      <c r="F1207">
        <v>28.785</v>
      </c>
      <c r="G1207">
        <v>0</v>
      </c>
      <c r="H1207">
        <v>12129.614149999999</v>
      </c>
    </row>
    <row r="1208" spans="1:8">
      <c r="A1208" s="17" t="s">
        <v>8</v>
      </c>
      <c r="B1208">
        <f t="shared" si="36"/>
        <v>0</v>
      </c>
      <c r="C1208">
        <f t="shared" si="37"/>
        <v>1</v>
      </c>
      <c r="D1208" s="17">
        <v>0</v>
      </c>
      <c r="E1208">
        <v>59</v>
      </c>
      <c r="F1208">
        <v>27.5</v>
      </c>
      <c r="G1208">
        <v>0</v>
      </c>
      <c r="H1208">
        <v>12233.828</v>
      </c>
    </row>
    <row r="1209" spans="1:8">
      <c r="A1209" s="14" t="s">
        <v>11</v>
      </c>
      <c r="B1209">
        <f t="shared" si="36"/>
        <v>1</v>
      </c>
      <c r="C1209">
        <f t="shared" si="37"/>
        <v>0</v>
      </c>
      <c r="D1209" s="14">
        <v>0</v>
      </c>
      <c r="E1209">
        <v>59</v>
      </c>
      <c r="F1209">
        <v>35.200000000000003</v>
      </c>
      <c r="G1209">
        <v>0</v>
      </c>
      <c r="H1209">
        <v>12244.531000000001</v>
      </c>
    </row>
    <row r="1210" spans="1:8">
      <c r="A1210" s="17" t="s">
        <v>13</v>
      </c>
      <c r="B1210">
        <f t="shared" si="36"/>
        <v>0</v>
      </c>
      <c r="C1210">
        <f t="shared" si="37"/>
        <v>0</v>
      </c>
      <c r="D1210" s="17">
        <v>0</v>
      </c>
      <c r="E1210">
        <v>59</v>
      </c>
      <c r="F1210">
        <v>24.7</v>
      </c>
      <c r="G1210">
        <v>0</v>
      </c>
      <c r="H1210">
        <v>12323.936</v>
      </c>
    </row>
    <row r="1211" spans="1:8">
      <c r="A1211" s="14" t="s">
        <v>8</v>
      </c>
      <c r="B1211">
        <f t="shared" si="36"/>
        <v>0</v>
      </c>
      <c r="C1211">
        <f t="shared" si="37"/>
        <v>1</v>
      </c>
      <c r="D1211" s="14">
        <v>0</v>
      </c>
      <c r="E1211">
        <v>59</v>
      </c>
      <c r="F1211">
        <v>27.5</v>
      </c>
      <c r="G1211">
        <v>1</v>
      </c>
      <c r="H1211">
        <v>12333.828</v>
      </c>
    </row>
    <row r="1212" spans="1:8">
      <c r="A1212" s="17" t="s">
        <v>8</v>
      </c>
      <c r="B1212">
        <f t="shared" si="36"/>
        <v>0</v>
      </c>
      <c r="C1212">
        <f t="shared" si="37"/>
        <v>1</v>
      </c>
      <c r="D1212" s="17">
        <v>0</v>
      </c>
      <c r="E1212">
        <v>59</v>
      </c>
      <c r="F1212">
        <v>37.1</v>
      </c>
      <c r="G1212">
        <v>1</v>
      </c>
      <c r="H1212">
        <v>12347.172</v>
      </c>
    </row>
    <row r="1213" spans="1:8">
      <c r="A1213" s="14" t="s">
        <v>12</v>
      </c>
      <c r="B1213">
        <f t="shared" si="36"/>
        <v>0</v>
      </c>
      <c r="C1213">
        <f t="shared" si="37"/>
        <v>0</v>
      </c>
      <c r="D1213" s="14">
        <v>0</v>
      </c>
      <c r="E1213">
        <v>59</v>
      </c>
      <c r="F1213">
        <v>31.35</v>
      </c>
      <c r="G1213">
        <v>0</v>
      </c>
      <c r="H1213">
        <v>12622.1795</v>
      </c>
    </row>
    <row r="1214" spans="1:8">
      <c r="A1214" s="17" t="s">
        <v>13</v>
      </c>
      <c r="B1214">
        <f t="shared" si="36"/>
        <v>0</v>
      </c>
      <c r="C1214">
        <f t="shared" si="37"/>
        <v>0</v>
      </c>
      <c r="D1214" s="17">
        <v>0</v>
      </c>
      <c r="E1214">
        <v>59</v>
      </c>
      <c r="F1214">
        <v>26.504999999999999</v>
      </c>
      <c r="G1214">
        <v>0</v>
      </c>
      <c r="H1214">
        <v>12815.444949999999</v>
      </c>
    </row>
    <row r="1215" spans="1:8">
      <c r="A1215" s="14" t="s">
        <v>13</v>
      </c>
      <c r="B1215">
        <f t="shared" si="36"/>
        <v>0</v>
      </c>
      <c r="C1215">
        <f t="shared" si="37"/>
        <v>0</v>
      </c>
      <c r="D1215" s="14">
        <v>0</v>
      </c>
      <c r="E1215">
        <v>59</v>
      </c>
      <c r="F1215">
        <v>25.46</v>
      </c>
      <c r="G1215">
        <v>1</v>
      </c>
      <c r="H1215">
        <v>12913.992399999999</v>
      </c>
    </row>
    <row r="1216" spans="1:8">
      <c r="A1216" s="17" t="s">
        <v>11</v>
      </c>
      <c r="B1216">
        <f t="shared" si="36"/>
        <v>1</v>
      </c>
      <c r="C1216">
        <f t="shared" si="37"/>
        <v>0</v>
      </c>
      <c r="D1216" s="17">
        <v>0</v>
      </c>
      <c r="E1216">
        <v>59</v>
      </c>
      <c r="F1216">
        <v>29.7</v>
      </c>
      <c r="G1216">
        <v>2</v>
      </c>
      <c r="H1216">
        <v>12925.886</v>
      </c>
    </row>
    <row r="1217" spans="1:8">
      <c r="A1217" s="14" t="s">
        <v>11</v>
      </c>
      <c r="B1217">
        <f t="shared" si="36"/>
        <v>1</v>
      </c>
      <c r="C1217">
        <f t="shared" si="37"/>
        <v>0</v>
      </c>
      <c r="D1217" s="14">
        <v>0</v>
      </c>
      <c r="E1217">
        <v>59</v>
      </c>
      <c r="F1217">
        <v>31.79</v>
      </c>
      <c r="G1217">
        <v>2</v>
      </c>
      <c r="H1217">
        <v>12928.7911</v>
      </c>
    </row>
    <row r="1218" spans="1:8">
      <c r="A1218" s="17" t="s">
        <v>11</v>
      </c>
      <c r="B1218">
        <f t="shared" si="36"/>
        <v>1</v>
      </c>
      <c r="C1218">
        <f t="shared" si="37"/>
        <v>0</v>
      </c>
      <c r="D1218" s="17">
        <v>0</v>
      </c>
      <c r="E1218">
        <v>59</v>
      </c>
      <c r="F1218">
        <v>27.72</v>
      </c>
      <c r="G1218">
        <v>3</v>
      </c>
      <c r="H1218">
        <v>14001.1338</v>
      </c>
    </row>
    <row r="1219" spans="1:8">
      <c r="A1219" s="14" t="s">
        <v>11</v>
      </c>
      <c r="B1219">
        <f t="shared" si="36"/>
        <v>1</v>
      </c>
      <c r="C1219">
        <f t="shared" si="37"/>
        <v>0</v>
      </c>
      <c r="D1219" s="14">
        <v>0</v>
      </c>
      <c r="E1219">
        <v>59</v>
      </c>
      <c r="F1219">
        <v>27.83</v>
      </c>
      <c r="G1219">
        <v>3</v>
      </c>
      <c r="H1219">
        <v>14001.286700000001</v>
      </c>
    </row>
    <row r="1220" spans="1:8">
      <c r="A1220" s="17" t="s">
        <v>8</v>
      </c>
      <c r="B1220">
        <f t="shared" si="36"/>
        <v>0</v>
      </c>
      <c r="C1220">
        <f t="shared" si="37"/>
        <v>1</v>
      </c>
      <c r="D1220" s="17">
        <v>0</v>
      </c>
      <c r="E1220">
        <v>59</v>
      </c>
      <c r="F1220">
        <v>32.1</v>
      </c>
      <c r="G1220">
        <v>3</v>
      </c>
      <c r="H1220">
        <v>14007.222</v>
      </c>
    </row>
    <row r="1221" spans="1:8">
      <c r="A1221" s="14" t="s">
        <v>12</v>
      </c>
      <c r="B1221">
        <f t="shared" si="36"/>
        <v>0</v>
      </c>
      <c r="C1221">
        <f t="shared" si="37"/>
        <v>0</v>
      </c>
      <c r="D1221" s="14">
        <v>0</v>
      </c>
      <c r="E1221">
        <v>59</v>
      </c>
      <c r="F1221">
        <v>26.695</v>
      </c>
      <c r="G1221">
        <v>3</v>
      </c>
      <c r="H1221">
        <v>14382.709049999999</v>
      </c>
    </row>
    <row r="1222" spans="1:8">
      <c r="A1222" s="17" t="s">
        <v>13</v>
      </c>
      <c r="B1222">
        <f t="shared" ref="B1222:B1285" si="38">IF(A1222="southeast",1,0)</f>
        <v>0</v>
      </c>
      <c r="C1222">
        <f t="shared" ref="C1222:C1285" si="39">IF(A1222="southwest",1,0)</f>
        <v>0</v>
      </c>
      <c r="D1222" s="17">
        <v>0</v>
      </c>
      <c r="E1222">
        <v>59</v>
      </c>
      <c r="F1222">
        <v>32.395000000000003</v>
      </c>
      <c r="G1222">
        <v>3</v>
      </c>
      <c r="H1222">
        <v>14590.63205</v>
      </c>
    </row>
    <row r="1223" spans="1:8">
      <c r="A1223" s="14" t="s">
        <v>8</v>
      </c>
      <c r="B1223">
        <f t="shared" si="38"/>
        <v>0</v>
      </c>
      <c r="C1223">
        <f t="shared" si="39"/>
        <v>1</v>
      </c>
      <c r="D1223" s="14">
        <v>0</v>
      </c>
      <c r="E1223">
        <v>59</v>
      </c>
      <c r="F1223">
        <v>37.4</v>
      </c>
      <c r="G1223">
        <v>0</v>
      </c>
      <c r="H1223">
        <v>21797.000400000001</v>
      </c>
    </row>
    <row r="1224" spans="1:8">
      <c r="A1224" s="17" t="s">
        <v>12</v>
      </c>
      <c r="B1224">
        <f t="shared" si="38"/>
        <v>0</v>
      </c>
      <c r="C1224">
        <f t="shared" si="39"/>
        <v>0</v>
      </c>
      <c r="D1224" s="17">
        <v>1</v>
      </c>
      <c r="E1224">
        <v>59</v>
      </c>
      <c r="F1224">
        <v>23.655000000000001</v>
      </c>
      <c r="G1224">
        <v>0</v>
      </c>
      <c r="H1224">
        <v>25678.778450000002</v>
      </c>
    </row>
    <row r="1225" spans="1:8">
      <c r="A1225" s="14" t="s">
        <v>11</v>
      </c>
      <c r="B1225">
        <f t="shared" si="38"/>
        <v>1</v>
      </c>
      <c r="C1225">
        <f t="shared" si="39"/>
        <v>0</v>
      </c>
      <c r="D1225" s="14">
        <v>0</v>
      </c>
      <c r="E1225">
        <v>59</v>
      </c>
      <c r="F1225">
        <v>36.520000000000003</v>
      </c>
      <c r="G1225">
        <v>1</v>
      </c>
      <c r="H1225">
        <v>28287.897659999999</v>
      </c>
    </row>
    <row r="1226" spans="1:8">
      <c r="A1226" s="17" t="s">
        <v>13</v>
      </c>
      <c r="B1226">
        <f t="shared" si="38"/>
        <v>0</v>
      </c>
      <c r="C1226">
        <f t="shared" si="39"/>
        <v>0</v>
      </c>
      <c r="D1226" s="17">
        <v>1</v>
      </c>
      <c r="E1226">
        <v>59</v>
      </c>
      <c r="F1226">
        <v>29.83</v>
      </c>
      <c r="G1226">
        <v>3</v>
      </c>
      <c r="H1226">
        <v>30184.936699999998</v>
      </c>
    </row>
    <row r="1227" spans="1:8">
      <c r="A1227" s="14" t="s">
        <v>8</v>
      </c>
      <c r="B1227">
        <f t="shared" si="38"/>
        <v>0</v>
      </c>
      <c r="C1227">
        <f t="shared" si="39"/>
        <v>1</v>
      </c>
      <c r="D1227" s="14">
        <v>0</v>
      </c>
      <c r="E1227">
        <v>59</v>
      </c>
      <c r="F1227">
        <v>34.799999999999997</v>
      </c>
      <c r="G1227">
        <v>2</v>
      </c>
      <c r="H1227">
        <v>36910.608030000003</v>
      </c>
    </row>
    <row r="1228" spans="1:8">
      <c r="A1228" s="17" t="s">
        <v>13</v>
      </c>
      <c r="B1228">
        <f t="shared" si="38"/>
        <v>0</v>
      </c>
      <c r="C1228">
        <f t="shared" si="39"/>
        <v>0</v>
      </c>
      <c r="D1228" s="17">
        <v>1</v>
      </c>
      <c r="E1228">
        <v>59</v>
      </c>
      <c r="F1228">
        <v>36.765000000000001</v>
      </c>
      <c r="G1228">
        <v>1</v>
      </c>
      <c r="H1228">
        <v>47896.79135</v>
      </c>
    </row>
    <row r="1229" spans="1:8">
      <c r="A1229" s="14" t="s">
        <v>11</v>
      </c>
      <c r="B1229">
        <f t="shared" si="38"/>
        <v>1</v>
      </c>
      <c r="C1229">
        <f t="shared" si="39"/>
        <v>0</v>
      </c>
      <c r="D1229" s="14">
        <v>1</v>
      </c>
      <c r="E1229">
        <v>59</v>
      </c>
      <c r="F1229">
        <v>41.14</v>
      </c>
      <c r="G1229">
        <v>1</v>
      </c>
      <c r="H1229">
        <v>48970.247600000002</v>
      </c>
    </row>
    <row r="1230" spans="1:8">
      <c r="A1230" s="17" t="s">
        <v>11</v>
      </c>
      <c r="B1230">
        <f t="shared" si="38"/>
        <v>1</v>
      </c>
      <c r="C1230">
        <f t="shared" si="39"/>
        <v>0</v>
      </c>
      <c r="D1230" s="17">
        <v>0</v>
      </c>
      <c r="E1230">
        <v>60</v>
      </c>
      <c r="F1230">
        <v>25.74</v>
      </c>
      <c r="G1230">
        <v>0</v>
      </c>
      <c r="H1230">
        <v>12142.578600000001</v>
      </c>
    </row>
    <row r="1231" spans="1:8">
      <c r="A1231" s="14" t="s">
        <v>8</v>
      </c>
      <c r="B1231">
        <f t="shared" si="38"/>
        <v>0</v>
      </c>
      <c r="C1231">
        <f t="shared" si="39"/>
        <v>1</v>
      </c>
      <c r="D1231" s="14">
        <v>0</v>
      </c>
      <c r="E1231">
        <v>60</v>
      </c>
      <c r="F1231">
        <v>28.9</v>
      </c>
      <c r="G1231">
        <v>0</v>
      </c>
      <c r="H1231">
        <v>12146.971</v>
      </c>
    </row>
    <row r="1232" spans="1:8">
      <c r="A1232" s="17" t="s">
        <v>12</v>
      </c>
      <c r="B1232">
        <f t="shared" si="38"/>
        <v>0</v>
      </c>
      <c r="C1232">
        <f t="shared" si="39"/>
        <v>0</v>
      </c>
      <c r="D1232" s="17">
        <v>0</v>
      </c>
      <c r="E1232">
        <v>60</v>
      </c>
      <c r="F1232">
        <v>24.32</v>
      </c>
      <c r="G1232">
        <v>0</v>
      </c>
      <c r="H1232">
        <v>12523.604799999999</v>
      </c>
    </row>
    <row r="1233" spans="1:8">
      <c r="A1233" s="14" t="s">
        <v>11</v>
      </c>
      <c r="B1233">
        <f t="shared" si="38"/>
        <v>1</v>
      </c>
      <c r="C1233">
        <f t="shared" si="39"/>
        <v>0</v>
      </c>
      <c r="D1233" s="14">
        <v>0</v>
      </c>
      <c r="E1233">
        <v>60</v>
      </c>
      <c r="F1233">
        <v>24.53</v>
      </c>
      <c r="G1233">
        <v>0</v>
      </c>
      <c r="H1233">
        <v>12629.896699999999</v>
      </c>
    </row>
    <row r="1234" spans="1:8">
      <c r="A1234" s="17" t="s">
        <v>8</v>
      </c>
      <c r="B1234">
        <f t="shared" si="38"/>
        <v>0</v>
      </c>
      <c r="C1234">
        <f t="shared" si="39"/>
        <v>1</v>
      </c>
      <c r="D1234" s="17">
        <v>0</v>
      </c>
      <c r="E1234">
        <v>60</v>
      </c>
      <c r="F1234">
        <v>30.5</v>
      </c>
      <c r="G1234">
        <v>0</v>
      </c>
      <c r="H1234">
        <v>12638.195</v>
      </c>
    </row>
    <row r="1235" spans="1:8">
      <c r="A1235" s="14" t="s">
        <v>8</v>
      </c>
      <c r="B1235">
        <f t="shared" si="38"/>
        <v>0</v>
      </c>
      <c r="C1235">
        <f t="shared" si="39"/>
        <v>1</v>
      </c>
      <c r="D1235" s="14">
        <v>0</v>
      </c>
      <c r="E1235">
        <v>60</v>
      </c>
      <c r="F1235">
        <v>35.1</v>
      </c>
      <c r="G1235">
        <v>0</v>
      </c>
      <c r="H1235">
        <v>12644.589</v>
      </c>
    </row>
    <row r="1236" spans="1:8">
      <c r="A1236" s="17" t="s">
        <v>11</v>
      </c>
      <c r="B1236">
        <f t="shared" si="38"/>
        <v>1</v>
      </c>
      <c r="C1236">
        <f t="shared" si="39"/>
        <v>0</v>
      </c>
      <c r="D1236" s="17">
        <v>0</v>
      </c>
      <c r="E1236">
        <v>60</v>
      </c>
      <c r="F1236">
        <v>38.06</v>
      </c>
      <c r="G1236">
        <v>0</v>
      </c>
      <c r="H1236">
        <v>12648.7034</v>
      </c>
    </row>
    <row r="1237" spans="1:8">
      <c r="A1237" s="14" t="s">
        <v>13</v>
      </c>
      <c r="B1237">
        <f t="shared" si="38"/>
        <v>0</v>
      </c>
      <c r="C1237">
        <f t="shared" si="39"/>
        <v>0</v>
      </c>
      <c r="D1237" s="14">
        <v>0</v>
      </c>
      <c r="E1237">
        <v>60</v>
      </c>
      <c r="F1237">
        <v>29.64</v>
      </c>
      <c r="G1237">
        <v>0</v>
      </c>
      <c r="H1237">
        <v>12730.999599999999</v>
      </c>
    </row>
    <row r="1238" spans="1:8">
      <c r="A1238" s="17" t="s">
        <v>13</v>
      </c>
      <c r="B1238">
        <f t="shared" si="38"/>
        <v>0</v>
      </c>
      <c r="C1238">
        <f t="shared" si="39"/>
        <v>0</v>
      </c>
      <c r="D1238" s="17">
        <v>0</v>
      </c>
      <c r="E1238">
        <v>60</v>
      </c>
      <c r="F1238">
        <v>36.954999999999998</v>
      </c>
      <c r="G1238">
        <v>0</v>
      </c>
      <c r="H1238">
        <v>12741.167450000001</v>
      </c>
    </row>
    <row r="1239" spans="1:8">
      <c r="A1239" s="14" t="s">
        <v>12</v>
      </c>
      <c r="B1239">
        <f t="shared" si="38"/>
        <v>0</v>
      </c>
      <c r="C1239">
        <f t="shared" si="39"/>
        <v>0</v>
      </c>
      <c r="D1239" s="14">
        <v>0</v>
      </c>
      <c r="E1239">
        <v>60</v>
      </c>
      <c r="F1239">
        <v>24.035</v>
      </c>
      <c r="G1239">
        <v>0</v>
      </c>
      <c r="H1239">
        <v>13012.20865</v>
      </c>
    </row>
    <row r="1240" spans="1:8">
      <c r="A1240" s="17" t="s">
        <v>12</v>
      </c>
      <c r="B1240">
        <f t="shared" si="38"/>
        <v>0</v>
      </c>
      <c r="C1240">
        <f t="shared" si="39"/>
        <v>0</v>
      </c>
      <c r="D1240" s="17">
        <v>0</v>
      </c>
      <c r="E1240">
        <v>60</v>
      </c>
      <c r="F1240">
        <v>24.32</v>
      </c>
      <c r="G1240">
        <v>1</v>
      </c>
      <c r="H1240">
        <v>13112.604799999999</v>
      </c>
    </row>
    <row r="1241" spans="1:8">
      <c r="A1241" s="14" t="s">
        <v>13</v>
      </c>
      <c r="B1241">
        <f t="shared" si="38"/>
        <v>0</v>
      </c>
      <c r="C1241">
        <f t="shared" si="39"/>
        <v>0</v>
      </c>
      <c r="D1241" s="14">
        <v>0</v>
      </c>
      <c r="E1241">
        <v>60</v>
      </c>
      <c r="F1241">
        <v>18.335000000000001</v>
      </c>
      <c r="G1241">
        <v>0</v>
      </c>
      <c r="H1241">
        <v>13204.28565</v>
      </c>
    </row>
    <row r="1242" spans="1:8">
      <c r="A1242" s="17" t="s">
        <v>13</v>
      </c>
      <c r="B1242">
        <f t="shared" si="38"/>
        <v>0</v>
      </c>
      <c r="C1242">
        <f t="shared" si="39"/>
        <v>0</v>
      </c>
      <c r="D1242" s="17">
        <v>0</v>
      </c>
      <c r="E1242">
        <v>60</v>
      </c>
      <c r="F1242">
        <v>27.55</v>
      </c>
      <c r="G1242">
        <v>0</v>
      </c>
      <c r="H1242">
        <v>13217.094499999999</v>
      </c>
    </row>
    <row r="1243" spans="1:8">
      <c r="A1243" s="14" t="s">
        <v>8</v>
      </c>
      <c r="B1243">
        <f t="shared" si="38"/>
        <v>0</v>
      </c>
      <c r="C1243">
        <f t="shared" si="39"/>
        <v>1</v>
      </c>
      <c r="D1243" s="14">
        <v>0</v>
      </c>
      <c r="E1243">
        <v>60</v>
      </c>
      <c r="F1243">
        <v>28.7</v>
      </c>
      <c r="G1243">
        <v>1</v>
      </c>
      <c r="H1243">
        <v>13224.692999999999</v>
      </c>
    </row>
    <row r="1244" spans="1:8">
      <c r="A1244" s="17" t="s">
        <v>13</v>
      </c>
      <c r="B1244">
        <f t="shared" si="38"/>
        <v>0</v>
      </c>
      <c r="C1244">
        <f t="shared" si="39"/>
        <v>0</v>
      </c>
      <c r="D1244" s="17">
        <v>0</v>
      </c>
      <c r="E1244">
        <v>60</v>
      </c>
      <c r="F1244">
        <v>36.005000000000003</v>
      </c>
      <c r="G1244">
        <v>0</v>
      </c>
      <c r="H1244">
        <v>13228.846949999999</v>
      </c>
    </row>
    <row r="1245" spans="1:8">
      <c r="A1245" s="14" t="s">
        <v>11</v>
      </c>
      <c r="B1245">
        <f t="shared" si="38"/>
        <v>1</v>
      </c>
      <c r="C1245">
        <f t="shared" si="39"/>
        <v>0</v>
      </c>
      <c r="D1245" s="14">
        <v>0</v>
      </c>
      <c r="E1245">
        <v>60</v>
      </c>
      <c r="F1245">
        <v>33.11</v>
      </c>
      <c r="G1245">
        <v>3</v>
      </c>
      <c r="H1245">
        <v>13919.822899999999</v>
      </c>
    </row>
    <row r="1246" spans="1:8">
      <c r="A1246" s="17" t="s">
        <v>12</v>
      </c>
      <c r="B1246">
        <f t="shared" si="38"/>
        <v>0</v>
      </c>
      <c r="C1246">
        <f t="shared" si="39"/>
        <v>0</v>
      </c>
      <c r="D1246" s="17">
        <v>0</v>
      </c>
      <c r="E1246">
        <v>60</v>
      </c>
      <c r="F1246">
        <v>25.84</v>
      </c>
      <c r="G1246">
        <v>0</v>
      </c>
      <c r="H1246">
        <v>28923.136920000001</v>
      </c>
    </row>
    <row r="1247" spans="1:8">
      <c r="A1247" s="14" t="s">
        <v>13</v>
      </c>
      <c r="B1247">
        <f t="shared" si="38"/>
        <v>0</v>
      </c>
      <c r="C1247">
        <f t="shared" si="39"/>
        <v>0</v>
      </c>
      <c r="D1247" s="14">
        <v>0</v>
      </c>
      <c r="E1247">
        <v>60</v>
      </c>
      <c r="F1247">
        <v>28.594999999999999</v>
      </c>
      <c r="G1247">
        <v>0</v>
      </c>
      <c r="H1247">
        <v>30259.995559999999</v>
      </c>
    </row>
    <row r="1248" spans="1:8">
      <c r="A1248" s="17" t="s">
        <v>11</v>
      </c>
      <c r="B1248">
        <f t="shared" si="38"/>
        <v>1</v>
      </c>
      <c r="C1248">
        <f t="shared" si="39"/>
        <v>0</v>
      </c>
      <c r="D1248" s="17">
        <v>1</v>
      </c>
      <c r="E1248">
        <v>60</v>
      </c>
      <c r="F1248">
        <v>32.450000000000003</v>
      </c>
      <c r="G1248">
        <v>0</v>
      </c>
      <c r="H1248">
        <v>45008.955499999996</v>
      </c>
    </row>
    <row r="1249" spans="1:8">
      <c r="A1249" s="14" t="s">
        <v>12</v>
      </c>
      <c r="B1249">
        <f t="shared" si="38"/>
        <v>0</v>
      </c>
      <c r="C1249">
        <f t="shared" si="39"/>
        <v>0</v>
      </c>
      <c r="D1249" s="14">
        <v>1</v>
      </c>
      <c r="E1249">
        <v>60</v>
      </c>
      <c r="F1249">
        <v>31.35</v>
      </c>
      <c r="G1249">
        <v>3</v>
      </c>
      <c r="H1249">
        <v>46130.5265</v>
      </c>
    </row>
    <row r="1250" spans="1:8">
      <c r="A1250" s="17" t="s">
        <v>8</v>
      </c>
      <c r="B1250">
        <f t="shared" si="38"/>
        <v>0</v>
      </c>
      <c r="C1250">
        <f t="shared" si="39"/>
        <v>1</v>
      </c>
      <c r="D1250" s="17">
        <v>1</v>
      </c>
      <c r="E1250">
        <v>60</v>
      </c>
      <c r="F1250">
        <v>39.9</v>
      </c>
      <c r="G1250">
        <v>0</v>
      </c>
      <c r="H1250">
        <v>48173.360999999997</v>
      </c>
    </row>
    <row r="1251" spans="1:8">
      <c r="A1251" s="14" t="s">
        <v>11</v>
      </c>
      <c r="B1251">
        <f t="shared" si="38"/>
        <v>1</v>
      </c>
      <c r="C1251">
        <f t="shared" si="39"/>
        <v>0</v>
      </c>
      <c r="D1251" s="14">
        <v>1</v>
      </c>
      <c r="E1251">
        <v>60</v>
      </c>
      <c r="F1251">
        <v>40.92</v>
      </c>
      <c r="G1251">
        <v>0</v>
      </c>
      <c r="H1251">
        <v>48673.558799999999</v>
      </c>
    </row>
    <row r="1252" spans="1:8">
      <c r="A1252" s="17" t="s">
        <v>8</v>
      </c>
      <c r="B1252">
        <f t="shared" si="38"/>
        <v>0</v>
      </c>
      <c r="C1252">
        <f t="shared" si="39"/>
        <v>1</v>
      </c>
      <c r="D1252" s="17">
        <v>1</v>
      </c>
      <c r="E1252">
        <v>60</v>
      </c>
      <c r="F1252">
        <v>32.799999999999997</v>
      </c>
      <c r="G1252">
        <v>0</v>
      </c>
      <c r="H1252">
        <v>52590.829389999999</v>
      </c>
    </row>
    <row r="1253" spans="1:8">
      <c r="A1253" s="14" t="s">
        <v>11</v>
      </c>
      <c r="B1253">
        <f t="shared" si="38"/>
        <v>1</v>
      </c>
      <c r="C1253">
        <f t="shared" si="39"/>
        <v>0</v>
      </c>
      <c r="D1253" s="14">
        <v>0</v>
      </c>
      <c r="E1253">
        <v>61</v>
      </c>
      <c r="F1253">
        <v>31.57</v>
      </c>
      <c r="G1253">
        <v>0</v>
      </c>
      <c r="H1253">
        <v>12557.605299999999</v>
      </c>
    </row>
    <row r="1254" spans="1:8">
      <c r="A1254" s="17" t="s">
        <v>8</v>
      </c>
      <c r="B1254">
        <f t="shared" si="38"/>
        <v>0</v>
      </c>
      <c r="C1254">
        <f t="shared" si="39"/>
        <v>1</v>
      </c>
      <c r="D1254" s="17">
        <v>0</v>
      </c>
      <c r="E1254">
        <v>61</v>
      </c>
      <c r="F1254">
        <v>43.4</v>
      </c>
      <c r="G1254">
        <v>0</v>
      </c>
      <c r="H1254">
        <v>12574.049000000001</v>
      </c>
    </row>
    <row r="1255" spans="1:8">
      <c r="A1255" s="14" t="s">
        <v>12</v>
      </c>
      <c r="B1255">
        <f t="shared" si="38"/>
        <v>0</v>
      </c>
      <c r="C1255">
        <f t="shared" si="39"/>
        <v>0</v>
      </c>
      <c r="D1255" s="14">
        <v>0</v>
      </c>
      <c r="E1255">
        <v>61</v>
      </c>
      <c r="F1255">
        <v>38.380000000000003</v>
      </c>
      <c r="G1255">
        <v>0</v>
      </c>
      <c r="H1255">
        <v>12950.0712</v>
      </c>
    </row>
    <row r="1256" spans="1:8">
      <c r="A1256" s="17" t="s">
        <v>8</v>
      </c>
      <c r="B1256">
        <f t="shared" si="38"/>
        <v>0</v>
      </c>
      <c r="C1256">
        <f t="shared" si="39"/>
        <v>1</v>
      </c>
      <c r="D1256" s="17">
        <v>0</v>
      </c>
      <c r="E1256">
        <v>61</v>
      </c>
      <c r="F1256">
        <v>28.2</v>
      </c>
      <c r="G1256">
        <v>0</v>
      </c>
      <c r="H1256">
        <v>13041.921</v>
      </c>
    </row>
    <row r="1257" spans="1:8">
      <c r="A1257" s="14" t="s">
        <v>8</v>
      </c>
      <c r="B1257">
        <f t="shared" si="38"/>
        <v>0</v>
      </c>
      <c r="C1257">
        <f t="shared" si="39"/>
        <v>1</v>
      </c>
      <c r="D1257" s="14">
        <v>0</v>
      </c>
      <c r="E1257">
        <v>61</v>
      </c>
      <c r="F1257">
        <v>44</v>
      </c>
      <c r="G1257">
        <v>0</v>
      </c>
      <c r="H1257">
        <v>13063.883</v>
      </c>
    </row>
    <row r="1258" spans="1:8">
      <c r="A1258" s="17" t="s">
        <v>13</v>
      </c>
      <c r="B1258">
        <f t="shared" si="38"/>
        <v>0</v>
      </c>
      <c r="C1258">
        <f t="shared" si="39"/>
        <v>0</v>
      </c>
      <c r="D1258" s="17">
        <v>0</v>
      </c>
      <c r="E1258">
        <v>61</v>
      </c>
      <c r="F1258">
        <v>23.655000000000001</v>
      </c>
      <c r="G1258">
        <v>0</v>
      </c>
      <c r="H1258">
        <v>13129.603450000001</v>
      </c>
    </row>
    <row r="1259" spans="1:8">
      <c r="A1259" s="14" t="s">
        <v>13</v>
      </c>
      <c r="B1259">
        <f t="shared" si="38"/>
        <v>0</v>
      </c>
      <c r="C1259">
        <f t="shared" si="39"/>
        <v>0</v>
      </c>
      <c r="D1259" s="14">
        <v>0</v>
      </c>
      <c r="E1259">
        <v>61</v>
      </c>
      <c r="F1259">
        <v>33.534999999999997</v>
      </c>
      <c r="G1259">
        <v>0</v>
      </c>
      <c r="H1259">
        <v>13143.336649999999</v>
      </c>
    </row>
    <row r="1260" spans="1:8">
      <c r="A1260" s="17" t="s">
        <v>13</v>
      </c>
      <c r="B1260">
        <f t="shared" si="38"/>
        <v>0</v>
      </c>
      <c r="C1260">
        <f t="shared" si="39"/>
        <v>0</v>
      </c>
      <c r="D1260" s="17">
        <v>0</v>
      </c>
      <c r="E1260">
        <v>61</v>
      </c>
      <c r="F1260">
        <v>33.914999999999999</v>
      </c>
      <c r="G1260">
        <v>0</v>
      </c>
      <c r="H1260">
        <v>13143.86485</v>
      </c>
    </row>
    <row r="1261" spans="1:8">
      <c r="A1261" s="14" t="s">
        <v>12</v>
      </c>
      <c r="B1261">
        <f t="shared" si="38"/>
        <v>0</v>
      </c>
      <c r="C1261">
        <f t="shared" si="39"/>
        <v>0</v>
      </c>
      <c r="D1261" s="14">
        <v>0</v>
      </c>
      <c r="E1261">
        <v>61</v>
      </c>
      <c r="F1261">
        <v>21.09</v>
      </c>
      <c r="G1261">
        <v>0</v>
      </c>
      <c r="H1261">
        <v>13415.0381</v>
      </c>
    </row>
    <row r="1262" spans="1:8">
      <c r="A1262" s="17" t="s">
        <v>12</v>
      </c>
      <c r="B1262">
        <f t="shared" si="38"/>
        <v>0</v>
      </c>
      <c r="C1262">
        <f t="shared" si="39"/>
        <v>0</v>
      </c>
      <c r="D1262" s="17">
        <v>0</v>
      </c>
      <c r="E1262">
        <v>61</v>
      </c>
      <c r="F1262">
        <v>31.16</v>
      </c>
      <c r="G1262">
        <v>0</v>
      </c>
      <c r="H1262">
        <v>13429.035400000001</v>
      </c>
    </row>
    <row r="1263" spans="1:8">
      <c r="A1263" s="14" t="s">
        <v>13</v>
      </c>
      <c r="B1263">
        <f t="shared" si="38"/>
        <v>0</v>
      </c>
      <c r="C1263">
        <f t="shared" si="39"/>
        <v>0</v>
      </c>
      <c r="D1263" s="14">
        <v>0</v>
      </c>
      <c r="E1263">
        <v>61</v>
      </c>
      <c r="F1263">
        <v>22.04</v>
      </c>
      <c r="G1263">
        <v>0</v>
      </c>
      <c r="H1263">
        <v>13616.3586</v>
      </c>
    </row>
    <row r="1264" spans="1:8">
      <c r="A1264" s="17" t="s">
        <v>13</v>
      </c>
      <c r="B1264">
        <f t="shared" si="38"/>
        <v>0</v>
      </c>
      <c r="C1264">
        <f t="shared" si="39"/>
        <v>0</v>
      </c>
      <c r="D1264" s="17">
        <v>0</v>
      </c>
      <c r="E1264">
        <v>61</v>
      </c>
      <c r="F1264">
        <v>35.909999999999997</v>
      </c>
      <c r="G1264">
        <v>0</v>
      </c>
      <c r="H1264">
        <v>13635.6379</v>
      </c>
    </row>
    <row r="1265" spans="1:8">
      <c r="A1265" s="14" t="s">
        <v>12</v>
      </c>
      <c r="B1265">
        <f t="shared" si="38"/>
        <v>0</v>
      </c>
      <c r="C1265">
        <f t="shared" si="39"/>
        <v>0</v>
      </c>
      <c r="D1265" s="14">
        <v>0</v>
      </c>
      <c r="E1265">
        <v>61</v>
      </c>
      <c r="F1265">
        <v>32.299999999999997</v>
      </c>
      <c r="G1265">
        <v>2</v>
      </c>
      <c r="H1265">
        <v>14119.62</v>
      </c>
    </row>
    <row r="1266" spans="1:8">
      <c r="A1266" s="17" t="s">
        <v>8</v>
      </c>
      <c r="B1266">
        <f t="shared" si="38"/>
        <v>0</v>
      </c>
      <c r="C1266">
        <f t="shared" si="39"/>
        <v>1</v>
      </c>
      <c r="D1266" s="17">
        <v>0</v>
      </c>
      <c r="E1266">
        <v>61</v>
      </c>
      <c r="F1266">
        <v>39.1</v>
      </c>
      <c r="G1266">
        <v>2</v>
      </c>
      <c r="H1266">
        <v>14235.072</v>
      </c>
    </row>
    <row r="1267" spans="1:8">
      <c r="A1267" s="14" t="s">
        <v>11</v>
      </c>
      <c r="B1267">
        <f t="shared" si="38"/>
        <v>1</v>
      </c>
      <c r="C1267">
        <f t="shared" si="39"/>
        <v>0</v>
      </c>
      <c r="D1267" s="14">
        <v>0</v>
      </c>
      <c r="E1267">
        <v>61</v>
      </c>
      <c r="F1267">
        <v>25.08</v>
      </c>
      <c r="G1267">
        <v>0</v>
      </c>
      <c r="H1267">
        <v>24513.091260000001</v>
      </c>
    </row>
    <row r="1268" spans="1:8">
      <c r="A1268" s="17" t="s">
        <v>8</v>
      </c>
      <c r="B1268">
        <f t="shared" si="38"/>
        <v>0</v>
      </c>
      <c r="C1268">
        <f t="shared" si="39"/>
        <v>1</v>
      </c>
      <c r="D1268" s="17">
        <v>0</v>
      </c>
      <c r="E1268">
        <v>61</v>
      </c>
      <c r="F1268">
        <v>36.1</v>
      </c>
      <c r="G1268">
        <v>3</v>
      </c>
      <c r="H1268">
        <v>27941.28758</v>
      </c>
    </row>
    <row r="1269" spans="1:8">
      <c r="A1269" s="14" t="s">
        <v>12</v>
      </c>
      <c r="B1269">
        <f t="shared" si="38"/>
        <v>0</v>
      </c>
      <c r="C1269">
        <f t="shared" si="39"/>
        <v>0</v>
      </c>
      <c r="D1269" s="14">
        <v>1</v>
      </c>
      <c r="E1269">
        <v>61</v>
      </c>
      <c r="F1269">
        <v>28.31</v>
      </c>
      <c r="G1269">
        <v>1</v>
      </c>
      <c r="H1269">
        <v>28868.6639</v>
      </c>
    </row>
    <row r="1270" spans="1:8">
      <c r="A1270" s="17" t="s">
        <v>12</v>
      </c>
      <c r="B1270">
        <f t="shared" si="38"/>
        <v>0</v>
      </c>
      <c r="C1270">
        <f t="shared" si="39"/>
        <v>0</v>
      </c>
      <c r="D1270" s="17">
        <v>1</v>
      </c>
      <c r="E1270">
        <v>61</v>
      </c>
      <c r="F1270">
        <v>29.07</v>
      </c>
      <c r="G1270">
        <v>0</v>
      </c>
      <c r="H1270">
        <v>29141.3603</v>
      </c>
    </row>
    <row r="1271" spans="1:8">
      <c r="A1271" s="14" t="s">
        <v>11</v>
      </c>
      <c r="B1271">
        <f t="shared" si="38"/>
        <v>1</v>
      </c>
      <c r="C1271">
        <f t="shared" si="39"/>
        <v>0</v>
      </c>
      <c r="D1271" s="14">
        <v>1</v>
      </c>
      <c r="E1271">
        <v>61</v>
      </c>
      <c r="F1271">
        <v>29.92</v>
      </c>
      <c r="G1271">
        <v>3</v>
      </c>
      <c r="H1271">
        <v>30942.191800000001</v>
      </c>
    </row>
    <row r="1272" spans="1:8">
      <c r="A1272" s="17" t="s">
        <v>11</v>
      </c>
      <c r="B1272">
        <f t="shared" si="38"/>
        <v>1</v>
      </c>
      <c r="C1272">
        <f t="shared" si="39"/>
        <v>0</v>
      </c>
      <c r="D1272" s="17">
        <v>0</v>
      </c>
      <c r="E1272">
        <v>61</v>
      </c>
      <c r="F1272">
        <v>33.33</v>
      </c>
      <c r="G1272">
        <v>4</v>
      </c>
      <c r="H1272">
        <v>36580.282160000002</v>
      </c>
    </row>
    <row r="1273" spans="1:8">
      <c r="A1273" s="14" t="s">
        <v>11</v>
      </c>
      <c r="B1273">
        <f t="shared" si="38"/>
        <v>1</v>
      </c>
      <c r="C1273">
        <f t="shared" si="39"/>
        <v>0</v>
      </c>
      <c r="D1273" s="14">
        <v>1</v>
      </c>
      <c r="E1273">
        <v>61</v>
      </c>
      <c r="F1273">
        <v>35.86</v>
      </c>
      <c r="G1273">
        <v>0</v>
      </c>
      <c r="H1273">
        <v>46599.108399999997</v>
      </c>
    </row>
    <row r="1274" spans="1:8">
      <c r="A1274" s="17" t="s">
        <v>8</v>
      </c>
      <c r="B1274">
        <f t="shared" si="38"/>
        <v>0</v>
      </c>
      <c r="C1274">
        <f t="shared" si="39"/>
        <v>1</v>
      </c>
      <c r="D1274" s="17">
        <v>1</v>
      </c>
      <c r="E1274">
        <v>61</v>
      </c>
      <c r="F1274">
        <v>36.299999999999997</v>
      </c>
      <c r="G1274">
        <v>1</v>
      </c>
      <c r="H1274">
        <v>47403.88</v>
      </c>
    </row>
    <row r="1275" spans="1:8">
      <c r="A1275" s="14" t="s">
        <v>13</v>
      </c>
      <c r="B1275">
        <f t="shared" si="38"/>
        <v>0</v>
      </c>
      <c r="C1275">
        <f t="shared" si="39"/>
        <v>0</v>
      </c>
      <c r="D1275" s="14">
        <v>1</v>
      </c>
      <c r="E1275">
        <v>61</v>
      </c>
      <c r="F1275">
        <v>36.384999999999998</v>
      </c>
      <c r="G1275">
        <v>1</v>
      </c>
      <c r="H1275">
        <v>48517.563150000002</v>
      </c>
    </row>
    <row r="1276" spans="1:8">
      <c r="A1276" s="17" t="s">
        <v>8</v>
      </c>
      <c r="B1276">
        <f t="shared" si="38"/>
        <v>0</v>
      </c>
      <c r="C1276">
        <f t="shared" si="39"/>
        <v>1</v>
      </c>
      <c r="D1276" s="17">
        <v>0</v>
      </c>
      <c r="E1276">
        <v>62</v>
      </c>
      <c r="F1276">
        <v>21.4</v>
      </c>
      <c r="G1276">
        <v>0</v>
      </c>
      <c r="H1276">
        <v>12957.118</v>
      </c>
    </row>
    <row r="1277" spans="1:8">
      <c r="A1277" s="14" t="s">
        <v>8</v>
      </c>
      <c r="B1277">
        <f t="shared" si="38"/>
        <v>0</v>
      </c>
      <c r="C1277">
        <f t="shared" si="39"/>
        <v>1</v>
      </c>
      <c r="D1277" s="14">
        <v>0</v>
      </c>
      <c r="E1277">
        <v>62</v>
      </c>
      <c r="F1277">
        <v>37.4</v>
      </c>
      <c r="G1277">
        <v>0</v>
      </c>
      <c r="H1277">
        <v>12979.358</v>
      </c>
    </row>
    <row r="1278" spans="1:8">
      <c r="A1278" s="17" t="s">
        <v>11</v>
      </c>
      <c r="B1278">
        <f t="shared" si="38"/>
        <v>1</v>
      </c>
      <c r="C1278">
        <f t="shared" si="39"/>
        <v>0</v>
      </c>
      <c r="D1278" s="17">
        <v>0</v>
      </c>
      <c r="E1278">
        <v>62</v>
      </c>
      <c r="F1278">
        <v>38.83</v>
      </c>
      <c r="G1278">
        <v>0</v>
      </c>
      <c r="H1278">
        <v>12981.3457</v>
      </c>
    </row>
    <row r="1279" spans="1:8">
      <c r="A1279" s="14" t="s">
        <v>11</v>
      </c>
      <c r="B1279">
        <f t="shared" si="38"/>
        <v>1</v>
      </c>
      <c r="C1279">
        <f t="shared" si="39"/>
        <v>0</v>
      </c>
      <c r="D1279" s="14">
        <v>0</v>
      </c>
      <c r="E1279">
        <v>62</v>
      </c>
      <c r="F1279">
        <v>39.93</v>
      </c>
      <c r="G1279">
        <v>0</v>
      </c>
      <c r="H1279">
        <v>12982.8747</v>
      </c>
    </row>
    <row r="1280" spans="1:8">
      <c r="A1280" s="17" t="s">
        <v>12</v>
      </c>
      <c r="B1280">
        <f t="shared" si="38"/>
        <v>0</v>
      </c>
      <c r="C1280">
        <f t="shared" si="39"/>
        <v>0</v>
      </c>
      <c r="D1280" s="17">
        <v>0</v>
      </c>
      <c r="E1280">
        <v>62</v>
      </c>
      <c r="F1280">
        <v>30.02</v>
      </c>
      <c r="G1280">
        <v>0</v>
      </c>
      <c r="H1280">
        <v>13352.0998</v>
      </c>
    </row>
    <row r="1281" spans="1:8">
      <c r="A1281" s="14" t="s">
        <v>8</v>
      </c>
      <c r="B1281">
        <f t="shared" si="38"/>
        <v>0</v>
      </c>
      <c r="C1281">
        <f t="shared" si="39"/>
        <v>1</v>
      </c>
      <c r="D1281" s="14">
        <v>0</v>
      </c>
      <c r="E1281">
        <v>62</v>
      </c>
      <c r="F1281">
        <v>25</v>
      </c>
      <c r="G1281">
        <v>0</v>
      </c>
      <c r="H1281">
        <v>13451.121999999999</v>
      </c>
    </row>
    <row r="1282" spans="1:8">
      <c r="A1282" s="17" t="s">
        <v>11</v>
      </c>
      <c r="B1282">
        <f t="shared" si="38"/>
        <v>1</v>
      </c>
      <c r="C1282">
        <f t="shared" si="39"/>
        <v>0</v>
      </c>
      <c r="D1282" s="17">
        <v>0</v>
      </c>
      <c r="E1282">
        <v>62</v>
      </c>
      <c r="F1282">
        <v>29.92</v>
      </c>
      <c r="G1282">
        <v>0</v>
      </c>
      <c r="H1282">
        <v>13457.960800000001</v>
      </c>
    </row>
    <row r="1283" spans="1:8">
      <c r="A1283" s="14" t="s">
        <v>8</v>
      </c>
      <c r="B1283">
        <f t="shared" si="38"/>
        <v>0</v>
      </c>
      <c r="C1283">
        <f t="shared" si="39"/>
        <v>1</v>
      </c>
      <c r="D1283" s="14">
        <v>0</v>
      </c>
      <c r="E1283">
        <v>62</v>
      </c>
      <c r="F1283">
        <v>33.200000000000003</v>
      </c>
      <c r="G1283">
        <v>0</v>
      </c>
      <c r="H1283">
        <v>13462.52</v>
      </c>
    </row>
    <row r="1284" spans="1:8">
      <c r="A1284" s="17" t="s">
        <v>11</v>
      </c>
      <c r="B1284">
        <f t="shared" si="38"/>
        <v>1</v>
      </c>
      <c r="C1284">
        <f t="shared" si="39"/>
        <v>0</v>
      </c>
      <c r="D1284" s="17">
        <v>0</v>
      </c>
      <c r="E1284">
        <v>62</v>
      </c>
      <c r="F1284">
        <v>39.159999999999997</v>
      </c>
      <c r="G1284">
        <v>0</v>
      </c>
      <c r="H1284">
        <v>13470.804400000001</v>
      </c>
    </row>
    <row r="1285" spans="1:8">
      <c r="A1285" s="14" t="s">
        <v>8</v>
      </c>
      <c r="B1285">
        <f t="shared" si="38"/>
        <v>0</v>
      </c>
      <c r="C1285">
        <f t="shared" si="39"/>
        <v>1</v>
      </c>
      <c r="D1285" s="14">
        <v>0</v>
      </c>
      <c r="E1285">
        <v>62</v>
      </c>
      <c r="F1285">
        <v>39.200000000000003</v>
      </c>
      <c r="G1285">
        <v>0</v>
      </c>
      <c r="H1285">
        <v>13470.86</v>
      </c>
    </row>
    <row r="1286" spans="1:8">
      <c r="A1286" s="17" t="s">
        <v>13</v>
      </c>
      <c r="B1286">
        <f t="shared" ref="B1286:B1343" si="40">IF(A1286="southeast",1,0)</f>
        <v>0</v>
      </c>
      <c r="C1286">
        <f t="shared" ref="C1286:C1343" si="41">IF(A1286="southwest",1,0)</f>
        <v>0</v>
      </c>
      <c r="D1286" s="17">
        <v>0</v>
      </c>
      <c r="E1286">
        <v>62</v>
      </c>
      <c r="F1286">
        <v>32.11</v>
      </c>
      <c r="G1286">
        <v>0</v>
      </c>
      <c r="H1286">
        <v>13555.0049</v>
      </c>
    </row>
    <row r="1287" spans="1:8">
      <c r="A1287" s="14" t="s">
        <v>12</v>
      </c>
      <c r="B1287">
        <f t="shared" si="40"/>
        <v>0</v>
      </c>
      <c r="C1287">
        <f t="shared" si="41"/>
        <v>0</v>
      </c>
      <c r="D1287" s="14">
        <v>0</v>
      </c>
      <c r="E1287">
        <v>62</v>
      </c>
      <c r="F1287">
        <v>32.68</v>
      </c>
      <c r="G1287">
        <v>0</v>
      </c>
      <c r="H1287">
        <v>13844.797200000001</v>
      </c>
    </row>
    <row r="1288" spans="1:8">
      <c r="A1288" s="17" t="s">
        <v>12</v>
      </c>
      <c r="B1288">
        <f t="shared" si="40"/>
        <v>0</v>
      </c>
      <c r="C1288">
        <f t="shared" si="41"/>
        <v>0</v>
      </c>
      <c r="D1288" s="17">
        <v>0</v>
      </c>
      <c r="E1288">
        <v>62</v>
      </c>
      <c r="F1288">
        <v>27.55</v>
      </c>
      <c r="G1288">
        <v>1</v>
      </c>
      <c r="H1288">
        <v>13937.666499999999</v>
      </c>
    </row>
    <row r="1289" spans="1:8">
      <c r="A1289" s="14" t="s">
        <v>13</v>
      </c>
      <c r="B1289">
        <f t="shared" si="40"/>
        <v>0</v>
      </c>
      <c r="C1289">
        <f t="shared" si="41"/>
        <v>0</v>
      </c>
      <c r="D1289" s="14">
        <v>0</v>
      </c>
      <c r="E1289">
        <v>62</v>
      </c>
      <c r="F1289">
        <v>31.73</v>
      </c>
      <c r="G1289">
        <v>0</v>
      </c>
      <c r="H1289">
        <v>14043.476699999999</v>
      </c>
    </row>
    <row r="1290" spans="1:8">
      <c r="A1290" s="17" t="s">
        <v>12</v>
      </c>
      <c r="B1290">
        <f t="shared" si="40"/>
        <v>0</v>
      </c>
      <c r="C1290">
        <f t="shared" si="41"/>
        <v>0</v>
      </c>
      <c r="D1290" s="17">
        <v>0</v>
      </c>
      <c r="E1290">
        <v>62</v>
      </c>
      <c r="F1290">
        <v>30.495000000000001</v>
      </c>
      <c r="G1290">
        <v>2</v>
      </c>
      <c r="H1290">
        <v>15019.760050000001</v>
      </c>
    </row>
    <row r="1291" spans="1:8">
      <c r="A1291" s="14" t="s">
        <v>13</v>
      </c>
      <c r="B1291">
        <f t="shared" si="40"/>
        <v>0</v>
      </c>
      <c r="C1291">
        <f t="shared" si="41"/>
        <v>0</v>
      </c>
      <c r="D1291" s="14">
        <v>0</v>
      </c>
      <c r="E1291">
        <v>62</v>
      </c>
      <c r="F1291">
        <v>38.094999999999999</v>
      </c>
      <c r="G1291">
        <v>2</v>
      </c>
      <c r="H1291">
        <v>15230.324049999999</v>
      </c>
    </row>
    <row r="1292" spans="1:8">
      <c r="A1292" s="17" t="s">
        <v>12</v>
      </c>
      <c r="B1292">
        <f t="shared" si="40"/>
        <v>0</v>
      </c>
      <c r="C1292">
        <f t="shared" si="41"/>
        <v>0</v>
      </c>
      <c r="D1292" s="17">
        <v>0</v>
      </c>
      <c r="E1292">
        <v>62</v>
      </c>
      <c r="F1292">
        <v>32.965000000000003</v>
      </c>
      <c r="G1292">
        <v>3</v>
      </c>
      <c r="H1292">
        <v>15612.19335</v>
      </c>
    </row>
    <row r="1293" spans="1:8">
      <c r="A1293" s="14" t="s">
        <v>11</v>
      </c>
      <c r="B1293">
        <f t="shared" si="40"/>
        <v>1</v>
      </c>
      <c r="C1293">
        <f t="shared" si="41"/>
        <v>0</v>
      </c>
      <c r="D1293" s="14">
        <v>0</v>
      </c>
      <c r="E1293">
        <v>62</v>
      </c>
      <c r="F1293">
        <v>31.46</v>
      </c>
      <c r="G1293">
        <v>1</v>
      </c>
      <c r="H1293">
        <v>27000.98473</v>
      </c>
    </row>
    <row r="1294" spans="1:8">
      <c r="A1294" s="17" t="s">
        <v>11</v>
      </c>
      <c r="B1294">
        <f t="shared" si="40"/>
        <v>1</v>
      </c>
      <c r="C1294">
        <f t="shared" si="41"/>
        <v>0</v>
      </c>
      <c r="D1294" s="17">
        <v>1</v>
      </c>
      <c r="E1294">
        <v>62</v>
      </c>
      <c r="F1294">
        <v>26.29</v>
      </c>
      <c r="G1294">
        <v>0</v>
      </c>
      <c r="H1294">
        <v>27808.7251</v>
      </c>
    </row>
    <row r="1295" spans="1:8">
      <c r="A1295" s="14" t="s">
        <v>13</v>
      </c>
      <c r="B1295">
        <f t="shared" si="40"/>
        <v>0</v>
      </c>
      <c r="C1295">
        <f t="shared" si="41"/>
        <v>0</v>
      </c>
      <c r="D1295" s="14">
        <v>1</v>
      </c>
      <c r="E1295">
        <v>62</v>
      </c>
      <c r="F1295">
        <v>26.695</v>
      </c>
      <c r="G1295">
        <v>0</v>
      </c>
      <c r="H1295">
        <v>28101.333050000001</v>
      </c>
    </row>
    <row r="1296" spans="1:8">
      <c r="A1296" s="17" t="s">
        <v>13</v>
      </c>
      <c r="B1296">
        <f t="shared" si="40"/>
        <v>0</v>
      </c>
      <c r="C1296">
        <f t="shared" si="41"/>
        <v>0</v>
      </c>
      <c r="D1296" s="17">
        <v>0</v>
      </c>
      <c r="E1296">
        <v>62</v>
      </c>
      <c r="F1296">
        <v>36.86</v>
      </c>
      <c r="G1296">
        <v>1</v>
      </c>
      <c r="H1296">
        <v>31620.001059999999</v>
      </c>
    </row>
    <row r="1297" spans="1:8">
      <c r="A1297" s="14" t="s">
        <v>13</v>
      </c>
      <c r="B1297">
        <f t="shared" si="40"/>
        <v>0</v>
      </c>
      <c r="C1297">
        <f t="shared" si="41"/>
        <v>0</v>
      </c>
      <c r="D1297" s="14">
        <v>1</v>
      </c>
      <c r="E1297">
        <v>62</v>
      </c>
      <c r="F1297">
        <v>32.015000000000001</v>
      </c>
      <c r="G1297">
        <v>0</v>
      </c>
      <c r="H1297">
        <v>45710.207849999999</v>
      </c>
    </row>
    <row r="1298" spans="1:8">
      <c r="A1298" s="17" t="s">
        <v>12</v>
      </c>
      <c r="B1298">
        <f t="shared" si="40"/>
        <v>0</v>
      </c>
      <c r="C1298">
        <f t="shared" si="41"/>
        <v>0</v>
      </c>
      <c r="D1298" s="17">
        <v>1</v>
      </c>
      <c r="E1298">
        <v>62</v>
      </c>
      <c r="F1298">
        <v>30.875</v>
      </c>
      <c r="G1298">
        <v>3</v>
      </c>
      <c r="H1298">
        <v>46718.163249999998</v>
      </c>
    </row>
    <row r="1299" spans="1:8">
      <c r="A1299" s="14" t="s">
        <v>8</v>
      </c>
      <c r="B1299">
        <f t="shared" si="40"/>
        <v>0</v>
      </c>
      <c r="C1299">
        <f t="shared" si="41"/>
        <v>1</v>
      </c>
      <c r="D1299" s="14">
        <v>0</v>
      </c>
      <c r="E1299">
        <v>63</v>
      </c>
      <c r="F1299">
        <v>30.8</v>
      </c>
      <c r="G1299">
        <v>0</v>
      </c>
      <c r="H1299">
        <v>13390.558999999999</v>
      </c>
    </row>
    <row r="1300" spans="1:8">
      <c r="A1300" s="17" t="s">
        <v>8</v>
      </c>
      <c r="B1300">
        <f t="shared" si="40"/>
        <v>0</v>
      </c>
      <c r="C1300">
        <f t="shared" si="41"/>
        <v>1</v>
      </c>
      <c r="D1300" s="17">
        <v>0</v>
      </c>
      <c r="E1300">
        <v>63</v>
      </c>
      <c r="F1300">
        <v>33.1</v>
      </c>
      <c r="G1300">
        <v>0</v>
      </c>
      <c r="H1300">
        <v>13393.755999999999</v>
      </c>
    </row>
    <row r="1301" spans="1:8">
      <c r="A1301" s="14" t="s">
        <v>11</v>
      </c>
      <c r="B1301">
        <f t="shared" si="40"/>
        <v>1</v>
      </c>
      <c r="C1301">
        <f t="shared" si="41"/>
        <v>0</v>
      </c>
      <c r="D1301" s="14">
        <v>0</v>
      </c>
      <c r="E1301">
        <v>63</v>
      </c>
      <c r="F1301">
        <v>41.47</v>
      </c>
      <c r="G1301">
        <v>0</v>
      </c>
      <c r="H1301">
        <v>13405.390299999999</v>
      </c>
    </row>
    <row r="1302" spans="1:8">
      <c r="A1302" s="17" t="s">
        <v>12</v>
      </c>
      <c r="B1302">
        <f t="shared" si="40"/>
        <v>0</v>
      </c>
      <c r="C1302">
        <f t="shared" si="41"/>
        <v>0</v>
      </c>
      <c r="D1302" s="17">
        <v>0</v>
      </c>
      <c r="E1302">
        <v>63</v>
      </c>
      <c r="F1302">
        <v>28.31</v>
      </c>
      <c r="G1302">
        <v>0</v>
      </c>
      <c r="H1302">
        <v>13770.097900000001</v>
      </c>
    </row>
    <row r="1303" spans="1:8">
      <c r="A1303" s="14" t="s">
        <v>8</v>
      </c>
      <c r="B1303">
        <f t="shared" si="40"/>
        <v>0</v>
      </c>
      <c r="C1303">
        <f t="shared" si="41"/>
        <v>1</v>
      </c>
      <c r="D1303" s="14">
        <v>0</v>
      </c>
      <c r="E1303">
        <v>63</v>
      </c>
      <c r="F1303">
        <v>31.8</v>
      </c>
      <c r="G1303">
        <v>0</v>
      </c>
      <c r="H1303">
        <v>13880.949000000001</v>
      </c>
    </row>
    <row r="1304" spans="1:8">
      <c r="A1304" s="17" t="s">
        <v>11</v>
      </c>
      <c r="B1304">
        <f t="shared" si="40"/>
        <v>1</v>
      </c>
      <c r="C1304">
        <f t="shared" si="41"/>
        <v>0</v>
      </c>
      <c r="D1304" s="17">
        <v>0</v>
      </c>
      <c r="E1304">
        <v>63</v>
      </c>
      <c r="F1304">
        <v>36.299999999999997</v>
      </c>
      <c r="G1304">
        <v>0</v>
      </c>
      <c r="H1304">
        <v>13887.204</v>
      </c>
    </row>
    <row r="1305" spans="1:8">
      <c r="A1305" s="14" t="s">
        <v>11</v>
      </c>
      <c r="B1305">
        <f t="shared" si="40"/>
        <v>1</v>
      </c>
      <c r="C1305">
        <f t="shared" si="41"/>
        <v>0</v>
      </c>
      <c r="D1305" s="14">
        <v>0</v>
      </c>
      <c r="E1305">
        <v>63</v>
      </c>
      <c r="F1305">
        <v>36.85</v>
      </c>
      <c r="G1305">
        <v>0</v>
      </c>
      <c r="H1305">
        <v>13887.968500000001</v>
      </c>
    </row>
    <row r="1306" spans="1:8">
      <c r="A1306" s="17" t="s">
        <v>13</v>
      </c>
      <c r="B1306">
        <f t="shared" si="40"/>
        <v>0</v>
      </c>
      <c r="C1306">
        <f t="shared" si="41"/>
        <v>0</v>
      </c>
      <c r="D1306" s="17">
        <v>0</v>
      </c>
      <c r="E1306">
        <v>63</v>
      </c>
      <c r="F1306">
        <v>31.445</v>
      </c>
      <c r="G1306">
        <v>0</v>
      </c>
      <c r="H1306">
        <v>13974.455550000001</v>
      </c>
    </row>
    <row r="1307" spans="1:8">
      <c r="A1307" s="14" t="s">
        <v>13</v>
      </c>
      <c r="B1307">
        <f t="shared" si="40"/>
        <v>0</v>
      </c>
      <c r="C1307">
        <f t="shared" si="41"/>
        <v>0</v>
      </c>
      <c r="D1307" s="14">
        <v>0</v>
      </c>
      <c r="E1307">
        <v>63</v>
      </c>
      <c r="F1307">
        <v>36.765000000000001</v>
      </c>
      <c r="G1307">
        <v>0</v>
      </c>
      <c r="H1307">
        <v>13981.850350000001</v>
      </c>
    </row>
    <row r="1308" spans="1:8">
      <c r="A1308" s="17" t="s">
        <v>12</v>
      </c>
      <c r="B1308">
        <f t="shared" si="40"/>
        <v>0</v>
      </c>
      <c r="C1308">
        <f t="shared" si="41"/>
        <v>0</v>
      </c>
      <c r="D1308" s="17">
        <v>0</v>
      </c>
      <c r="E1308">
        <v>63</v>
      </c>
      <c r="F1308">
        <v>25.08</v>
      </c>
      <c r="G1308">
        <v>0</v>
      </c>
      <c r="H1308">
        <v>14254.608200000001</v>
      </c>
    </row>
    <row r="1309" spans="1:8">
      <c r="A1309" s="14" t="s">
        <v>12</v>
      </c>
      <c r="B1309">
        <f t="shared" si="40"/>
        <v>0</v>
      </c>
      <c r="C1309">
        <f t="shared" si="41"/>
        <v>0</v>
      </c>
      <c r="D1309" s="14">
        <v>0</v>
      </c>
      <c r="E1309">
        <v>63</v>
      </c>
      <c r="F1309">
        <v>26.22</v>
      </c>
      <c r="G1309">
        <v>0</v>
      </c>
      <c r="H1309">
        <v>14256.192800000001</v>
      </c>
    </row>
    <row r="1310" spans="1:8">
      <c r="A1310" s="17" t="s">
        <v>12</v>
      </c>
      <c r="B1310">
        <f t="shared" si="40"/>
        <v>0</v>
      </c>
      <c r="C1310">
        <f t="shared" si="41"/>
        <v>0</v>
      </c>
      <c r="D1310" s="17">
        <v>0</v>
      </c>
      <c r="E1310">
        <v>63</v>
      </c>
      <c r="F1310">
        <v>21.66</v>
      </c>
      <c r="G1310">
        <v>1</v>
      </c>
      <c r="H1310">
        <v>14349.8544</v>
      </c>
    </row>
    <row r="1311" spans="1:8">
      <c r="A1311" s="14" t="s">
        <v>13</v>
      </c>
      <c r="B1311">
        <f t="shared" si="40"/>
        <v>0</v>
      </c>
      <c r="C1311">
        <f t="shared" si="41"/>
        <v>0</v>
      </c>
      <c r="D1311" s="14">
        <v>0</v>
      </c>
      <c r="E1311">
        <v>63</v>
      </c>
      <c r="F1311">
        <v>21.66</v>
      </c>
      <c r="G1311">
        <v>0</v>
      </c>
      <c r="H1311">
        <v>14449.8544</v>
      </c>
    </row>
    <row r="1312" spans="1:8">
      <c r="A1312" s="17" t="s">
        <v>13</v>
      </c>
      <c r="B1312">
        <f t="shared" si="40"/>
        <v>0</v>
      </c>
      <c r="C1312">
        <f t="shared" si="41"/>
        <v>0</v>
      </c>
      <c r="D1312" s="17">
        <v>0</v>
      </c>
      <c r="E1312">
        <v>63</v>
      </c>
      <c r="F1312">
        <v>23.085000000000001</v>
      </c>
      <c r="G1312">
        <v>0</v>
      </c>
      <c r="H1312">
        <v>14451.835150000001</v>
      </c>
    </row>
    <row r="1313" spans="1:8">
      <c r="A1313" s="14" t="s">
        <v>11</v>
      </c>
      <c r="B1313">
        <f t="shared" si="40"/>
        <v>1</v>
      </c>
      <c r="C1313">
        <f t="shared" si="41"/>
        <v>0</v>
      </c>
      <c r="D1313" s="14">
        <v>0</v>
      </c>
      <c r="E1313">
        <v>63</v>
      </c>
      <c r="F1313">
        <v>35.200000000000003</v>
      </c>
      <c r="G1313">
        <v>1</v>
      </c>
      <c r="H1313">
        <v>14474.674999999999</v>
      </c>
    </row>
    <row r="1314" spans="1:8">
      <c r="A1314" s="17" t="s">
        <v>11</v>
      </c>
      <c r="B1314">
        <f t="shared" si="40"/>
        <v>1</v>
      </c>
      <c r="C1314">
        <f t="shared" si="41"/>
        <v>0</v>
      </c>
      <c r="D1314" s="17">
        <v>0</v>
      </c>
      <c r="E1314">
        <v>63</v>
      </c>
      <c r="F1314">
        <v>33.659999999999997</v>
      </c>
      <c r="G1314">
        <v>3</v>
      </c>
      <c r="H1314">
        <v>15161.5344</v>
      </c>
    </row>
    <row r="1315" spans="1:8">
      <c r="A1315" s="14" t="s">
        <v>8</v>
      </c>
      <c r="B1315">
        <f t="shared" si="40"/>
        <v>0</v>
      </c>
      <c r="C1315">
        <f t="shared" si="41"/>
        <v>1</v>
      </c>
      <c r="D1315" s="14">
        <v>0</v>
      </c>
      <c r="E1315">
        <v>63</v>
      </c>
      <c r="F1315">
        <v>39.799999999999997</v>
      </c>
      <c r="G1315">
        <v>3</v>
      </c>
      <c r="H1315">
        <v>15170.069</v>
      </c>
    </row>
    <row r="1316" spans="1:8">
      <c r="A1316" s="17" t="s">
        <v>12</v>
      </c>
      <c r="B1316">
        <f t="shared" si="40"/>
        <v>0</v>
      </c>
      <c r="C1316">
        <f t="shared" si="41"/>
        <v>0</v>
      </c>
      <c r="D1316" s="17">
        <v>0</v>
      </c>
      <c r="E1316">
        <v>63</v>
      </c>
      <c r="F1316">
        <v>41.325000000000003</v>
      </c>
      <c r="G1316">
        <v>3</v>
      </c>
      <c r="H1316">
        <v>15555.188749999999</v>
      </c>
    </row>
    <row r="1317" spans="1:8">
      <c r="A1317" s="14" t="s">
        <v>12</v>
      </c>
      <c r="B1317">
        <f t="shared" si="40"/>
        <v>0</v>
      </c>
      <c r="C1317">
        <f t="shared" si="41"/>
        <v>0</v>
      </c>
      <c r="D1317" s="14">
        <v>1</v>
      </c>
      <c r="E1317">
        <v>63</v>
      </c>
      <c r="F1317">
        <v>26.98</v>
      </c>
      <c r="G1317">
        <v>0</v>
      </c>
      <c r="H1317">
        <v>28950.4692</v>
      </c>
    </row>
    <row r="1318" spans="1:8">
      <c r="A1318" s="17" t="s">
        <v>13</v>
      </c>
      <c r="B1318">
        <f t="shared" si="40"/>
        <v>0</v>
      </c>
      <c r="C1318">
        <f t="shared" si="41"/>
        <v>0</v>
      </c>
      <c r="D1318" s="17">
        <v>1</v>
      </c>
      <c r="E1318">
        <v>63</v>
      </c>
      <c r="F1318">
        <v>27.74</v>
      </c>
      <c r="G1318">
        <v>0</v>
      </c>
      <c r="H1318">
        <v>29523.1656</v>
      </c>
    </row>
    <row r="1319" spans="1:8">
      <c r="A1319" s="14" t="s">
        <v>11</v>
      </c>
      <c r="B1319">
        <f t="shared" si="40"/>
        <v>1</v>
      </c>
      <c r="C1319">
        <f t="shared" si="41"/>
        <v>0</v>
      </c>
      <c r="D1319" s="14">
        <v>1</v>
      </c>
      <c r="E1319">
        <v>63</v>
      </c>
      <c r="F1319">
        <v>35.090000000000003</v>
      </c>
      <c r="G1319">
        <v>0</v>
      </c>
      <c r="H1319">
        <v>47055.532099999997</v>
      </c>
    </row>
    <row r="1320" spans="1:8">
      <c r="A1320" s="17" t="s">
        <v>8</v>
      </c>
      <c r="B1320">
        <f t="shared" si="40"/>
        <v>0</v>
      </c>
      <c r="C1320">
        <f t="shared" si="41"/>
        <v>1</v>
      </c>
      <c r="D1320" s="17">
        <v>1</v>
      </c>
      <c r="E1320">
        <v>63</v>
      </c>
      <c r="F1320">
        <v>32.200000000000003</v>
      </c>
      <c r="G1320">
        <v>2</v>
      </c>
      <c r="H1320">
        <v>47305.305</v>
      </c>
    </row>
    <row r="1321" spans="1:8">
      <c r="A1321" s="14" t="s">
        <v>8</v>
      </c>
      <c r="B1321">
        <f t="shared" si="40"/>
        <v>0</v>
      </c>
      <c r="C1321">
        <f t="shared" si="41"/>
        <v>1</v>
      </c>
      <c r="D1321" s="14">
        <v>1</v>
      </c>
      <c r="E1321">
        <v>63</v>
      </c>
      <c r="F1321">
        <v>37.700000000000003</v>
      </c>
      <c r="G1321">
        <v>0</v>
      </c>
      <c r="H1321">
        <v>48824.45</v>
      </c>
    </row>
    <row r="1322" spans="1:8">
      <c r="A1322" s="17" t="s">
        <v>8</v>
      </c>
      <c r="B1322">
        <f t="shared" si="40"/>
        <v>0</v>
      </c>
      <c r="C1322">
        <f t="shared" si="41"/>
        <v>1</v>
      </c>
      <c r="D1322" s="17">
        <v>0</v>
      </c>
      <c r="E1322">
        <v>64</v>
      </c>
      <c r="F1322">
        <v>34.5</v>
      </c>
      <c r="G1322">
        <v>0</v>
      </c>
      <c r="H1322">
        <v>13822.803</v>
      </c>
    </row>
    <row r="1323" spans="1:8">
      <c r="A1323" s="14" t="s">
        <v>11</v>
      </c>
      <c r="B1323">
        <f t="shared" si="40"/>
        <v>1</v>
      </c>
      <c r="C1323">
        <f t="shared" si="41"/>
        <v>0</v>
      </c>
      <c r="D1323" s="14">
        <v>0</v>
      </c>
      <c r="E1323">
        <v>64</v>
      </c>
      <c r="F1323">
        <v>40.479999999999997</v>
      </c>
      <c r="G1323">
        <v>0</v>
      </c>
      <c r="H1323">
        <v>13831.1152</v>
      </c>
    </row>
    <row r="1324" spans="1:8">
      <c r="A1324" s="17" t="s">
        <v>12</v>
      </c>
      <c r="B1324">
        <f t="shared" si="40"/>
        <v>0</v>
      </c>
      <c r="C1324">
        <f t="shared" si="41"/>
        <v>0</v>
      </c>
      <c r="D1324" s="17">
        <v>0</v>
      </c>
      <c r="E1324">
        <v>64</v>
      </c>
      <c r="F1324">
        <v>37.905000000000001</v>
      </c>
      <c r="G1324">
        <v>0</v>
      </c>
      <c r="H1324">
        <v>14210.53595</v>
      </c>
    </row>
    <row r="1325" spans="1:8">
      <c r="A1325" s="14" t="s">
        <v>11</v>
      </c>
      <c r="B1325">
        <f t="shared" si="40"/>
        <v>1</v>
      </c>
      <c r="C1325">
        <f t="shared" si="41"/>
        <v>0</v>
      </c>
      <c r="D1325" s="14">
        <v>0</v>
      </c>
      <c r="E1325">
        <v>64</v>
      </c>
      <c r="F1325">
        <v>35.97</v>
      </c>
      <c r="G1325">
        <v>0</v>
      </c>
      <c r="H1325">
        <v>14313.846299999999</v>
      </c>
    </row>
    <row r="1326" spans="1:8">
      <c r="A1326" s="17" t="s">
        <v>8</v>
      </c>
      <c r="B1326">
        <f t="shared" si="40"/>
        <v>0</v>
      </c>
      <c r="C1326">
        <f t="shared" si="41"/>
        <v>1</v>
      </c>
      <c r="D1326" s="17">
        <v>0</v>
      </c>
      <c r="E1326">
        <v>64</v>
      </c>
      <c r="F1326">
        <v>39.700000000000003</v>
      </c>
      <c r="G1326">
        <v>0</v>
      </c>
      <c r="H1326">
        <v>14319.031000000001</v>
      </c>
    </row>
    <row r="1327" spans="1:8">
      <c r="A1327" s="14" t="s">
        <v>13</v>
      </c>
      <c r="B1327">
        <f t="shared" si="40"/>
        <v>0</v>
      </c>
      <c r="C1327">
        <f t="shared" si="41"/>
        <v>0</v>
      </c>
      <c r="D1327" s="14">
        <v>0</v>
      </c>
      <c r="E1327">
        <v>64</v>
      </c>
      <c r="F1327">
        <v>26.41</v>
      </c>
      <c r="G1327">
        <v>0</v>
      </c>
      <c r="H1327">
        <v>14394.5579</v>
      </c>
    </row>
    <row r="1328" spans="1:8">
      <c r="A1328" s="17" t="s">
        <v>13</v>
      </c>
      <c r="B1328">
        <f t="shared" si="40"/>
        <v>0</v>
      </c>
      <c r="C1328">
        <f t="shared" si="41"/>
        <v>0</v>
      </c>
      <c r="D1328" s="17">
        <v>0</v>
      </c>
      <c r="E1328">
        <v>64</v>
      </c>
      <c r="F1328">
        <v>38.19</v>
      </c>
      <c r="G1328">
        <v>0</v>
      </c>
      <c r="H1328">
        <v>14410.9321</v>
      </c>
    </row>
    <row r="1329" spans="1:8">
      <c r="A1329" s="14" t="s">
        <v>11</v>
      </c>
      <c r="B1329">
        <f t="shared" si="40"/>
        <v>1</v>
      </c>
      <c r="C1329">
        <f t="shared" si="41"/>
        <v>0</v>
      </c>
      <c r="D1329" s="14">
        <v>0</v>
      </c>
      <c r="E1329">
        <v>64</v>
      </c>
      <c r="F1329">
        <v>39.159999999999997</v>
      </c>
      <c r="G1329">
        <v>1</v>
      </c>
      <c r="H1329">
        <v>14418.2804</v>
      </c>
    </row>
    <row r="1330" spans="1:8">
      <c r="A1330" s="17" t="s">
        <v>12</v>
      </c>
      <c r="B1330">
        <f t="shared" si="40"/>
        <v>0</v>
      </c>
      <c r="C1330">
        <f t="shared" si="41"/>
        <v>0</v>
      </c>
      <c r="D1330" s="17">
        <v>0</v>
      </c>
      <c r="E1330">
        <v>64</v>
      </c>
      <c r="F1330">
        <v>32.965000000000003</v>
      </c>
      <c r="G1330">
        <v>0</v>
      </c>
      <c r="H1330">
        <v>14692.66935</v>
      </c>
    </row>
    <row r="1331" spans="1:8">
      <c r="A1331" s="14" t="s">
        <v>13</v>
      </c>
      <c r="B1331">
        <f t="shared" si="40"/>
        <v>0</v>
      </c>
      <c r="C1331">
        <f t="shared" si="41"/>
        <v>0</v>
      </c>
      <c r="D1331" s="14">
        <v>0</v>
      </c>
      <c r="E1331">
        <v>64</v>
      </c>
      <c r="F1331">
        <v>39.33</v>
      </c>
      <c r="G1331">
        <v>0</v>
      </c>
      <c r="H1331">
        <v>14901.5167</v>
      </c>
    </row>
    <row r="1332" spans="1:8">
      <c r="A1332" s="17" t="s">
        <v>8</v>
      </c>
      <c r="B1332">
        <f t="shared" si="40"/>
        <v>0</v>
      </c>
      <c r="C1332">
        <f t="shared" si="41"/>
        <v>1</v>
      </c>
      <c r="D1332" s="17">
        <v>0</v>
      </c>
      <c r="E1332">
        <v>64</v>
      </c>
      <c r="F1332">
        <v>25.6</v>
      </c>
      <c r="G1332">
        <v>2</v>
      </c>
      <c r="H1332">
        <v>14988.432000000001</v>
      </c>
    </row>
    <row r="1333" spans="1:8">
      <c r="A1333" s="14" t="s">
        <v>13</v>
      </c>
      <c r="B1333">
        <f t="shared" si="40"/>
        <v>0</v>
      </c>
      <c r="C1333">
        <f t="shared" si="41"/>
        <v>0</v>
      </c>
      <c r="D1333" s="14">
        <v>0</v>
      </c>
      <c r="E1333">
        <v>64</v>
      </c>
      <c r="F1333">
        <v>31.824999999999999</v>
      </c>
      <c r="G1333">
        <v>2</v>
      </c>
      <c r="H1333">
        <v>16069.08475</v>
      </c>
    </row>
    <row r="1334" spans="1:8">
      <c r="A1334" s="17" t="s">
        <v>11</v>
      </c>
      <c r="B1334">
        <f t="shared" si="40"/>
        <v>1</v>
      </c>
      <c r="C1334">
        <f t="shared" si="41"/>
        <v>0</v>
      </c>
      <c r="D1334" s="17">
        <v>0</v>
      </c>
      <c r="E1334">
        <v>64</v>
      </c>
      <c r="F1334">
        <v>39.049999999999997</v>
      </c>
      <c r="G1334">
        <v>3</v>
      </c>
      <c r="H1334">
        <v>16085.127500000001</v>
      </c>
    </row>
    <row r="1335" spans="1:8">
      <c r="A1335" s="14" t="s">
        <v>12</v>
      </c>
      <c r="B1335">
        <f t="shared" si="40"/>
        <v>0</v>
      </c>
      <c r="C1335">
        <f t="shared" si="41"/>
        <v>0</v>
      </c>
      <c r="D1335" s="14">
        <v>0</v>
      </c>
      <c r="E1335">
        <v>64</v>
      </c>
      <c r="F1335">
        <v>30.114999999999998</v>
      </c>
      <c r="G1335">
        <v>3</v>
      </c>
      <c r="H1335">
        <v>16455.707849999999</v>
      </c>
    </row>
    <row r="1336" spans="1:8">
      <c r="A1336" s="17" t="s">
        <v>11</v>
      </c>
      <c r="B1336">
        <f t="shared" si="40"/>
        <v>1</v>
      </c>
      <c r="C1336">
        <f t="shared" si="41"/>
        <v>0</v>
      </c>
      <c r="D1336" s="17">
        <v>1</v>
      </c>
      <c r="E1336">
        <v>64</v>
      </c>
      <c r="F1336">
        <v>23.76</v>
      </c>
      <c r="G1336">
        <v>0</v>
      </c>
      <c r="H1336">
        <v>26926.5144</v>
      </c>
    </row>
    <row r="1337" spans="1:8">
      <c r="A1337" s="14" t="s">
        <v>11</v>
      </c>
      <c r="B1337">
        <f t="shared" si="40"/>
        <v>1</v>
      </c>
      <c r="C1337">
        <f t="shared" si="41"/>
        <v>0</v>
      </c>
      <c r="D1337" s="14">
        <v>1</v>
      </c>
      <c r="E1337">
        <v>64</v>
      </c>
      <c r="F1337">
        <v>22.99</v>
      </c>
      <c r="G1337">
        <v>0</v>
      </c>
      <c r="H1337">
        <v>27037.914100000002</v>
      </c>
    </row>
    <row r="1338" spans="1:8">
      <c r="A1338" s="17" t="s">
        <v>12</v>
      </c>
      <c r="B1338">
        <f t="shared" si="40"/>
        <v>0</v>
      </c>
      <c r="C1338">
        <f t="shared" si="41"/>
        <v>0</v>
      </c>
      <c r="D1338" s="17">
        <v>1</v>
      </c>
      <c r="E1338">
        <v>64</v>
      </c>
      <c r="F1338">
        <v>26.885000000000002</v>
      </c>
      <c r="G1338">
        <v>0</v>
      </c>
      <c r="H1338">
        <v>29330.98315</v>
      </c>
    </row>
    <row r="1339" spans="1:8">
      <c r="A1339" s="14" t="s">
        <v>12</v>
      </c>
      <c r="B1339">
        <f t="shared" si="40"/>
        <v>0</v>
      </c>
      <c r="C1339">
        <f t="shared" si="41"/>
        <v>0</v>
      </c>
      <c r="D1339" s="14">
        <v>0</v>
      </c>
      <c r="E1339">
        <v>64</v>
      </c>
      <c r="F1339">
        <v>24.7</v>
      </c>
      <c r="G1339">
        <v>1</v>
      </c>
      <c r="H1339">
        <v>30166.618170000002</v>
      </c>
    </row>
    <row r="1340" spans="1:8">
      <c r="A1340" s="17" t="s">
        <v>11</v>
      </c>
      <c r="B1340">
        <f t="shared" si="40"/>
        <v>1</v>
      </c>
      <c r="C1340">
        <f t="shared" si="41"/>
        <v>0</v>
      </c>
      <c r="D1340" s="17">
        <v>1</v>
      </c>
      <c r="E1340">
        <v>64</v>
      </c>
      <c r="F1340">
        <v>33.880000000000003</v>
      </c>
      <c r="G1340">
        <v>0</v>
      </c>
      <c r="H1340">
        <v>46889.261200000001</v>
      </c>
    </row>
    <row r="1341" spans="1:8">
      <c r="A1341" s="14" t="s">
        <v>8</v>
      </c>
      <c r="B1341">
        <f t="shared" si="40"/>
        <v>0</v>
      </c>
      <c r="C1341">
        <f t="shared" si="41"/>
        <v>1</v>
      </c>
      <c r="D1341" s="14">
        <v>1</v>
      </c>
      <c r="E1341">
        <v>64</v>
      </c>
      <c r="F1341">
        <v>31.3</v>
      </c>
      <c r="G1341">
        <v>2</v>
      </c>
      <c r="H1341">
        <v>47291.055</v>
      </c>
    </row>
    <row r="1342" spans="1:8">
      <c r="A1342" s="17" t="s">
        <v>8</v>
      </c>
      <c r="B1342">
        <f t="shared" si="40"/>
        <v>0</v>
      </c>
      <c r="C1342">
        <f t="shared" si="41"/>
        <v>1</v>
      </c>
      <c r="D1342" s="17">
        <v>1</v>
      </c>
      <c r="E1342">
        <v>64</v>
      </c>
      <c r="F1342">
        <v>33.799999999999997</v>
      </c>
      <c r="G1342">
        <v>1</v>
      </c>
      <c r="H1342">
        <v>47928.03</v>
      </c>
    </row>
    <row r="1343" spans="1:8">
      <c r="A1343" s="14" t="s">
        <v>11</v>
      </c>
      <c r="B1343">
        <f t="shared" si="40"/>
        <v>1</v>
      </c>
      <c r="C1343">
        <f t="shared" si="41"/>
        <v>0</v>
      </c>
      <c r="D1343" s="14">
        <v>1</v>
      </c>
      <c r="E1343">
        <v>64</v>
      </c>
      <c r="F1343">
        <v>36.96</v>
      </c>
      <c r="G1343">
        <v>2</v>
      </c>
      <c r="H1343">
        <v>49577.662400000001</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0D5AA-63B8-442E-A62C-35E3807513D1}">
  <dimension ref="A1:I1367"/>
  <sheetViews>
    <sheetView workbookViewId="0">
      <selection activeCell="G9" sqref="G9"/>
    </sheetView>
  </sheetViews>
  <sheetFormatPr defaultRowHeight="14.4"/>
  <cols>
    <col min="2" max="2" width="18.21875" bestFit="1" customWidth="1"/>
    <col min="3" max="3" width="13.44140625" bestFit="1" customWidth="1"/>
    <col min="4" max="4" width="12.6640625" bestFit="1" customWidth="1"/>
    <col min="5" max="5" width="12" bestFit="1" customWidth="1"/>
    <col min="6" max="9" width="12.6640625" bestFit="1" customWidth="1"/>
  </cols>
  <sheetData>
    <row r="1" spans="1:9">
      <c r="A1" t="s">
        <v>114</v>
      </c>
    </row>
    <row r="2" spans="1:9" ht="15" thickBot="1"/>
    <row r="3" spans="1:9">
      <c r="A3" s="42" t="s">
        <v>115</v>
      </c>
      <c r="B3" s="42"/>
      <c r="G3" s="51" t="s">
        <v>147</v>
      </c>
    </row>
    <row r="4" spans="1:9">
      <c r="A4" t="s">
        <v>116</v>
      </c>
      <c r="B4">
        <v>0.8664764263096858</v>
      </c>
      <c r="G4" s="1" t="s">
        <v>148</v>
      </c>
    </row>
    <row r="5" spans="1:9">
      <c r="A5" t="s">
        <v>117</v>
      </c>
      <c r="B5">
        <v>0.75078139735040439</v>
      </c>
      <c r="G5" s="1" t="s">
        <v>176</v>
      </c>
    </row>
    <row r="6" spans="1:9">
      <c r="A6" t="s">
        <v>118</v>
      </c>
      <c r="B6">
        <v>0.74965794760142046</v>
      </c>
      <c r="G6" s="1" t="s">
        <v>149</v>
      </c>
    </row>
    <row r="7" spans="1:9">
      <c r="A7" t="s">
        <v>84</v>
      </c>
      <c r="B7">
        <v>6059.1464608363731</v>
      </c>
      <c r="G7" s="1" t="s">
        <v>150</v>
      </c>
    </row>
    <row r="8" spans="1:9" ht="15" thickBot="1">
      <c r="A8" s="22" t="s">
        <v>119</v>
      </c>
      <c r="B8" s="22">
        <v>1338</v>
      </c>
      <c r="G8" s="1" t="s">
        <v>177</v>
      </c>
    </row>
    <row r="10" spans="1:9" ht="15" thickBot="1">
      <c r="A10" t="s">
        <v>120</v>
      </c>
    </row>
    <row r="11" spans="1:9">
      <c r="A11" s="23"/>
      <c r="B11" s="23" t="s">
        <v>125</v>
      </c>
      <c r="C11" s="23" t="s">
        <v>126</v>
      </c>
      <c r="D11" s="23" t="s">
        <v>127</v>
      </c>
      <c r="E11" s="23" t="s">
        <v>128</v>
      </c>
      <c r="F11" s="23" t="s">
        <v>129</v>
      </c>
    </row>
    <row r="12" spans="1:9">
      <c r="A12" t="s">
        <v>121</v>
      </c>
      <c r="B12">
        <v>6</v>
      </c>
      <c r="C12">
        <v>147208878053.49121</v>
      </c>
      <c r="D12">
        <v>24534813008.915203</v>
      </c>
      <c r="E12">
        <v>668.28213547552491</v>
      </c>
      <c r="F12">
        <v>0</v>
      </c>
    </row>
    <row r="13" spans="1:9">
      <c r="A13" t="s">
        <v>122</v>
      </c>
      <c r="B13">
        <v>1331</v>
      </c>
      <c r="C13">
        <v>48865343514.875565</v>
      </c>
      <c r="D13">
        <v>36713255.833865941</v>
      </c>
    </row>
    <row r="14" spans="1:9" ht="15" thickBot="1">
      <c r="A14" s="22" t="s">
        <v>123</v>
      </c>
      <c r="B14" s="22">
        <v>1337</v>
      </c>
      <c r="C14" s="22">
        <v>196074221568.36676</v>
      </c>
      <c r="D14" s="22"/>
      <c r="E14" s="22"/>
      <c r="F14" s="22"/>
    </row>
    <row r="15" spans="1:9" ht="15" thickBot="1"/>
    <row r="16" spans="1:9">
      <c r="A16" s="23"/>
      <c r="B16" s="23" t="s">
        <v>130</v>
      </c>
      <c r="C16" s="23" t="s">
        <v>84</v>
      </c>
      <c r="D16" s="23" t="s">
        <v>131</v>
      </c>
      <c r="E16" s="23" t="s">
        <v>132</v>
      </c>
      <c r="F16" s="23" t="s">
        <v>133</v>
      </c>
      <c r="G16" s="23" t="s">
        <v>134</v>
      </c>
      <c r="H16" s="23" t="s">
        <v>135</v>
      </c>
      <c r="I16" s="23" t="s">
        <v>136</v>
      </c>
    </row>
    <row r="17" spans="1:9">
      <c r="A17" t="s">
        <v>124</v>
      </c>
      <c r="B17">
        <v>-12165.382436355581</v>
      </c>
      <c r="C17">
        <v>949.53813958601086</v>
      </c>
      <c r="D17">
        <v>-12.811894466566205</v>
      </c>
      <c r="E17" s="46">
        <v>1.605889617016976E-35</v>
      </c>
      <c r="F17">
        <v>-14028.136888929252</v>
      </c>
      <c r="G17">
        <v>-10302.627983781911</v>
      </c>
      <c r="H17">
        <v>-14028.136888929252</v>
      </c>
      <c r="I17">
        <v>-10302.627983781911</v>
      </c>
    </row>
    <row r="18" spans="1:9">
      <c r="A18" t="s">
        <v>11</v>
      </c>
      <c r="B18">
        <v>-858.46964183652995</v>
      </c>
      <c r="C18">
        <v>415.2055049934425</v>
      </c>
      <c r="D18">
        <v>-2.0675776970974602</v>
      </c>
      <c r="E18" s="46">
        <v>3.8872640923259164E-2</v>
      </c>
      <c r="F18">
        <v>-1672.9981698815859</v>
      </c>
      <c r="G18">
        <v>-43.941113791474095</v>
      </c>
      <c r="H18">
        <v>-1672.9981698815859</v>
      </c>
      <c r="I18">
        <v>-43.941113791474095</v>
      </c>
    </row>
    <row r="19" spans="1:9">
      <c r="A19" t="s">
        <v>8</v>
      </c>
      <c r="B19">
        <v>-782.74522981620464</v>
      </c>
      <c r="C19">
        <v>413.75596332724194</v>
      </c>
      <c r="D19">
        <v>-1.8918041048199394</v>
      </c>
      <c r="E19" s="45">
        <v>5.8733990443855057E-2</v>
      </c>
      <c r="F19">
        <v>-1594.4301225396889</v>
      </c>
      <c r="G19">
        <v>28.939662907279626</v>
      </c>
      <c r="H19">
        <v>-1594.4301225396889</v>
      </c>
      <c r="I19">
        <v>28.939662907279626</v>
      </c>
    </row>
    <row r="20" spans="1:9">
      <c r="A20" t="s">
        <v>70</v>
      </c>
      <c r="B20">
        <v>23843.874932948711</v>
      </c>
      <c r="C20">
        <v>411.65908312219267</v>
      </c>
      <c r="D20">
        <v>57.921410969744443</v>
      </c>
      <c r="E20" s="46">
        <v>0</v>
      </c>
      <c r="F20">
        <v>23036.30359056684</v>
      </c>
      <c r="G20">
        <v>24651.446275330582</v>
      </c>
      <c r="H20">
        <v>23036.30359056684</v>
      </c>
      <c r="I20">
        <v>24651.446275330582</v>
      </c>
    </row>
    <row r="21" spans="1:9">
      <c r="A21" t="s">
        <v>0</v>
      </c>
      <c r="B21">
        <v>257.00639062502637</v>
      </c>
      <c r="C21">
        <v>11.889253345740247</v>
      </c>
      <c r="D21">
        <v>21.616697293872381</v>
      </c>
      <c r="E21" s="46">
        <v>4.6151063794493177E-89</v>
      </c>
      <c r="F21">
        <v>233.68267282553933</v>
      </c>
      <c r="G21">
        <v>280.33010842451341</v>
      </c>
      <c r="H21">
        <v>233.68267282553933</v>
      </c>
      <c r="I21">
        <v>280.33010842451341</v>
      </c>
    </row>
    <row r="22" spans="1:9">
      <c r="A22" t="s">
        <v>2</v>
      </c>
      <c r="B22">
        <v>338.64133473288081</v>
      </c>
      <c r="C22">
        <v>28.554076408242057</v>
      </c>
      <c r="D22">
        <v>11.859649385652443</v>
      </c>
      <c r="E22" s="46">
        <v>6.4997359455563344E-31</v>
      </c>
      <c r="F22">
        <v>282.62543526435428</v>
      </c>
      <c r="G22">
        <v>394.65723420140733</v>
      </c>
      <c r="H22">
        <v>282.62543526435428</v>
      </c>
      <c r="I22">
        <v>394.65723420140733</v>
      </c>
    </row>
    <row r="23" spans="1:9" ht="15" thickBot="1">
      <c r="A23" s="22" t="s">
        <v>3</v>
      </c>
      <c r="B23" s="22">
        <v>471.54414441996937</v>
      </c>
      <c r="C23" s="22">
        <v>137.65595186150946</v>
      </c>
      <c r="D23" s="22">
        <v>3.4255267428928349</v>
      </c>
      <c r="E23" s="47">
        <v>6.3229012845307368E-4</v>
      </c>
      <c r="F23" s="22">
        <v>201.49786974890691</v>
      </c>
      <c r="G23" s="22">
        <v>741.59041909103189</v>
      </c>
      <c r="H23" s="22">
        <v>201.49786974890691</v>
      </c>
      <c r="I23" s="22">
        <v>741.59041909103189</v>
      </c>
    </row>
    <row r="27" spans="1:9">
      <c r="A27" t="s">
        <v>137</v>
      </c>
    </row>
    <row r="28" spans="1:9" ht="15" thickBot="1"/>
    <row r="29" spans="1:9">
      <c r="A29" s="23" t="s">
        <v>138</v>
      </c>
      <c r="B29" s="23" t="s">
        <v>139</v>
      </c>
      <c r="C29" s="23" t="s">
        <v>140</v>
      </c>
    </row>
    <row r="30" spans="1:9">
      <c r="A30">
        <v>1</v>
      </c>
      <c r="B30">
        <v>-537.87166779147265</v>
      </c>
      <c r="C30">
        <v>1659.7455677914727</v>
      </c>
    </row>
    <row r="31" spans="1:9">
      <c r="A31">
        <v>2</v>
      </c>
      <c r="B31">
        <v>1808.912781907391</v>
      </c>
      <c r="C31">
        <v>-677.4061819073911</v>
      </c>
    </row>
    <row r="32" spans="1:9">
      <c r="A32">
        <v>3</v>
      </c>
      <c r="B32">
        <v>2889.1786397052801</v>
      </c>
      <c r="C32">
        <v>-1753.23793970528</v>
      </c>
    </row>
    <row r="33" spans="1:3">
      <c r="A33">
        <v>4</v>
      </c>
      <c r="B33">
        <v>3000.9302801671311</v>
      </c>
      <c r="C33">
        <v>-1864.530880167131</v>
      </c>
    </row>
    <row r="34" spans="1:3">
      <c r="A34">
        <v>5</v>
      </c>
      <c r="B34">
        <v>3149.9324674496002</v>
      </c>
      <c r="C34">
        <v>-2012.9214674496002</v>
      </c>
    </row>
    <row r="35" spans="1:3">
      <c r="A35">
        <v>6</v>
      </c>
      <c r="B35">
        <v>3261.6841079114492</v>
      </c>
      <c r="C35">
        <v>-2124.2144079114491</v>
      </c>
    </row>
    <row r="36" spans="1:3">
      <c r="A36">
        <v>7</v>
      </c>
      <c r="B36">
        <v>4230.1983252474893</v>
      </c>
      <c r="C36">
        <v>-3088.7532252474894</v>
      </c>
    </row>
    <row r="37" spans="1:3">
      <c r="A37">
        <v>8</v>
      </c>
      <c r="B37">
        <v>5533.9674639690802</v>
      </c>
      <c r="C37">
        <v>-4387.1708639690805</v>
      </c>
    </row>
    <row r="38" spans="1:3">
      <c r="A38">
        <v>9</v>
      </c>
      <c r="B38">
        <v>6167.2267599195657</v>
      </c>
      <c r="C38">
        <v>-5017.8308599195661</v>
      </c>
    </row>
    <row r="39" spans="1:3">
      <c r="A39">
        <v>10</v>
      </c>
      <c r="B39">
        <v>9594.2770674163203</v>
      </c>
      <c r="C39">
        <v>-8430.8143674163202</v>
      </c>
    </row>
    <row r="40" spans="1:3">
      <c r="A40">
        <v>11</v>
      </c>
      <c r="B40">
        <v>-1357.3836978450445</v>
      </c>
      <c r="C40">
        <v>2964.8937978450444</v>
      </c>
    </row>
    <row r="41" spans="1:3">
      <c r="A41">
        <v>12</v>
      </c>
      <c r="B41">
        <v>654.14583046826738</v>
      </c>
      <c r="C41">
        <v>961.62086953173252</v>
      </c>
    </row>
    <row r="42" spans="1:3">
      <c r="A42">
        <v>13</v>
      </c>
      <c r="B42">
        <v>2144.167703292942</v>
      </c>
      <c r="C42">
        <v>-522.28500329294184</v>
      </c>
    </row>
    <row r="43" spans="1:3">
      <c r="A43">
        <v>14</v>
      </c>
      <c r="B43">
        <v>2218.6687969341765</v>
      </c>
      <c r="C43">
        <v>-596.48029693417652</v>
      </c>
    </row>
    <row r="44" spans="1:3">
      <c r="A44">
        <v>15</v>
      </c>
      <c r="B44">
        <v>4081.196137965022</v>
      </c>
      <c r="C44">
        <v>-2451.3626379650223</v>
      </c>
    </row>
    <row r="45" spans="1:3">
      <c r="A45">
        <v>16</v>
      </c>
      <c r="B45">
        <v>4528.2026998124238</v>
      </c>
      <c r="C45">
        <v>-2896.5343998124235</v>
      </c>
    </row>
    <row r="46" spans="1:3">
      <c r="A46">
        <v>17</v>
      </c>
      <c r="B46">
        <v>4565.453246633042</v>
      </c>
      <c r="C46">
        <v>-2933.6320466330417</v>
      </c>
    </row>
    <row r="47" spans="1:3">
      <c r="A47">
        <v>18</v>
      </c>
      <c r="B47">
        <v>4863.4576211979747</v>
      </c>
      <c r="C47">
        <v>-3230.413221197975</v>
      </c>
    </row>
    <row r="48" spans="1:3">
      <c r="A48">
        <v>19</v>
      </c>
      <c r="B48">
        <v>5086.9609021216766</v>
      </c>
      <c r="C48">
        <v>-3452.9991021216765</v>
      </c>
    </row>
    <row r="49" spans="1:3">
      <c r="A49">
        <v>20</v>
      </c>
      <c r="B49">
        <v>5235.9630894041438</v>
      </c>
      <c r="C49">
        <v>-3601.3896894041436</v>
      </c>
    </row>
    <row r="50" spans="1:3">
      <c r="A50">
        <v>21</v>
      </c>
      <c r="B50">
        <v>-2134.5517027683291</v>
      </c>
      <c r="C50">
        <v>3829.3481027683292</v>
      </c>
    </row>
    <row r="51" spans="1:3">
      <c r="A51">
        <v>22</v>
      </c>
      <c r="B51">
        <v>-268.63794839015645</v>
      </c>
      <c r="C51">
        <v>1971.0932483901565</v>
      </c>
    </row>
    <row r="52" spans="1:3">
      <c r="A52">
        <v>23</v>
      </c>
      <c r="B52">
        <v>246.09688040382207</v>
      </c>
      <c r="C52">
        <v>1458.4712195961779</v>
      </c>
    </row>
    <row r="53" spans="1:3">
      <c r="A53">
        <v>24</v>
      </c>
      <c r="B53">
        <v>278.26780720344686</v>
      </c>
      <c r="C53">
        <v>1426.432342796553</v>
      </c>
    </row>
    <row r="54" spans="1:3">
      <c r="A54">
        <v>25</v>
      </c>
      <c r="B54">
        <v>503.46429480081224</v>
      </c>
      <c r="C54">
        <v>1202.1602051991877</v>
      </c>
    </row>
    <row r="55" spans="1:3">
      <c r="A55">
        <v>26</v>
      </c>
      <c r="B55">
        <v>1082.5409771940376</v>
      </c>
      <c r="C55">
        <v>625.46042280596248</v>
      </c>
    </row>
    <row r="56" spans="1:3">
      <c r="A56">
        <v>27</v>
      </c>
      <c r="B56">
        <v>1307.7374647914039</v>
      </c>
      <c r="C56">
        <v>401.1882852085962</v>
      </c>
    </row>
    <row r="57" spans="1:3">
      <c r="A57">
        <v>28</v>
      </c>
      <c r="B57">
        <v>-29.076976550886911</v>
      </c>
      <c r="C57">
        <v>1740.103776550887</v>
      </c>
    </row>
    <row r="58" spans="1:3">
      <c r="A58">
        <v>29</v>
      </c>
      <c r="B58">
        <v>2112.0106347819965</v>
      </c>
      <c r="C58">
        <v>-399.7836347819964</v>
      </c>
    </row>
    <row r="59" spans="1:3">
      <c r="A59">
        <v>30</v>
      </c>
      <c r="B59">
        <v>2019.7030985830422</v>
      </c>
      <c r="C59">
        <v>-300.26679858304215</v>
      </c>
    </row>
    <row r="60" spans="1:3">
      <c r="A60">
        <v>31</v>
      </c>
      <c r="B60">
        <v>2243.2063795067443</v>
      </c>
      <c r="C60">
        <v>-522.85267950674438</v>
      </c>
    </row>
    <row r="61" spans="1:3">
      <c r="A61">
        <v>32</v>
      </c>
      <c r="B61">
        <v>3509.7249714077188</v>
      </c>
      <c r="C61">
        <v>-1784.1726714077188</v>
      </c>
    </row>
    <row r="62" spans="1:3">
      <c r="A62">
        <v>33</v>
      </c>
      <c r="B62">
        <v>3993.9820800757388</v>
      </c>
      <c r="C62">
        <v>-2266.4420800757389</v>
      </c>
    </row>
    <row r="63" spans="1:3">
      <c r="A63">
        <v>34</v>
      </c>
      <c r="B63">
        <v>953.85726999554208</v>
      </c>
      <c r="C63">
        <v>1242.6159300044578</v>
      </c>
    </row>
    <row r="64" spans="1:3">
      <c r="A64">
        <v>35</v>
      </c>
      <c r="B64">
        <v>1372.0793183906517</v>
      </c>
      <c r="C64">
        <v>826.11053160934853</v>
      </c>
    </row>
    <row r="65" spans="1:3">
      <c r="A65">
        <v>36</v>
      </c>
      <c r="B65">
        <v>2015.4978543831239</v>
      </c>
      <c r="C65">
        <v>185.33299561687591</v>
      </c>
    </row>
    <row r="66" spans="1:3">
      <c r="A66">
        <v>37</v>
      </c>
      <c r="B66">
        <v>231.67685119343128</v>
      </c>
      <c r="C66">
        <v>1969.4202488065687</v>
      </c>
    </row>
    <row r="67" spans="1:3">
      <c r="A67">
        <v>38</v>
      </c>
      <c r="B67">
        <v>2658.916390375598</v>
      </c>
      <c r="C67">
        <v>-455.44454037559808</v>
      </c>
    </row>
    <row r="68" spans="1:3">
      <c r="A68">
        <v>39</v>
      </c>
      <c r="B68">
        <v>2723.2582439748458</v>
      </c>
      <c r="C68">
        <v>-519.52229397484598</v>
      </c>
    </row>
    <row r="69" spans="1:3">
      <c r="A69">
        <v>40</v>
      </c>
      <c r="B69">
        <v>3270.1639995684491</v>
      </c>
      <c r="C69">
        <v>-1064.1831995684493</v>
      </c>
    </row>
    <row r="70" spans="1:3">
      <c r="A70">
        <v>41</v>
      </c>
      <c r="B70">
        <v>3688.3860479635568</v>
      </c>
      <c r="C70">
        <v>-1480.6885979635567</v>
      </c>
    </row>
    <row r="71" spans="1:3">
      <c r="A71">
        <v>42</v>
      </c>
      <c r="B71">
        <v>4524.8301447537724</v>
      </c>
      <c r="C71">
        <v>-2313.6993947537726</v>
      </c>
    </row>
    <row r="72" spans="1:3">
      <c r="A72">
        <v>43</v>
      </c>
      <c r="B72">
        <v>6069.034631135708</v>
      </c>
      <c r="C72">
        <v>-3851.5654811357081</v>
      </c>
    </row>
    <row r="73" spans="1:3">
      <c r="A73">
        <v>44</v>
      </c>
      <c r="B73">
        <v>6101.2055579353328</v>
      </c>
      <c r="C73">
        <v>-3883.6043579353327</v>
      </c>
    </row>
    <row r="74" spans="1:3">
      <c r="A74">
        <v>45</v>
      </c>
      <c r="B74">
        <v>4701.7424696674589</v>
      </c>
      <c r="C74">
        <v>-2482.297369667459</v>
      </c>
    </row>
    <row r="75" spans="1:3">
      <c r="A75">
        <v>46</v>
      </c>
      <c r="B75">
        <v>1410.9813852051225</v>
      </c>
      <c r="C75">
        <v>893.02081479487742</v>
      </c>
    </row>
    <row r="76" spans="1:3">
      <c r="A76">
        <v>47</v>
      </c>
      <c r="B76">
        <v>3422.5109135184334</v>
      </c>
      <c r="C76">
        <v>-621.25211351843336</v>
      </c>
    </row>
    <row r="77" spans="1:3">
      <c r="A77">
        <v>48</v>
      </c>
      <c r="B77">
        <v>6497.3880911816686</v>
      </c>
      <c r="C77">
        <v>-3104.0317411816686</v>
      </c>
    </row>
    <row r="78" spans="1:3">
      <c r="A78">
        <v>49</v>
      </c>
      <c r="B78">
        <v>4170.0616040343766</v>
      </c>
      <c r="C78">
        <v>-688.19360403437668</v>
      </c>
    </row>
    <row r="79" spans="1:3">
      <c r="A79">
        <v>50</v>
      </c>
      <c r="B79">
        <v>4963.3150164505832</v>
      </c>
      <c r="C79">
        <v>-402.12651645058304</v>
      </c>
    </row>
    <row r="80" spans="1:3">
      <c r="A80">
        <v>51</v>
      </c>
      <c r="B80">
        <v>2337.207122379361</v>
      </c>
      <c r="C80">
        <v>4986.5276966206393</v>
      </c>
    </row>
    <row r="81" spans="1:3">
      <c r="A81">
        <v>52</v>
      </c>
      <c r="B81">
        <v>2519.2129256027183</v>
      </c>
      <c r="C81">
        <v>8753.1184643972811</v>
      </c>
    </row>
    <row r="82" spans="1:3">
      <c r="A82">
        <v>53</v>
      </c>
      <c r="B82">
        <v>3075.4313738083656</v>
      </c>
      <c r="C82">
        <v>8407.2034761916348</v>
      </c>
    </row>
    <row r="83" spans="1:3">
      <c r="A83">
        <v>54</v>
      </c>
      <c r="B83">
        <v>-79.040487619553005</v>
      </c>
      <c r="C83">
        <v>11963.089067619554</v>
      </c>
    </row>
    <row r="84" spans="1:3">
      <c r="A84">
        <v>55</v>
      </c>
      <c r="B84">
        <v>23102.804494215052</v>
      </c>
      <c r="C84">
        <v>-10273.349394215053</v>
      </c>
    </row>
    <row r="85" spans="1:3">
      <c r="A85">
        <v>56</v>
      </c>
      <c r="B85">
        <v>5715.154436339848</v>
      </c>
      <c r="C85">
        <v>7174.9032136601527</v>
      </c>
    </row>
    <row r="86" spans="1:3">
      <c r="A86">
        <v>57</v>
      </c>
      <c r="B86">
        <v>23607.407911358179</v>
      </c>
      <c r="C86">
        <v>-9859.5355613581796</v>
      </c>
    </row>
    <row r="87" spans="1:3">
      <c r="A87">
        <v>58</v>
      </c>
      <c r="B87">
        <v>4565.453246633042</v>
      </c>
      <c r="C87">
        <v>9567.5845033669575</v>
      </c>
    </row>
    <row r="88" spans="1:3">
      <c r="A88">
        <v>59</v>
      </c>
      <c r="B88">
        <v>23639.578838157802</v>
      </c>
      <c r="C88">
        <v>-9356.1194381578025</v>
      </c>
    </row>
    <row r="89" spans="1:3">
      <c r="A89">
        <v>60</v>
      </c>
      <c r="B89">
        <v>24829.903129743878</v>
      </c>
      <c r="C89">
        <v>-9311.7228797438784</v>
      </c>
    </row>
    <row r="90" spans="1:3">
      <c r="A90">
        <v>61</v>
      </c>
      <c r="B90">
        <v>26041.378590555192</v>
      </c>
      <c r="C90">
        <v>-8862.6961905551907</v>
      </c>
    </row>
    <row r="91" spans="1:3">
      <c r="A91">
        <v>62</v>
      </c>
      <c r="B91">
        <v>26098.905930779973</v>
      </c>
      <c r="C91">
        <v>-7875.454730779973</v>
      </c>
    </row>
    <row r="92" spans="1:3">
      <c r="A92">
        <v>63</v>
      </c>
      <c r="B92">
        <v>2658.916390375598</v>
      </c>
      <c r="C92">
        <v>18685.9303096244</v>
      </c>
    </row>
    <row r="93" spans="1:3">
      <c r="A93">
        <v>64</v>
      </c>
      <c r="B93">
        <v>27049.69707891791</v>
      </c>
      <c r="C93">
        <v>6682.989621082088</v>
      </c>
    </row>
    <row r="94" spans="1:3">
      <c r="A94">
        <v>65</v>
      </c>
      <c r="B94">
        <v>27117.383659184678</v>
      </c>
      <c r="C94">
        <v>7185.783540815326</v>
      </c>
    </row>
    <row r="95" spans="1:3">
      <c r="A95">
        <v>66</v>
      </c>
      <c r="B95">
        <v>27660.944688110758</v>
      </c>
      <c r="C95">
        <v>6956.8959618892404</v>
      </c>
    </row>
    <row r="96" spans="1:3">
      <c r="A96">
        <v>67</v>
      </c>
      <c r="B96">
        <v>27925.071070913735</v>
      </c>
      <c r="C96">
        <v>8224.4124290862674</v>
      </c>
    </row>
    <row r="97" spans="1:3">
      <c r="A97">
        <v>68</v>
      </c>
      <c r="B97">
        <v>28372.077632761135</v>
      </c>
      <c r="C97">
        <v>7935.7206672388675</v>
      </c>
    </row>
    <row r="98" spans="1:3">
      <c r="A98">
        <v>69</v>
      </c>
      <c r="B98">
        <v>29750.34786512396</v>
      </c>
      <c r="C98">
        <v>9042.3377348760368</v>
      </c>
    </row>
    <row r="99" spans="1:3">
      <c r="A99">
        <v>70</v>
      </c>
      <c r="B99">
        <v>-1359.9078165852443</v>
      </c>
      <c r="C99">
        <v>2601.4728165852443</v>
      </c>
    </row>
    <row r="100" spans="1:3">
      <c r="A100">
        <v>71</v>
      </c>
      <c r="B100">
        <v>-1190.5871492188035</v>
      </c>
      <c r="C100">
        <v>2432.8471492188037</v>
      </c>
    </row>
    <row r="101" spans="1:3">
      <c r="A101">
        <v>72</v>
      </c>
      <c r="B101">
        <v>-1055.1306153256519</v>
      </c>
      <c r="C101">
        <v>2297.9466153256517</v>
      </c>
    </row>
    <row r="102" spans="1:3">
      <c r="A102">
        <v>73</v>
      </c>
      <c r="B102">
        <v>1281.4945943312268</v>
      </c>
      <c r="C102">
        <v>-29.08759433122691</v>
      </c>
    </row>
    <row r="103" spans="1:3">
      <c r="A103">
        <v>74</v>
      </c>
      <c r="B103">
        <v>1654.0000625373941</v>
      </c>
      <c r="C103">
        <v>-400.06406253739419</v>
      </c>
    </row>
    <row r="104" spans="1:3">
      <c r="A104">
        <v>75</v>
      </c>
      <c r="B104">
        <v>2229.6903315832915</v>
      </c>
      <c r="C104">
        <v>-973.3913315832915</v>
      </c>
    </row>
    <row r="105" spans="1:3">
      <c r="A105">
        <v>76</v>
      </c>
      <c r="B105">
        <v>3482.6632700949522</v>
      </c>
      <c r="C105">
        <v>-2221.2212700949522</v>
      </c>
    </row>
    <row r="106" spans="1:3">
      <c r="A106">
        <v>77</v>
      </c>
      <c r="B106">
        <v>3584.2556705148145</v>
      </c>
      <c r="C106">
        <v>-2322.3966705148146</v>
      </c>
    </row>
    <row r="107" spans="1:3">
      <c r="A107">
        <v>78</v>
      </c>
      <c r="B107">
        <v>3922.8970052476961</v>
      </c>
      <c r="C107">
        <v>-2659.6480052476963</v>
      </c>
    </row>
    <row r="108" spans="1:3">
      <c r="A108">
        <v>79</v>
      </c>
      <c r="B108">
        <v>-1362.8104833493235</v>
      </c>
      <c r="C108">
        <v>2984.1506833493236</v>
      </c>
    </row>
    <row r="109" spans="1:3">
      <c r="A109">
        <v>80</v>
      </c>
      <c r="B109">
        <v>-365.51175256098941</v>
      </c>
      <c r="C109">
        <v>1990.9455025609893</v>
      </c>
    </row>
    <row r="110" spans="1:3">
      <c r="A110">
        <v>81</v>
      </c>
      <c r="B110">
        <v>84.881222633741345</v>
      </c>
      <c r="C110">
        <v>1542.4012273662586</v>
      </c>
    </row>
    <row r="111" spans="1:3">
      <c r="A111">
        <v>82</v>
      </c>
      <c r="B111">
        <v>374.41956383035449</v>
      </c>
      <c r="C111">
        <v>1254.0513361696455</v>
      </c>
    </row>
    <row r="112" spans="1:3">
      <c r="A112">
        <v>83</v>
      </c>
      <c r="B112">
        <v>1243.0345874201939</v>
      </c>
      <c r="C112">
        <v>389.00166257980618</v>
      </c>
    </row>
    <row r="113" spans="1:3">
      <c r="A113">
        <v>84</v>
      </c>
      <c r="B113">
        <v>1371.7182946186895</v>
      </c>
      <c r="C113">
        <v>260.84615538131061</v>
      </c>
    </row>
    <row r="114" spans="1:3">
      <c r="A114">
        <v>85</v>
      </c>
      <c r="B114">
        <v>2143.8205378096573</v>
      </c>
      <c r="C114">
        <v>-508.08688780965736</v>
      </c>
    </row>
    <row r="115" spans="1:3">
      <c r="A115">
        <v>86</v>
      </c>
      <c r="B115">
        <v>3076.7774149987436</v>
      </c>
      <c r="C115">
        <v>-1437.2143149987435</v>
      </c>
    </row>
    <row r="116" spans="1:3">
      <c r="A116">
        <v>87</v>
      </c>
      <c r="B116">
        <v>3076.7774149987436</v>
      </c>
      <c r="C116">
        <v>-1437.2143149987435</v>
      </c>
    </row>
    <row r="117" spans="1:3">
      <c r="A117">
        <v>88</v>
      </c>
      <c r="B117">
        <v>4749.6656085791747</v>
      </c>
      <c r="C117">
        <v>-3103.235908579175</v>
      </c>
    </row>
    <row r="118" spans="1:3">
      <c r="A118">
        <v>89</v>
      </c>
      <c r="B118">
        <v>-2037.1904860510058</v>
      </c>
      <c r="C118">
        <v>3764.9754860510056</v>
      </c>
    </row>
    <row r="119" spans="1:3">
      <c r="A119">
        <v>90</v>
      </c>
      <c r="B119">
        <v>-1766.2774182647008</v>
      </c>
      <c r="C119">
        <v>3495.1744182647008</v>
      </c>
    </row>
    <row r="120" spans="1:3">
      <c r="A120">
        <v>91</v>
      </c>
      <c r="B120">
        <v>-1088.9947487989393</v>
      </c>
      <c r="C120">
        <v>2820.671748798939</v>
      </c>
    </row>
    <row r="121" spans="1:3">
      <c r="A121">
        <v>92</v>
      </c>
      <c r="B121">
        <v>299.43472360587111</v>
      </c>
      <c r="C121">
        <v>1437.9412763941289</v>
      </c>
    </row>
    <row r="122" spans="1:3">
      <c r="A122">
        <v>93</v>
      </c>
      <c r="B122">
        <v>1721.7283294839708</v>
      </c>
      <c r="C122">
        <v>21.485670516029131</v>
      </c>
    </row>
    <row r="123" spans="1:3">
      <c r="A123">
        <v>94</v>
      </c>
      <c r="B123">
        <v>2026.5055307435632</v>
      </c>
      <c r="C123">
        <v>-282.04053074356329</v>
      </c>
    </row>
    <row r="124" spans="1:3">
      <c r="A124">
        <v>95</v>
      </c>
      <c r="B124">
        <v>3076.2936684154938</v>
      </c>
      <c r="C124">
        <v>-1327.5196684154939</v>
      </c>
    </row>
    <row r="125" spans="1:3">
      <c r="A125">
        <v>96</v>
      </c>
      <c r="B125">
        <v>5649.9678123853882</v>
      </c>
      <c r="C125">
        <v>-3890.6298123853885</v>
      </c>
    </row>
    <row r="126" spans="1:3">
      <c r="A126">
        <v>97</v>
      </c>
      <c r="B126">
        <v>-515.85820395910673</v>
      </c>
      <c r="C126">
        <v>2347.9522039591066</v>
      </c>
    </row>
    <row r="127" spans="1:3">
      <c r="A127">
        <v>98</v>
      </c>
      <c r="B127">
        <v>737.11473455255305</v>
      </c>
      <c r="C127">
        <v>1100.122265447447</v>
      </c>
    </row>
    <row r="128" spans="1:3">
      <c r="A128">
        <v>99</v>
      </c>
      <c r="B128">
        <v>2023.9518065374994</v>
      </c>
      <c r="C128">
        <v>-181.43280653749935</v>
      </c>
    </row>
    <row r="129" spans="1:3">
      <c r="A129">
        <v>100</v>
      </c>
      <c r="B129">
        <v>342.24863703073152</v>
      </c>
      <c r="C129">
        <v>1775.0902129692686</v>
      </c>
    </row>
    <row r="130" spans="1:3">
      <c r="A130">
        <v>101</v>
      </c>
      <c r="B130">
        <v>3044.6064881991206</v>
      </c>
      <c r="C130">
        <v>-916.17543819912044</v>
      </c>
    </row>
    <row r="131" spans="1:3">
      <c r="A131">
        <v>102</v>
      </c>
      <c r="B131">
        <v>3591.5122437927221</v>
      </c>
      <c r="C131">
        <v>-1460.8363437927219</v>
      </c>
    </row>
    <row r="132" spans="1:3">
      <c r="A132">
        <v>103</v>
      </c>
      <c r="B132">
        <v>4620.9819013806791</v>
      </c>
      <c r="C132">
        <v>-2486.0804013806792</v>
      </c>
    </row>
    <row r="133" spans="1:3">
      <c r="A133">
        <v>104</v>
      </c>
      <c r="B133">
        <v>5103.5458033750365</v>
      </c>
      <c r="C133">
        <v>-2966.6635533750364</v>
      </c>
    </row>
    <row r="134" spans="1:3">
      <c r="A134">
        <v>105</v>
      </c>
      <c r="B134">
        <v>5393.0841445716487</v>
      </c>
      <c r="C134">
        <v>-3255.0134445716485</v>
      </c>
    </row>
    <row r="135" spans="1:3">
      <c r="A135">
        <v>106</v>
      </c>
      <c r="B135">
        <v>1843.2624390386588</v>
      </c>
      <c r="C135">
        <v>378.30201096134101</v>
      </c>
    </row>
    <row r="136" spans="1:3">
      <c r="A136">
        <v>107</v>
      </c>
      <c r="B136">
        <v>2023.9518065374994</v>
      </c>
      <c r="C136">
        <v>307.56719346250043</v>
      </c>
    </row>
    <row r="137" spans="1:3">
      <c r="A137">
        <v>108</v>
      </c>
      <c r="B137">
        <v>1489.3822442427988</v>
      </c>
      <c r="C137">
        <v>1219.729655757201</v>
      </c>
    </row>
    <row r="138" spans="1:3">
      <c r="A138">
        <v>109</v>
      </c>
      <c r="B138">
        <v>1521.5531710424218</v>
      </c>
      <c r="C138">
        <v>1187.6907789575782</v>
      </c>
    </row>
    <row r="139" spans="1:3">
      <c r="A139">
        <v>110</v>
      </c>
      <c r="B139">
        <v>1907.6042926379066</v>
      </c>
      <c r="C139">
        <v>803.22425736209357</v>
      </c>
    </row>
    <row r="140" spans="1:3">
      <c r="A140">
        <v>111</v>
      </c>
      <c r="B140">
        <v>3966.5436078138209</v>
      </c>
      <c r="C140">
        <v>-1247.2638578138208</v>
      </c>
    </row>
    <row r="141" spans="1:3">
      <c r="A141">
        <v>112</v>
      </c>
      <c r="B141">
        <v>6604.5596053829631</v>
      </c>
      <c r="C141">
        <v>-3874.4517553829633</v>
      </c>
    </row>
    <row r="142" spans="1:3">
      <c r="A142">
        <v>113</v>
      </c>
      <c r="B142">
        <v>641.91838987819619</v>
      </c>
      <c r="C142">
        <v>2161.7794601218038</v>
      </c>
    </row>
    <row r="143" spans="1:3">
      <c r="A143">
        <v>114</v>
      </c>
      <c r="B143">
        <v>802.28927729306497</v>
      </c>
      <c r="C143">
        <v>2111.279722706935</v>
      </c>
    </row>
    <row r="144" spans="1:3">
      <c r="A144">
        <v>115</v>
      </c>
      <c r="B144">
        <v>3977.8566511639538</v>
      </c>
      <c r="C144">
        <v>709.94034883604581</v>
      </c>
    </row>
    <row r="145" spans="1:3">
      <c r="A145">
        <v>116</v>
      </c>
      <c r="B145">
        <v>23127.385652355941</v>
      </c>
      <c r="C145">
        <v>-9282.8796523559413</v>
      </c>
    </row>
    <row r="146" spans="1:3">
      <c r="A146">
        <v>117</v>
      </c>
      <c r="B146">
        <v>25159.233660753227</v>
      </c>
      <c r="C146">
        <v>-8861.3876607532275</v>
      </c>
    </row>
    <row r="147" spans="1:3">
      <c r="A147">
        <v>118</v>
      </c>
      <c r="B147">
        <v>25847.992005985489</v>
      </c>
      <c r="C147">
        <v>-9397.0973059854878</v>
      </c>
    </row>
    <row r="148" spans="1:3">
      <c r="A148">
        <v>119</v>
      </c>
      <c r="B148">
        <v>25226.961927699798</v>
      </c>
      <c r="C148">
        <v>-8342.0379276997992</v>
      </c>
    </row>
    <row r="149" spans="1:3">
      <c r="A149">
        <v>120</v>
      </c>
      <c r="B149">
        <v>25362.418461592955</v>
      </c>
      <c r="C149">
        <v>-8281.3384615929535</v>
      </c>
    </row>
    <row r="150" spans="1:3">
      <c r="A150">
        <v>121</v>
      </c>
      <c r="B150">
        <v>26405.917519153478</v>
      </c>
      <c r="C150">
        <v>-9053.2372191534778</v>
      </c>
    </row>
    <row r="151" spans="1:3">
      <c r="A151">
        <v>122</v>
      </c>
      <c r="B151">
        <v>26148.55010475649</v>
      </c>
      <c r="C151">
        <v>-8679.5662047564911</v>
      </c>
    </row>
    <row r="152" spans="1:3">
      <c r="A152">
        <v>123</v>
      </c>
      <c r="B152">
        <v>26341.575665554228</v>
      </c>
      <c r="C152">
        <v>-8593.0694655542284</v>
      </c>
    </row>
    <row r="153" spans="1:3">
      <c r="A153">
        <v>124</v>
      </c>
      <c r="B153">
        <v>3590.6238978691881</v>
      </c>
      <c r="C153">
        <v>15248.079762130812</v>
      </c>
    </row>
    <row r="154" spans="1:3">
      <c r="A154">
        <v>125</v>
      </c>
      <c r="B154">
        <v>2893.8832658518545</v>
      </c>
      <c r="C154">
        <v>19599.776374148147</v>
      </c>
    </row>
    <row r="155" spans="1:3">
      <c r="A155">
        <v>126</v>
      </c>
      <c r="B155">
        <v>3144.0219353620705</v>
      </c>
      <c r="C155">
        <v>19938.93339463793</v>
      </c>
    </row>
    <row r="156" spans="1:3">
      <c r="A156">
        <v>127</v>
      </c>
      <c r="B156">
        <v>4019.8657038386823</v>
      </c>
      <c r="C156">
        <v>20039.814486161318</v>
      </c>
    </row>
    <row r="157" spans="1:3">
      <c r="A157">
        <v>128</v>
      </c>
      <c r="B157">
        <v>25947.044652301745</v>
      </c>
      <c r="C157">
        <v>6601.2958476982531</v>
      </c>
    </row>
    <row r="158" spans="1:3">
      <c r="A158">
        <v>129</v>
      </c>
      <c r="B158">
        <v>26727.626787149715</v>
      </c>
      <c r="C158">
        <v>6579.9240128502825</v>
      </c>
    </row>
    <row r="159" spans="1:3">
      <c r="A159">
        <v>130</v>
      </c>
      <c r="B159">
        <v>27371.045323142189</v>
      </c>
      <c r="C159">
        <v>6379.2464768578102</v>
      </c>
    </row>
    <row r="160" spans="1:3">
      <c r="A160">
        <v>131</v>
      </c>
      <c r="B160">
        <v>26915.558869637785</v>
      </c>
      <c r="C160">
        <v>7524.2970303622169</v>
      </c>
    </row>
    <row r="161" spans="1:3">
      <c r="A161">
        <v>132</v>
      </c>
      <c r="B161">
        <v>27563.587137356677</v>
      </c>
      <c r="C161">
        <v>7216.027862643321</v>
      </c>
    </row>
    <row r="162" spans="1:3">
      <c r="A162">
        <v>133</v>
      </c>
      <c r="B162">
        <v>27597.451270829966</v>
      </c>
      <c r="C162">
        <v>7231.202729170036</v>
      </c>
    </row>
    <row r="163" spans="1:3">
      <c r="A163">
        <v>134</v>
      </c>
      <c r="B163">
        <v>29076.104443522243</v>
      </c>
      <c r="C163">
        <v>7143.3010064777554</v>
      </c>
    </row>
    <row r="164" spans="1:3">
      <c r="A164">
        <v>135</v>
      </c>
      <c r="B164">
        <v>28472.811292723331</v>
      </c>
      <c r="C164">
        <v>7924.7647072766704</v>
      </c>
    </row>
    <row r="165" spans="1:3">
      <c r="A165">
        <v>136</v>
      </c>
      <c r="B165">
        <v>27564.07088393993</v>
      </c>
      <c r="C165">
        <v>9334.6621960600678</v>
      </c>
    </row>
    <row r="166" spans="1:3">
      <c r="A166">
        <v>137</v>
      </c>
      <c r="B166">
        <v>30901.367379443793</v>
      </c>
      <c r="C166">
        <v>8821.3788205562087</v>
      </c>
    </row>
    <row r="167" spans="1:3">
      <c r="A167">
        <v>138</v>
      </c>
      <c r="B167">
        <v>3403.1914209553333</v>
      </c>
      <c r="C167">
        <v>-2011.6627209553333</v>
      </c>
    </row>
    <row r="168" spans="1:3">
      <c r="A168">
        <v>139</v>
      </c>
      <c r="B168">
        <v>3044.2454644271575</v>
      </c>
      <c r="C168">
        <v>-1274.7138144271576</v>
      </c>
    </row>
    <row r="169" spans="1:3">
      <c r="A169">
        <v>140</v>
      </c>
      <c r="B169">
        <v>2215.7836544220145</v>
      </c>
      <c r="C169">
        <v>-340.43965442201443</v>
      </c>
    </row>
    <row r="170" spans="1:3">
      <c r="A170">
        <v>141</v>
      </c>
      <c r="B170">
        <v>2769.9321250048479</v>
      </c>
      <c r="C170">
        <v>-892.00272500484789</v>
      </c>
    </row>
    <row r="171" spans="1:3">
      <c r="A171">
        <v>142</v>
      </c>
      <c r="B171">
        <v>3291.4397804934842</v>
      </c>
      <c r="C171">
        <v>-1411.3697804934843</v>
      </c>
    </row>
    <row r="172" spans="1:3">
      <c r="A172">
        <v>143</v>
      </c>
      <c r="B172">
        <v>3468.7565929336715</v>
      </c>
      <c r="C172">
        <v>-1588.2695929336714</v>
      </c>
    </row>
    <row r="173" spans="1:3">
      <c r="A173">
        <v>144</v>
      </c>
      <c r="B173">
        <v>113.65365487208851</v>
      </c>
      <c r="C173">
        <v>1851.1263451279115</v>
      </c>
    </row>
    <row r="174" spans="1:3">
      <c r="A174">
        <v>145</v>
      </c>
      <c r="B174">
        <v>2432.9978552343064</v>
      </c>
      <c r="C174">
        <v>-465.97515523430638</v>
      </c>
    </row>
    <row r="175" spans="1:3">
      <c r="A175">
        <v>146</v>
      </c>
      <c r="B175">
        <v>3838.7083369337788</v>
      </c>
      <c r="C175">
        <v>-1858.6383369337789</v>
      </c>
    </row>
    <row r="176" spans="1:3">
      <c r="A176">
        <v>147</v>
      </c>
      <c r="B176">
        <v>6679.5601927846319</v>
      </c>
      <c r="C176">
        <v>-4695.1068927846318</v>
      </c>
    </row>
    <row r="177" spans="1:3">
      <c r="A177">
        <v>148</v>
      </c>
      <c r="B177">
        <v>2786.8780500301682</v>
      </c>
      <c r="C177">
        <v>-529.40280003016824</v>
      </c>
    </row>
    <row r="178" spans="1:3">
      <c r="A178">
        <v>149</v>
      </c>
      <c r="B178">
        <v>3784.1767808185023</v>
      </c>
      <c r="C178">
        <v>-1522.6079808185023</v>
      </c>
    </row>
    <row r="179" spans="1:3">
      <c r="A179">
        <v>150</v>
      </c>
      <c r="B179">
        <v>4416.5755592365904</v>
      </c>
      <c r="C179">
        <v>-2054.3465092365905</v>
      </c>
    </row>
    <row r="180" spans="1:3">
      <c r="A180">
        <v>151</v>
      </c>
      <c r="B180">
        <v>2722.5361964309204</v>
      </c>
      <c r="C180">
        <v>-265.32504643092034</v>
      </c>
    </row>
    <row r="181" spans="1:3">
      <c r="A181">
        <v>152</v>
      </c>
      <c r="B181">
        <v>3333.7838056237697</v>
      </c>
      <c r="C181">
        <v>-874.06370562376969</v>
      </c>
    </row>
    <row r="182" spans="1:3">
      <c r="A182">
        <v>153</v>
      </c>
      <c r="B182">
        <v>3601.2687733829339</v>
      </c>
      <c r="C182">
        <v>-1034.798073382934</v>
      </c>
    </row>
    <row r="183" spans="1:3">
      <c r="A183">
        <v>154</v>
      </c>
      <c r="B183">
        <v>3824.7720543066357</v>
      </c>
      <c r="C183">
        <v>-768.38395430663559</v>
      </c>
    </row>
    <row r="184" spans="1:3">
      <c r="A184">
        <v>155</v>
      </c>
      <c r="B184">
        <v>7079.4502535451793</v>
      </c>
      <c r="C184">
        <v>-2248.8202535451792</v>
      </c>
    </row>
    <row r="185" spans="1:3">
      <c r="A185">
        <v>156</v>
      </c>
      <c r="B185">
        <v>5530.6498937254983</v>
      </c>
      <c r="C185">
        <v>-615.59004372549862</v>
      </c>
    </row>
    <row r="186" spans="1:3">
      <c r="A186">
        <v>157</v>
      </c>
      <c r="B186">
        <v>24410.959033804847</v>
      </c>
      <c r="C186">
        <v>-9699.2152338048472</v>
      </c>
    </row>
    <row r="187" spans="1:3">
      <c r="A187">
        <v>158</v>
      </c>
      <c r="B187">
        <v>25280.783517485099</v>
      </c>
      <c r="C187">
        <v>-9047.9365174850991</v>
      </c>
    </row>
    <row r="188" spans="1:3">
      <c r="A188">
        <v>159</v>
      </c>
      <c r="B188">
        <v>25520.828235907615</v>
      </c>
      <c r="C188">
        <v>-8435.5606359076155</v>
      </c>
    </row>
    <row r="189" spans="1:3">
      <c r="A189">
        <v>160</v>
      </c>
      <c r="B189">
        <v>26780.587859402607</v>
      </c>
      <c r="C189">
        <v>-9220.2081094026071</v>
      </c>
    </row>
    <row r="190" spans="1:3">
      <c r="A190">
        <v>161</v>
      </c>
      <c r="B190">
        <v>23418.256176454255</v>
      </c>
      <c r="C190">
        <v>-3250.9201464542566</v>
      </c>
    </row>
    <row r="191" spans="1:3">
      <c r="A191">
        <v>162</v>
      </c>
      <c r="B191">
        <v>24229.772061434076</v>
      </c>
      <c r="C191">
        <v>1895.9027085659254</v>
      </c>
    </row>
    <row r="192" spans="1:3">
      <c r="A192">
        <v>163</v>
      </c>
      <c r="B192">
        <v>4545.2454081464084</v>
      </c>
      <c r="C192">
        <v>23179.04334185359</v>
      </c>
    </row>
    <row r="193" spans="1:3">
      <c r="A193">
        <v>164</v>
      </c>
      <c r="B193">
        <v>27209.829665372105</v>
      </c>
      <c r="C193">
        <v>6265.9874846278981</v>
      </c>
    </row>
    <row r="194" spans="1:3">
      <c r="A194">
        <v>165</v>
      </c>
      <c r="B194">
        <v>30297.350292212443</v>
      </c>
      <c r="C194">
        <v>7167.9934577875574</v>
      </c>
    </row>
    <row r="195" spans="1:3">
      <c r="A195">
        <v>166</v>
      </c>
      <c r="B195">
        <v>30321.431956592893</v>
      </c>
      <c r="C195">
        <v>8023.1340434071062</v>
      </c>
    </row>
    <row r="196" spans="1:3">
      <c r="A196">
        <v>167</v>
      </c>
      <c r="B196">
        <v>233.14750408360669</v>
      </c>
      <c r="C196">
        <v>1282.1973959163934</v>
      </c>
    </row>
    <row r="197" spans="1:3">
      <c r="A197">
        <v>168</v>
      </c>
      <c r="B197">
        <v>2980.7520471463613</v>
      </c>
      <c r="C197">
        <v>-1454.4400471463614</v>
      </c>
    </row>
    <row r="198" spans="1:3">
      <c r="A198">
        <v>169</v>
      </c>
      <c r="B198">
        <v>4405.2087479926977</v>
      </c>
      <c r="C198">
        <v>-2872.7390479926976</v>
      </c>
    </row>
    <row r="199" spans="1:3">
      <c r="A199">
        <v>170</v>
      </c>
      <c r="B199">
        <v>4852.2153098401013</v>
      </c>
      <c r="C199">
        <v>-3317.9108098401011</v>
      </c>
    </row>
    <row r="200" spans="1:3">
      <c r="A200">
        <v>171</v>
      </c>
      <c r="B200">
        <v>3043.8844406551943</v>
      </c>
      <c r="C200">
        <v>-1137.5261906551943</v>
      </c>
    </row>
    <row r="201" spans="1:3">
      <c r="A201">
        <v>172</v>
      </c>
      <c r="B201">
        <v>3815.9866838461621</v>
      </c>
      <c r="C201">
        <v>-1906.4592338461621</v>
      </c>
    </row>
    <row r="202" spans="1:3">
      <c r="A202">
        <v>173</v>
      </c>
      <c r="B202">
        <v>5714.0713650239577</v>
      </c>
      <c r="C202">
        <v>-3796.7529650239576</v>
      </c>
    </row>
    <row r="203" spans="1:3">
      <c r="A203">
        <v>174</v>
      </c>
      <c r="B203">
        <v>1185.9529730620925</v>
      </c>
      <c r="C203">
        <v>821.99202693790744</v>
      </c>
    </row>
    <row r="204" spans="1:3">
      <c r="A204">
        <v>175</v>
      </c>
      <c r="B204">
        <v>4165.9967187114435</v>
      </c>
      <c r="C204">
        <v>-2145.8197187114438</v>
      </c>
    </row>
    <row r="205" spans="1:3">
      <c r="A205">
        <v>176</v>
      </c>
      <c r="B205">
        <v>4181.7054670689959</v>
      </c>
      <c r="C205">
        <v>-2161.1531670689956</v>
      </c>
    </row>
    <row r="206" spans="1:3">
      <c r="A206">
        <v>177</v>
      </c>
      <c r="B206">
        <v>5746.2284335349068</v>
      </c>
      <c r="C206">
        <v>-3719.2543335349069</v>
      </c>
    </row>
    <row r="207" spans="1:3">
      <c r="A207">
        <v>178</v>
      </c>
      <c r="B207">
        <v>2046.5857098668603</v>
      </c>
      <c r="C207">
        <v>55.678990133139905</v>
      </c>
    </row>
    <row r="208" spans="1:3">
      <c r="A208">
        <v>179</v>
      </c>
      <c r="B208">
        <v>472.2524459169797</v>
      </c>
      <c r="C208">
        <v>1630.8275540830202</v>
      </c>
    </row>
    <row r="209" spans="1:3">
      <c r="A209">
        <v>180</v>
      </c>
      <c r="B209">
        <v>2496.978685061591</v>
      </c>
      <c r="C209">
        <v>-392.86528506159084</v>
      </c>
    </row>
    <row r="210" spans="1:3">
      <c r="A210">
        <v>181</v>
      </c>
      <c r="B210">
        <v>5328.0202434284747</v>
      </c>
      <c r="C210">
        <v>-2923.2864434284747</v>
      </c>
    </row>
    <row r="211" spans="1:3">
      <c r="A211">
        <v>182</v>
      </c>
      <c r="B211">
        <v>-1187.0900942741375</v>
      </c>
      <c r="C211">
        <v>3772.3590942741375</v>
      </c>
    </row>
    <row r="212" spans="1:3">
      <c r="A212">
        <v>183</v>
      </c>
      <c r="B212">
        <v>727.57771108228917</v>
      </c>
      <c r="C212">
        <v>1858.2729389177107</v>
      </c>
    </row>
    <row r="213" spans="1:3">
      <c r="A213">
        <v>184</v>
      </c>
      <c r="B213">
        <v>1860.6819183217901</v>
      </c>
      <c r="C213">
        <v>737.09708167820986</v>
      </c>
    </row>
    <row r="214" spans="1:3">
      <c r="A214">
        <v>185</v>
      </c>
      <c r="B214">
        <v>2217.5717555158303</v>
      </c>
      <c r="C214">
        <v>859.52374448416958</v>
      </c>
    </row>
    <row r="215" spans="1:3">
      <c r="A215">
        <v>186</v>
      </c>
      <c r="B215">
        <v>-602.4500452766672</v>
      </c>
      <c r="C215">
        <v>3769.9058952766673</v>
      </c>
    </row>
    <row r="216" spans="1:3">
      <c r="A216">
        <v>187</v>
      </c>
      <c r="B216">
        <v>729.2292310761427</v>
      </c>
      <c r="C216">
        <v>2451.2808689238573</v>
      </c>
    </row>
    <row r="217" spans="1:3">
      <c r="A217">
        <v>188</v>
      </c>
      <c r="B217">
        <v>2893.1612183079283</v>
      </c>
      <c r="C217">
        <v>386.70733169207188</v>
      </c>
    </row>
    <row r="218" spans="1:3">
      <c r="A218">
        <v>189</v>
      </c>
      <c r="B218">
        <v>5563.3481426766939</v>
      </c>
      <c r="C218">
        <v>-1983.5194426766939</v>
      </c>
    </row>
    <row r="219" spans="1:3">
      <c r="A219">
        <v>190</v>
      </c>
      <c r="B219">
        <v>1498.7916083497232</v>
      </c>
      <c r="C219">
        <v>2362.4180416502768</v>
      </c>
    </row>
    <row r="220" spans="1:3">
      <c r="A220">
        <v>191</v>
      </c>
      <c r="B220">
        <v>24946.484008052095</v>
      </c>
      <c r="C220">
        <v>-9587.3795080520958</v>
      </c>
    </row>
    <row r="221" spans="1:3">
      <c r="A221">
        <v>192</v>
      </c>
      <c r="B221">
        <v>2877.9363283474049</v>
      </c>
      <c r="C221">
        <v>13708.561381652595</v>
      </c>
    </row>
    <row r="222" spans="1:3">
      <c r="A222">
        <v>193</v>
      </c>
      <c r="B222">
        <v>26882.140350217393</v>
      </c>
      <c r="C222">
        <v>-8940.0343502173928</v>
      </c>
    </row>
    <row r="223" spans="1:3">
      <c r="A223">
        <v>194</v>
      </c>
      <c r="B223">
        <v>5241.6388746804569</v>
      </c>
      <c r="C223">
        <v>20777.31164531954</v>
      </c>
    </row>
    <row r="224" spans="1:3">
      <c r="A224">
        <v>195</v>
      </c>
      <c r="B224">
        <v>1719.4219397889901</v>
      </c>
      <c r="C224">
        <v>-54.42233978899003</v>
      </c>
    </row>
    <row r="225" spans="1:3">
      <c r="A225">
        <v>196</v>
      </c>
      <c r="B225">
        <v>4066.2063894878556</v>
      </c>
      <c r="C225">
        <v>-2391.5740894878554</v>
      </c>
    </row>
    <row r="226" spans="1:3">
      <c r="A226">
        <v>197</v>
      </c>
      <c r="B226">
        <v>6082.3456495275859</v>
      </c>
      <c r="C226">
        <v>-4399.7486495275862</v>
      </c>
    </row>
    <row r="227" spans="1:3">
      <c r="A227">
        <v>198</v>
      </c>
      <c r="B227">
        <v>2014.0537592952733</v>
      </c>
      <c r="C227">
        <v>31.63149070472673</v>
      </c>
    </row>
    <row r="228" spans="1:3">
      <c r="A228">
        <v>199</v>
      </c>
      <c r="B228">
        <v>4362.5314156678014</v>
      </c>
      <c r="C228">
        <v>-2307.2065156678013</v>
      </c>
    </row>
    <row r="229" spans="1:3">
      <c r="A229">
        <v>200</v>
      </c>
      <c r="B229">
        <v>934.99736158779888</v>
      </c>
      <c r="C229">
        <v>1215.4716384122012</v>
      </c>
    </row>
    <row r="230" spans="1:3">
      <c r="A230">
        <v>201</v>
      </c>
      <c r="B230">
        <v>1883.1930988398653</v>
      </c>
      <c r="C230">
        <v>271.16790116013453</v>
      </c>
    </row>
    <row r="231" spans="1:3">
      <c r="A231">
        <v>202</v>
      </c>
      <c r="B231">
        <v>2129.1779548157774</v>
      </c>
      <c r="C231">
        <v>26.50354518422273</v>
      </c>
    </row>
    <row r="232" spans="1:3">
      <c r="A232">
        <v>203</v>
      </c>
      <c r="B232">
        <v>2389.9317825600956</v>
      </c>
      <c r="C232">
        <v>-233.1799825600956</v>
      </c>
    </row>
    <row r="233" spans="1:3">
      <c r="A233">
        <v>204</v>
      </c>
      <c r="B233">
        <v>4897.1009779625037</v>
      </c>
      <c r="C233">
        <v>-2730.3689779625038</v>
      </c>
    </row>
    <row r="234" spans="1:3">
      <c r="A234">
        <v>205</v>
      </c>
      <c r="B234">
        <v>3268.7199044805966</v>
      </c>
      <c r="C234">
        <v>-1017.8847044805966</v>
      </c>
    </row>
    <row r="235" spans="1:3">
      <c r="A235">
        <v>206</v>
      </c>
      <c r="B235">
        <v>4233.8477084693077</v>
      </c>
      <c r="C235">
        <v>-1979.0510084693078</v>
      </c>
    </row>
    <row r="236" spans="1:3">
      <c r="A236">
        <v>207</v>
      </c>
      <c r="B236">
        <v>341.16556571484216</v>
      </c>
      <c r="C236">
        <v>2186.653084285158</v>
      </c>
    </row>
    <row r="237" spans="1:3">
      <c r="A237">
        <v>208</v>
      </c>
      <c r="B237">
        <v>3547.2384881028247</v>
      </c>
      <c r="C237">
        <v>-908.19558810282479</v>
      </c>
    </row>
    <row r="238" spans="1:3">
      <c r="A238">
        <v>209</v>
      </c>
      <c r="B238">
        <v>4576.7081456907817</v>
      </c>
      <c r="C238">
        <v>-1933.4396456907816</v>
      </c>
    </row>
    <row r="239" spans="1:3">
      <c r="A239">
        <v>210</v>
      </c>
      <c r="B239">
        <v>1338.4642965031762</v>
      </c>
      <c r="C239">
        <v>1393.447903496824</v>
      </c>
    </row>
    <row r="240" spans="1:3">
      <c r="A240">
        <v>211</v>
      </c>
      <c r="B240">
        <v>3783.4547332745751</v>
      </c>
      <c r="C240">
        <v>-1041.5067332745753</v>
      </c>
    </row>
    <row r="241" spans="1:3">
      <c r="A241">
        <v>212</v>
      </c>
      <c r="B241">
        <v>6968.3764864373188</v>
      </c>
      <c r="C241">
        <v>-4213.3555364373187</v>
      </c>
    </row>
    <row r="242" spans="1:3">
      <c r="A242">
        <v>213</v>
      </c>
      <c r="B242">
        <v>5905.3638095429533</v>
      </c>
      <c r="C242">
        <v>-2462.2998095429534</v>
      </c>
    </row>
    <row r="243" spans="1:3">
      <c r="A243">
        <v>214</v>
      </c>
      <c r="B243">
        <v>6142.0638012979562</v>
      </c>
      <c r="C243">
        <v>-2216.3056012979559</v>
      </c>
    </row>
    <row r="244" spans="1:3">
      <c r="A244">
        <v>215</v>
      </c>
      <c r="B244">
        <v>1659.2852185758795</v>
      </c>
      <c r="C244">
        <v>2346.1372814241204</v>
      </c>
    </row>
    <row r="245" spans="1:3">
      <c r="A245">
        <v>216</v>
      </c>
      <c r="B245">
        <v>2109.678193770611</v>
      </c>
      <c r="C245">
        <v>2186.5930062293892</v>
      </c>
    </row>
    <row r="246" spans="1:3">
      <c r="A246">
        <v>217</v>
      </c>
      <c r="B246">
        <v>27627.32966622329</v>
      </c>
      <c r="C246">
        <v>6280.2183337767128</v>
      </c>
    </row>
    <row r="247" spans="1:3">
      <c r="A247">
        <v>218</v>
      </c>
      <c r="B247">
        <v>28605.519377018063</v>
      </c>
      <c r="C247">
        <v>6980.0566229819378</v>
      </c>
    </row>
    <row r="248" spans="1:3">
      <c r="A248">
        <v>219</v>
      </c>
      <c r="B248">
        <v>28393.450085181048</v>
      </c>
      <c r="C248">
        <v>7202.1397148189535</v>
      </c>
    </row>
    <row r="249" spans="1:3">
      <c r="A249">
        <v>220</v>
      </c>
      <c r="B249">
        <v>29685.394605578123</v>
      </c>
      <c r="C249">
        <v>7479.7691944218786</v>
      </c>
    </row>
    <row r="250" spans="1:3">
      <c r="A250">
        <v>221</v>
      </c>
      <c r="B250">
        <v>29970.686015895011</v>
      </c>
      <c r="C250">
        <v>7513.763284104989</v>
      </c>
    </row>
    <row r="251" spans="1:3">
      <c r="A251">
        <v>222</v>
      </c>
      <c r="B251">
        <v>34751.468973182025</v>
      </c>
      <c r="C251">
        <v>9749.9292268179779</v>
      </c>
    </row>
    <row r="252" spans="1:3">
      <c r="A252">
        <v>223</v>
      </c>
      <c r="B252">
        <v>1864.6766899521672</v>
      </c>
      <c r="C252">
        <v>-48.800789952167179</v>
      </c>
    </row>
    <row r="253" spans="1:3">
      <c r="A253">
        <v>224</v>
      </c>
      <c r="B253">
        <v>3913.4567650860963</v>
      </c>
      <c r="C253">
        <v>-2089.1713650860966</v>
      </c>
    </row>
    <row r="254" spans="1:3">
      <c r="A254">
        <v>225</v>
      </c>
      <c r="B254">
        <v>4612.28123301492</v>
      </c>
      <c r="C254">
        <v>-2785.4382330149201</v>
      </c>
    </row>
    <row r="255" spans="1:3">
      <c r="A255">
        <v>226</v>
      </c>
      <c r="B255">
        <v>7079.7532448385291</v>
      </c>
      <c r="C255">
        <v>-5242.4713448385291</v>
      </c>
    </row>
    <row r="256" spans="1:3">
      <c r="A256">
        <v>227</v>
      </c>
      <c r="B256">
        <v>1820.6671747255677</v>
      </c>
      <c r="C256">
        <v>574.50437527443228</v>
      </c>
    </row>
    <row r="257" spans="1:3">
      <c r="A257">
        <v>228</v>
      </c>
      <c r="B257">
        <v>2045.8636623229349</v>
      </c>
      <c r="C257">
        <v>350.23223767706486</v>
      </c>
    </row>
    <row r="258" spans="1:3">
      <c r="A258">
        <v>229</v>
      </c>
      <c r="B258">
        <v>5354.7384452211963</v>
      </c>
      <c r="C258">
        <v>-2937.7834452211964</v>
      </c>
    </row>
    <row r="259" spans="1:3">
      <c r="A259">
        <v>230</v>
      </c>
      <c r="B259">
        <v>10419.589494446</v>
      </c>
      <c r="C259">
        <v>-7981.5342944459999</v>
      </c>
    </row>
    <row r="260" spans="1:3">
      <c r="A260">
        <v>231</v>
      </c>
      <c r="B260">
        <v>3268.3588807086335</v>
      </c>
      <c r="C260">
        <v>-578.2450807086334</v>
      </c>
    </row>
    <row r="261" spans="1:3">
      <c r="A261">
        <v>232</v>
      </c>
      <c r="B261">
        <v>104.5882967711284</v>
      </c>
      <c r="C261">
        <v>2670.6038532288712</v>
      </c>
    </row>
    <row r="262" spans="1:3">
      <c r="A262">
        <v>233</v>
      </c>
      <c r="B262">
        <v>3482.5356107316138</v>
      </c>
      <c r="C262">
        <v>-693.47821073161367</v>
      </c>
    </row>
    <row r="263" spans="1:3">
      <c r="A263">
        <v>234</v>
      </c>
      <c r="B263">
        <v>5552.4946834819157</v>
      </c>
      <c r="C263">
        <v>-2653.0053334819158</v>
      </c>
    </row>
    <row r="264" spans="1:3">
      <c r="A264">
        <v>235</v>
      </c>
      <c r="B264">
        <v>7128.8284099836656</v>
      </c>
      <c r="C264">
        <v>-3628.2161099836658</v>
      </c>
    </row>
    <row r="265" spans="1:3">
      <c r="A265">
        <v>236</v>
      </c>
      <c r="B265">
        <v>5451.2233972289323</v>
      </c>
      <c r="C265">
        <v>-1859.7433972289323</v>
      </c>
    </row>
    <row r="266" spans="1:3">
      <c r="A266">
        <v>237</v>
      </c>
      <c r="B266">
        <v>6941.2452700536069</v>
      </c>
      <c r="C266">
        <v>-3343.6492700536069</v>
      </c>
    </row>
    <row r="267" spans="1:3">
      <c r="A267">
        <v>238</v>
      </c>
      <c r="B267">
        <v>6999.2980435414465</v>
      </c>
      <c r="C267">
        <v>-2532.6766435414465</v>
      </c>
    </row>
    <row r="268" spans="1:3">
      <c r="A268">
        <v>239</v>
      </c>
      <c r="B268">
        <v>4273.6398982820401</v>
      </c>
      <c r="C268">
        <v>6522.2974317179605</v>
      </c>
    </row>
    <row r="269" spans="1:3">
      <c r="A269">
        <v>240</v>
      </c>
      <c r="B269">
        <v>2444.9766907244839</v>
      </c>
      <c r="C269">
        <v>10681.700759275514</v>
      </c>
    </row>
    <row r="270" spans="1:3">
      <c r="A270">
        <v>241</v>
      </c>
      <c r="B270">
        <v>2538.5589759681411</v>
      </c>
      <c r="C270">
        <v>11887.51487403186</v>
      </c>
    </row>
    <row r="271" spans="1:3">
      <c r="A271">
        <v>242</v>
      </c>
      <c r="B271">
        <v>27176.575667256591</v>
      </c>
      <c r="C271">
        <v>-9142.6077672565916</v>
      </c>
    </row>
    <row r="272" spans="1:3">
      <c r="A272">
        <v>243</v>
      </c>
      <c r="B272">
        <v>26850.605610091945</v>
      </c>
      <c r="C272">
        <v>-8522.3675100919463</v>
      </c>
    </row>
    <row r="273" spans="1:3">
      <c r="A273">
        <v>244</v>
      </c>
      <c r="B273">
        <v>83.43712754588978</v>
      </c>
      <c r="C273">
        <v>21511.945162454111</v>
      </c>
    </row>
    <row r="274" spans="1:3">
      <c r="A274">
        <v>245</v>
      </c>
      <c r="B274">
        <v>2892.4391707640029</v>
      </c>
      <c r="C274">
        <v>19503.305069235998</v>
      </c>
    </row>
    <row r="275" spans="1:3">
      <c r="A275">
        <v>246</v>
      </c>
      <c r="B275">
        <v>27440.232161764987</v>
      </c>
      <c r="C275">
        <v>6726.0408382350142</v>
      </c>
    </row>
    <row r="276" spans="1:3">
      <c r="A276">
        <v>247</v>
      </c>
      <c r="B276">
        <v>28774.921080515978</v>
      </c>
      <c r="C276">
        <v>7246.0901194840226</v>
      </c>
    </row>
    <row r="277" spans="1:3">
      <c r="A277">
        <v>248</v>
      </c>
      <c r="B277">
        <v>29749.361465302954</v>
      </c>
      <c r="C277">
        <v>6439.7402346970448</v>
      </c>
    </row>
    <row r="278" spans="1:3">
      <c r="A278">
        <v>249</v>
      </c>
      <c r="B278">
        <v>30950.705514463418</v>
      </c>
      <c r="C278">
        <v>7560.9227855365789</v>
      </c>
    </row>
    <row r="279" spans="1:3">
      <c r="A279">
        <v>250</v>
      </c>
      <c r="B279">
        <v>32538.10068521936</v>
      </c>
      <c r="C279">
        <v>8366.098814780642</v>
      </c>
    </row>
    <row r="280" spans="1:3">
      <c r="A280">
        <v>251</v>
      </c>
      <c r="B280">
        <v>1144.2329415782579</v>
      </c>
      <c r="C280">
        <v>825.38105842174218</v>
      </c>
    </row>
    <row r="281" spans="1:3">
      <c r="A281">
        <v>252</v>
      </c>
      <c r="B281">
        <v>1956.9721449371718</v>
      </c>
      <c r="C281">
        <v>15.977855062828212</v>
      </c>
    </row>
    <row r="282" spans="1:3">
      <c r="A282">
        <v>253</v>
      </c>
      <c r="B282">
        <v>3142.2168165022558</v>
      </c>
      <c r="C282">
        <v>-1164.4018165022558</v>
      </c>
    </row>
    <row r="283" spans="1:3">
      <c r="A283">
        <v>254</v>
      </c>
      <c r="B283">
        <v>3984.210421608037</v>
      </c>
      <c r="C283">
        <v>-2002.6285216080371</v>
      </c>
    </row>
    <row r="284" spans="1:3">
      <c r="A284">
        <v>255</v>
      </c>
      <c r="B284">
        <v>5287.9795603296279</v>
      </c>
      <c r="C284">
        <v>-3301.046160329628</v>
      </c>
    </row>
    <row r="285" spans="1:3">
      <c r="A285">
        <v>256</v>
      </c>
      <c r="B285">
        <v>2013.331711751347</v>
      </c>
      <c r="C285">
        <v>339.63673824865282</v>
      </c>
    </row>
    <row r="286" spans="1:3">
      <c r="A286">
        <v>257</v>
      </c>
      <c r="B286">
        <v>873.3198737919538</v>
      </c>
      <c r="C286">
        <v>1584.1821262080462</v>
      </c>
    </row>
    <row r="287" spans="1:3">
      <c r="A287">
        <v>258</v>
      </c>
      <c r="B287">
        <v>2531.439095603977</v>
      </c>
      <c r="C287">
        <v>-66.820295603976774</v>
      </c>
    </row>
    <row r="288" spans="1:3">
      <c r="A288">
        <v>259</v>
      </c>
      <c r="B288">
        <v>4654.7202643791406</v>
      </c>
      <c r="C288">
        <v>-2181.3861643791406</v>
      </c>
    </row>
    <row r="289" spans="1:3">
      <c r="A289">
        <v>260</v>
      </c>
      <c r="B289">
        <v>6517.2476054099861</v>
      </c>
      <c r="C289">
        <v>-4036.2685054099861</v>
      </c>
    </row>
    <row r="290" spans="1:3">
      <c r="A290">
        <v>261</v>
      </c>
      <c r="B290">
        <v>2206.3572725490903</v>
      </c>
      <c r="C290">
        <v>636.40347745090958</v>
      </c>
    </row>
    <row r="291" spans="1:3">
      <c r="A291">
        <v>262</v>
      </c>
      <c r="B291">
        <v>4136.6128805265107</v>
      </c>
      <c r="C291">
        <v>-1285.9291305265106</v>
      </c>
    </row>
    <row r="292" spans="1:3">
      <c r="A292">
        <v>263</v>
      </c>
      <c r="B292">
        <v>5294.7662453129615</v>
      </c>
      <c r="C292">
        <v>-2439.3286953129614</v>
      </c>
    </row>
    <row r="293" spans="1:3">
      <c r="A293">
        <v>264</v>
      </c>
      <c r="B293">
        <v>2560.2374673449485</v>
      </c>
      <c r="C293">
        <v>483.97583265505136</v>
      </c>
    </row>
    <row r="294" spans="1:3">
      <c r="A294">
        <v>265</v>
      </c>
      <c r="B294">
        <v>3010.6304425396811</v>
      </c>
      <c r="C294">
        <v>35.4315574603188</v>
      </c>
    </row>
    <row r="295" spans="1:3">
      <c r="A295">
        <v>266</v>
      </c>
      <c r="B295">
        <v>4597.1372673720944</v>
      </c>
      <c r="C295">
        <v>-1059.4342673720944</v>
      </c>
    </row>
    <row r="296" spans="1:3">
      <c r="A296">
        <v>267</v>
      </c>
      <c r="B296">
        <v>4827.7623175484687</v>
      </c>
      <c r="C296">
        <v>-592.83531754846899</v>
      </c>
    </row>
    <row r="297" spans="1:3">
      <c r="A297">
        <v>268</v>
      </c>
      <c r="B297">
        <v>5647.7580941852893</v>
      </c>
      <c r="C297">
        <v>-1029.6781941852896</v>
      </c>
    </row>
    <row r="298" spans="1:3">
      <c r="A298">
        <v>269</v>
      </c>
      <c r="B298">
        <v>3546.5164405588985</v>
      </c>
      <c r="C298">
        <v>9063.3705794411017</v>
      </c>
    </row>
    <row r="299" spans="1:3">
      <c r="A299">
        <v>270</v>
      </c>
      <c r="B299">
        <v>24795.566060312478</v>
      </c>
      <c r="C299">
        <v>-10223.675260312479</v>
      </c>
    </row>
    <row r="300" spans="1:3">
      <c r="A300">
        <v>271</v>
      </c>
      <c r="B300">
        <v>7277.4556033917115</v>
      </c>
      <c r="C300">
        <v>9850.9704766082905</v>
      </c>
    </row>
    <row r="301" spans="1:3">
      <c r="A301">
        <v>272</v>
      </c>
      <c r="B301">
        <v>27948.316886675595</v>
      </c>
      <c r="C301">
        <v>-9299.8951866755961</v>
      </c>
    </row>
    <row r="302" spans="1:3">
      <c r="A302">
        <v>273</v>
      </c>
      <c r="B302">
        <v>2566.5265474563585</v>
      </c>
      <c r="C302">
        <v>16388.693622543644</v>
      </c>
    </row>
    <row r="303" spans="1:3">
      <c r="A303">
        <v>274</v>
      </c>
      <c r="B303">
        <v>1004.166675958686</v>
      </c>
      <c r="C303">
        <v>24077.601164041313</v>
      </c>
    </row>
    <row r="304" spans="1:3">
      <c r="A304">
        <v>275</v>
      </c>
      <c r="B304">
        <v>28366.538935070705</v>
      </c>
      <c r="C304">
        <v>5887.5144149292973</v>
      </c>
    </row>
    <row r="305" spans="1:3">
      <c r="A305">
        <v>276</v>
      </c>
      <c r="B305">
        <v>28137.472287542761</v>
      </c>
      <c r="C305">
        <v>6335.3687124572389</v>
      </c>
    </row>
    <row r="306" spans="1:3">
      <c r="A306">
        <v>277</v>
      </c>
      <c r="B306">
        <v>27497.923911480866</v>
      </c>
      <c r="C306">
        <v>7649.6045685191348</v>
      </c>
    </row>
    <row r="307" spans="1:3">
      <c r="A307">
        <v>278</v>
      </c>
      <c r="B307">
        <v>30584.625819282399</v>
      </c>
      <c r="C307">
        <v>7541.6206807176022</v>
      </c>
    </row>
    <row r="308" spans="1:3">
      <c r="A308">
        <v>279</v>
      </c>
      <c r="B308">
        <v>2117.9356434578995</v>
      </c>
      <c r="C308">
        <v>19.717956542100637</v>
      </c>
    </row>
    <row r="309" spans="1:3">
      <c r="A309">
        <v>280</v>
      </c>
      <c r="B309">
        <v>3589.3461011609443</v>
      </c>
      <c r="C309">
        <v>-1066.1766011609443</v>
      </c>
    </row>
    <row r="310" spans="1:3">
      <c r="A310">
        <v>281</v>
      </c>
      <c r="B310">
        <v>6323.8748791289572</v>
      </c>
      <c r="C310">
        <v>-3789.481129128957</v>
      </c>
    </row>
    <row r="311" spans="1:3">
      <c r="A311">
        <v>282</v>
      </c>
      <c r="B311">
        <v>3737.8645418601618</v>
      </c>
      <c r="C311">
        <v>-1104.8725418601616</v>
      </c>
    </row>
    <row r="312" spans="1:3">
      <c r="A312">
        <v>283</v>
      </c>
      <c r="B312">
        <v>3138.9531259662117</v>
      </c>
      <c r="C312">
        <v>-417.63232596621174</v>
      </c>
    </row>
    <row r="313" spans="1:3">
      <c r="A313">
        <v>284</v>
      </c>
      <c r="B313">
        <v>4618.8157587489013</v>
      </c>
      <c r="C313">
        <v>-1891.4206587489011</v>
      </c>
    </row>
    <row r="314" spans="1:3">
      <c r="A314">
        <v>285</v>
      </c>
      <c r="B314">
        <v>5937.8237575334724</v>
      </c>
      <c r="C314">
        <v>-2916.0146075334724</v>
      </c>
    </row>
    <row r="315" spans="1:3">
      <c r="A315">
        <v>286</v>
      </c>
      <c r="B315">
        <v>2205.9962487771254</v>
      </c>
      <c r="C315">
        <v>1000.4951012228744</v>
      </c>
    </row>
    <row r="316" spans="1:3">
      <c r="A316">
        <v>287</v>
      </c>
      <c r="B316">
        <v>992.31600631776359</v>
      </c>
      <c r="C316">
        <v>2216.4709936822364</v>
      </c>
    </row>
    <row r="317" spans="1:3">
      <c r="A317">
        <v>288</v>
      </c>
      <c r="B317">
        <v>3943.2262959568043</v>
      </c>
      <c r="C317">
        <v>-729.60424595680433</v>
      </c>
    </row>
    <row r="318" spans="1:3">
      <c r="A318">
        <v>289</v>
      </c>
      <c r="B318">
        <v>5383.2707994241364</v>
      </c>
      <c r="C318">
        <v>-2156.1496994241365</v>
      </c>
    </row>
    <row r="319" spans="1:3">
      <c r="A319">
        <v>290</v>
      </c>
      <c r="B319">
        <v>8139.8112641497873</v>
      </c>
      <c r="C319">
        <v>-4901.3755641497874</v>
      </c>
    </row>
    <row r="320" spans="1:3">
      <c r="A320">
        <v>291</v>
      </c>
      <c r="B320">
        <v>3481.8135631876876</v>
      </c>
      <c r="C320">
        <v>-172.02096318768736</v>
      </c>
    </row>
    <row r="321" spans="1:3">
      <c r="A321">
        <v>292</v>
      </c>
      <c r="B321">
        <v>2355.8311252008589</v>
      </c>
      <c r="C321">
        <v>1238.3397247991411</v>
      </c>
    </row>
    <row r="322" spans="1:3">
      <c r="A322">
        <v>293</v>
      </c>
      <c r="B322">
        <v>3967.2523035549875</v>
      </c>
      <c r="C322">
        <v>-61.125303554987568</v>
      </c>
    </row>
    <row r="323" spans="1:3">
      <c r="A323">
        <v>294</v>
      </c>
      <c r="B323">
        <v>4275.0669756038933</v>
      </c>
      <c r="C323">
        <v>-85.953875603893721</v>
      </c>
    </row>
    <row r="324" spans="1:3">
      <c r="A324">
        <v>295</v>
      </c>
      <c r="B324">
        <v>3120.6489667227852</v>
      </c>
      <c r="C324">
        <v>1271.0030332772149</v>
      </c>
    </row>
    <row r="325" spans="1:3">
      <c r="A325">
        <v>296</v>
      </c>
      <c r="B325">
        <v>6686.1515922221934</v>
      </c>
      <c r="C325">
        <v>-2181.4891922221932</v>
      </c>
    </row>
    <row r="326" spans="1:3">
      <c r="A326">
        <v>297</v>
      </c>
      <c r="B326">
        <v>5185.9843376442077</v>
      </c>
      <c r="C326">
        <v>-308.00328764420738</v>
      </c>
    </row>
    <row r="327" spans="1:3">
      <c r="A327">
        <v>298</v>
      </c>
      <c r="B327">
        <v>3928.280721669571</v>
      </c>
      <c r="C327">
        <v>1151.8152783304286</v>
      </c>
    </row>
    <row r="328" spans="1:3">
      <c r="A328">
        <v>299</v>
      </c>
      <c r="B328">
        <v>26275.067669323202</v>
      </c>
      <c r="C328">
        <v>-10457.081969323202</v>
      </c>
    </row>
    <row r="329" spans="1:3">
      <c r="A329">
        <v>300</v>
      </c>
      <c r="B329">
        <v>8254.1304871063767</v>
      </c>
      <c r="C329">
        <v>9624.7701928936222</v>
      </c>
    </row>
    <row r="330" spans="1:3">
      <c r="A330">
        <v>301</v>
      </c>
      <c r="B330">
        <v>4787.2620502942655</v>
      </c>
      <c r="C330">
        <v>13430.899339705735</v>
      </c>
    </row>
    <row r="331" spans="1:3">
      <c r="A331">
        <v>302</v>
      </c>
      <c r="B331">
        <v>28793.187107229052</v>
      </c>
      <c r="C331">
        <v>-8859.7291072290536</v>
      </c>
    </row>
    <row r="332" spans="1:3">
      <c r="A332">
        <v>303</v>
      </c>
      <c r="B332">
        <v>3663.8193664110427</v>
      </c>
      <c r="C332">
        <v>19577.655163588955</v>
      </c>
    </row>
    <row r="333" spans="1:3">
      <c r="A333">
        <v>304</v>
      </c>
      <c r="B333">
        <v>27547.875341335588</v>
      </c>
      <c r="C333">
        <v>6352.7776586644104</v>
      </c>
    </row>
    <row r="334" spans="1:3">
      <c r="A334">
        <v>305</v>
      </c>
      <c r="B334">
        <v>29475.186595869116</v>
      </c>
      <c r="C334">
        <v>6649.3871041308848</v>
      </c>
    </row>
    <row r="335" spans="1:3">
      <c r="A335">
        <v>306</v>
      </c>
      <c r="B335">
        <v>33609.997292957589</v>
      </c>
      <c r="C335">
        <v>8502.2383070424112</v>
      </c>
    </row>
    <row r="336" spans="1:3">
      <c r="A336">
        <v>307</v>
      </c>
      <c r="B336">
        <v>777.77825252282037</v>
      </c>
      <c r="C336">
        <v>1524.5217474771798</v>
      </c>
    </row>
    <row r="337" spans="1:3">
      <c r="A337">
        <v>308</v>
      </c>
      <c r="B337">
        <v>5652.9901542972129</v>
      </c>
      <c r="C337">
        <v>-3330.368354297213</v>
      </c>
    </row>
    <row r="338" spans="1:3">
      <c r="A338">
        <v>309</v>
      </c>
      <c r="B338">
        <v>500.5761046251082</v>
      </c>
      <c r="C338">
        <v>2180.373195374892</v>
      </c>
    </row>
    <row r="339" spans="1:3">
      <c r="A339">
        <v>310</v>
      </c>
      <c r="B339">
        <v>5036.676783372046</v>
      </c>
      <c r="C339">
        <v>-2337.108433372046</v>
      </c>
    </row>
    <row r="340" spans="1:3">
      <c r="A340">
        <v>311</v>
      </c>
      <c r="B340">
        <v>4489.7710277784427</v>
      </c>
      <c r="C340">
        <v>-1592.4475277784427</v>
      </c>
    </row>
    <row r="341" spans="1:3">
      <c r="A341">
        <v>312</v>
      </c>
      <c r="B341">
        <v>4001.2531299420189</v>
      </c>
      <c r="C341">
        <v>-1098.3466299420188</v>
      </c>
    </row>
    <row r="342" spans="1:3">
      <c r="A342">
        <v>313</v>
      </c>
      <c r="B342">
        <v>4364.8226764852934</v>
      </c>
      <c r="C342">
        <v>-1460.7346764852932</v>
      </c>
    </row>
    <row r="343" spans="1:3">
      <c r="A343">
        <v>314</v>
      </c>
      <c r="B343">
        <v>9886.8395275994881</v>
      </c>
      <c r="C343">
        <v>-6959.7748275994882</v>
      </c>
    </row>
    <row r="344" spans="1:3">
      <c r="A344">
        <v>315</v>
      </c>
      <c r="B344">
        <v>2044.7805910070447</v>
      </c>
      <c r="C344">
        <v>1131.5071089929552</v>
      </c>
    </row>
    <row r="345" spans="1:3">
      <c r="A345">
        <v>316</v>
      </c>
      <c r="B345">
        <v>2173.4642982055384</v>
      </c>
      <c r="C345">
        <v>1003.3516017944617</v>
      </c>
    </row>
    <row r="346" spans="1:3">
      <c r="A346">
        <v>317</v>
      </c>
      <c r="B346">
        <v>8125.0857561359189</v>
      </c>
      <c r="C346">
        <v>-4923.8406061359183</v>
      </c>
    </row>
    <row r="347" spans="1:3">
      <c r="A347">
        <v>318</v>
      </c>
      <c r="B347">
        <v>6473.3487317807248</v>
      </c>
      <c r="C347">
        <v>-3180.818881780725</v>
      </c>
    </row>
    <row r="348" spans="1:3">
      <c r="A348">
        <v>319</v>
      </c>
      <c r="B348">
        <v>910.68106220990899</v>
      </c>
      <c r="C348">
        <v>2468.2289377900906</v>
      </c>
    </row>
    <row r="349" spans="1:3">
      <c r="A349">
        <v>320</v>
      </c>
      <c r="B349">
        <v>4264.5745401810782</v>
      </c>
      <c r="C349">
        <v>-879.175390181078</v>
      </c>
    </row>
    <row r="350" spans="1:3">
      <c r="A350">
        <v>321</v>
      </c>
      <c r="B350">
        <v>4113.0047704038698</v>
      </c>
      <c r="C350">
        <v>-720.63957040386958</v>
      </c>
    </row>
    <row r="351" spans="1:3">
      <c r="A351">
        <v>322</v>
      </c>
      <c r="B351">
        <v>4262.0069576863389</v>
      </c>
      <c r="C351">
        <v>-869.03015768633895</v>
      </c>
    </row>
    <row r="352" spans="1:3">
      <c r="A352">
        <v>323</v>
      </c>
      <c r="B352">
        <v>8563.975227173014</v>
      </c>
      <c r="C352">
        <v>-5153.6512271730135</v>
      </c>
    </row>
    <row r="353" spans="1:3">
      <c r="A353">
        <v>324</v>
      </c>
      <c r="B353">
        <v>2702.926412088113</v>
      </c>
      <c r="C353">
        <v>781.40458791188712</v>
      </c>
    </row>
    <row r="354" spans="1:3">
      <c r="A354">
        <v>325</v>
      </c>
      <c r="B354">
        <v>5990.7848297863711</v>
      </c>
      <c r="C354">
        <v>-2500.2357297863709</v>
      </c>
    </row>
    <row r="355" spans="1:3">
      <c r="A355">
        <v>326</v>
      </c>
      <c r="B355">
        <v>5915.4232186127374</v>
      </c>
      <c r="C355">
        <v>-2038.1189686127373</v>
      </c>
    </row>
    <row r="356" spans="1:3">
      <c r="A356">
        <v>327</v>
      </c>
      <c r="B356">
        <v>4733.5511021063085</v>
      </c>
      <c r="C356">
        <v>-751.57430210630855</v>
      </c>
    </row>
    <row r="357" spans="1:3">
      <c r="A357">
        <v>328</v>
      </c>
      <c r="B357">
        <v>6258.6604267833627</v>
      </c>
      <c r="C357">
        <v>-2270.7344267833628</v>
      </c>
    </row>
    <row r="358" spans="1:3">
      <c r="A358">
        <v>329</v>
      </c>
      <c r="B358">
        <v>5400.6883898187589</v>
      </c>
      <c r="C358">
        <v>-836.49693981875862</v>
      </c>
    </row>
    <row r="359" spans="1:3">
      <c r="A359">
        <v>330</v>
      </c>
      <c r="B359">
        <v>5164.4721446470076</v>
      </c>
      <c r="C359">
        <v>-503.18579464700724</v>
      </c>
    </row>
    <row r="360" spans="1:3">
      <c r="A360">
        <v>331</v>
      </c>
      <c r="B360">
        <v>25126.684692415638</v>
      </c>
      <c r="C360">
        <v>-10671.040642415637</v>
      </c>
    </row>
    <row r="361" spans="1:3">
      <c r="A361">
        <v>332</v>
      </c>
      <c r="B361">
        <v>26665.823528879038</v>
      </c>
      <c r="C361">
        <v>-9622.4821288790372</v>
      </c>
    </row>
    <row r="362" spans="1:3">
      <c r="A362">
        <v>333</v>
      </c>
      <c r="B362">
        <v>6440.2894590575679</v>
      </c>
      <c r="C362">
        <v>18231.373880942432</v>
      </c>
    </row>
    <row r="363" spans="1:3">
      <c r="A363">
        <v>334</v>
      </c>
      <c r="B363">
        <v>29662.30162457933</v>
      </c>
      <c r="C363">
        <v>6422.9173754206677</v>
      </c>
    </row>
    <row r="364" spans="1:3">
      <c r="A364">
        <v>335</v>
      </c>
      <c r="B364">
        <v>1737.935301013149</v>
      </c>
      <c r="C364">
        <v>745.80069898685088</v>
      </c>
    </row>
    <row r="365" spans="1:3">
      <c r="A365">
        <v>336</v>
      </c>
      <c r="B365">
        <v>4319.6055900567917</v>
      </c>
      <c r="C365">
        <v>-1825.5835900567918</v>
      </c>
    </row>
    <row r="366" spans="1:3">
      <c r="A366">
        <v>337</v>
      </c>
      <c r="B366">
        <v>4978.7328744068182</v>
      </c>
      <c r="C366">
        <v>-2481.694574406818</v>
      </c>
    </row>
    <row r="367" spans="1:3">
      <c r="A367">
        <v>338</v>
      </c>
      <c r="B367">
        <v>5313.9877957923691</v>
      </c>
      <c r="C367">
        <v>-2815.573395792369</v>
      </c>
    </row>
    <row r="368" spans="1:3">
      <c r="A368">
        <v>339</v>
      </c>
      <c r="B368">
        <v>2152.3010477663547</v>
      </c>
      <c r="C368">
        <v>821.82495223364549</v>
      </c>
    </row>
    <row r="369" spans="1:3">
      <c r="A369">
        <v>340</v>
      </c>
      <c r="B369">
        <v>3588.6240536170189</v>
      </c>
      <c r="C369">
        <v>-517.8153536170189</v>
      </c>
    </row>
    <row r="370" spans="1:3">
      <c r="A370">
        <v>341</v>
      </c>
      <c r="B370">
        <v>2044.4195672350816</v>
      </c>
      <c r="C370">
        <v>1309.0507327649184</v>
      </c>
    </row>
    <row r="371" spans="1:3">
      <c r="A371">
        <v>342</v>
      </c>
      <c r="B371">
        <v>3299.0857124204049</v>
      </c>
      <c r="C371">
        <v>259.53453757959505</v>
      </c>
    </row>
    <row r="372" spans="1:3">
      <c r="A372">
        <v>343</v>
      </c>
      <c r="B372">
        <v>2246.729992253735</v>
      </c>
      <c r="C372">
        <v>1315.158907746265</v>
      </c>
    </row>
    <row r="373" spans="1:3">
      <c r="A373">
        <v>344</v>
      </c>
      <c r="B373">
        <v>6247.3074738281466</v>
      </c>
      <c r="C373">
        <v>-2669.3084738281468</v>
      </c>
    </row>
    <row r="374" spans="1:3">
      <c r="A374">
        <v>345</v>
      </c>
      <c r="B374">
        <v>10477.770433783095</v>
      </c>
      <c r="C374">
        <v>-6784.3424337830947</v>
      </c>
    </row>
    <row r="375" spans="1:3">
      <c r="A375">
        <v>346</v>
      </c>
      <c r="B375">
        <v>5829.5691720162904</v>
      </c>
      <c r="C375">
        <v>-1873.4977220162905</v>
      </c>
    </row>
    <row r="376" spans="1:3">
      <c r="A376">
        <v>347</v>
      </c>
      <c r="B376">
        <v>6944.5318524287341</v>
      </c>
      <c r="C376">
        <v>-2885.8194024287341</v>
      </c>
    </row>
    <row r="377" spans="1:3">
      <c r="A377">
        <v>348</v>
      </c>
      <c r="B377">
        <v>5666.5097563701229</v>
      </c>
      <c r="C377">
        <v>-1405.7657563701232</v>
      </c>
    </row>
    <row r="378" spans="1:3">
      <c r="A378">
        <v>349</v>
      </c>
      <c r="B378">
        <v>2590.4369769051509</v>
      </c>
      <c r="C378">
        <v>2237.4679730948492</v>
      </c>
    </row>
    <row r="379" spans="1:3">
      <c r="A379">
        <v>350</v>
      </c>
      <c r="B379">
        <v>7223.0504360509594</v>
      </c>
      <c r="C379">
        <v>-2376.1302860509595</v>
      </c>
    </row>
    <row r="380" spans="1:3">
      <c r="A380">
        <v>351</v>
      </c>
      <c r="B380">
        <v>25641.058497437654</v>
      </c>
      <c r="C380">
        <v>-10634.479047437655</v>
      </c>
    </row>
    <row r="381" spans="1:3">
      <c r="A381">
        <v>352</v>
      </c>
      <c r="B381">
        <v>26820.363031449346</v>
      </c>
      <c r="C381">
        <v>-10399.868481449346</v>
      </c>
    </row>
    <row r="382" spans="1:3">
      <c r="A382">
        <v>353</v>
      </c>
      <c r="B382">
        <v>26140.568436271114</v>
      </c>
      <c r="C382">
        <v>-9562.7889362711139</v>
      </c>
    </row>
    <row r="383" spans="1:3">
      <c r="A383">
        <v>354</v>
      </c>
      <c r="B383">
        <v>5604.3726844189241</v>
      </c>
      <c r="C383">
        <v>11192.039255581078</v>
      </c>
    </row>
    <row r="384" spans="1:3">
      <c r="A384">
        <v>355</v>
      </c>
      <c r="B384">
        <v>27630.590309095787</v>
      </c>
      <c r="C384">
        <v>-9384.0948090957863</v>
      </c>
    </row>
    <row r="385" spans="1:3">
      <c r="A385">
        <v>356</v>
      </c>
      <c r="B385">
        <v>28268.943083355945</v>
      </c>
      <c r="C385">
        <v>-9958.201083355947</v>
      </c>
    </row>
    <row r="386" spans="1:3">
      <c r="A386">
        <v>357</v>
      </c>
      <c r="B386">
        <v>6483.1191196596146</v>
      </c>
      <c r="C386">
        <v>12321.633280340386</v>
      </c>
    </row>
    <row r="387" spans="1:3">
      <c r="A387">
        <v>358</v>
      </c>
      <c r="B387">
        <v>6215.6202936117752</v>
      </c>
      <c r="C387">
        <v>12687.871116388224</v>
      </c>
    </row>
    <row r="388" spans="1:3">
      <c r="A388">
        <v>359</v>
      </c>
      <c r="B388">
        <v>28772.64429628686</v>
      </c>
      <c r="C388">
        <v>6033.8234037131406</v>
      </c>
    </row>
    <row r="389" spans="1:3">
      <c r="A389">
        <v>360</v>
      </c>
      <c r="B389">
        <v>28468.257724265095</v>
      </c>
      <c r="C389">
        <v>6370.6152757349046</v>
      </c>
    </row>
    <row r="390" spans="1:3">
      <c r="A390">
        <v>361</v>
      </c>
      <c r="B390">
        <v>29977.374758794653</v>
      </c>
      <c r="C390">
        <v>7156.5234412053505</v>
      </c>
    </row>
    <row r="391" spans="1:3">
      <c r="A391">
        <v>362</v>
      </c>
      <c r="B391">
        <v>32026.154833928584</v>
      </c>
      <c r="C391">
        <v>7585.6028660714182</v>
      </c>
    </row>
    <row r="392" spans="1:3">
      <c r="A392">
        <v>363</v>
      </c>
      <c r="B392">
        <v>7061.0160592420716</v>
      </c>
      <c r="C392">
        <v>-4371.5206592420718</v>
      </c>
    </row>
    <row r="393" spans="1:3">
      <c r="A393">
        <v>364</v>
      </c>
      <c r="B393">
        <v>5486.3477110228514</v>
      </c>
      <c r="C393">
        <v>-2423.8394610228515</v>
      </c>
    </row>
    <row r="394" spans="1:3">
      <c r="A394">
        <v>365</v>
      </c>
      <c r="B394">
        <v>2984.9977074372773</v>
      </c>
      <c r="C394">
        <v>176.45629256272287</v>
      </c>
    </row>
    <row r="395" spans="1:3">
      <c r="A395">
        <v>366</v>
      </c>
      <c r="B395">
        <v>5384.7414523143116</v>
      </c>
      <c r="C395">
        <v>-2213.1265523143115</v>
      </c>
    </row>
    <row r="396" spans="1:3">
      <c r="A396">
        <v>367</v>
      </c>
      <c r="B396">
        <v>5558.6718514071717</v>
      </c>
      <c r="C396">
        <v>-2386.6538514071717</v>
      </c>
    </row>
    <row r="397" spans="1:3">
      <c r="A397">
        <v>368</v>
      </c>
      <c r="B397">
        <v>7030.5521974047888</v>
      </c>
      <c r="C397">
        <v>-3761.7055474047888</v>
      </c>
    </row>
    <row r="398" spans="1:3">
      <c r="A398">
        <v>369</v>
      </c>
      <c r="B398">
        <v>7283.1889343388002</v>
      </c>
      <c r="C398">
        <v>-4006.0279343388002</v>
      </c>
    </row>
    <row r="399" spans="1:3">
      <c r="A399">
        <v>370</v>
      </c>
      <c r="B399">
        <v>6805.3557098074243</v>
      </c>
      <c r="C399">
        <v>-3248.4334098074241</v>
      </c>
    </row>
    <row r="400" spans="1:3">
      <c r="A400">
        <v>371</v>
      </c>
      <c r="B400">
        <v>885.90517867666586</v>
      </c>
      <c r="C400">
        <v>2846.7199213233343</v>
      </c>
    </row>
    <row r="401" spans="1:3">
      <c r="A401">
        <v>372</v>
      </c>
      <c r="B401">
        <v>7383.5580163795721</v>
      </c>
      <c r="C401">
        <v>-3616.674216379572</v>
      </c>
    </row>
    <row r="402" spans="1:3">
      <c r="A402">
        <v>373</v>
      </c>
      <c r="B402">
        <v>3250.8033268114546</v>
      </c>
      <c r="C402">
        <v>596.87067318854542</v>
      </c>
    </row>
    <row r="403" spans="1:3">
      <c r="A403">
        <v>374</v>
      </c>
      <c r="B403">
        <v>4285.0036618623899</v>
      </c>
      <c r="C403">
        <v>-151.36201186239032</v>
      </c>
    </row>
    <row r="404" spans="1:3">
      <c r="A404">
        <v>375</v>
      </c>
      <c r="B404">
        <v>5282.302392650724</v>
      </c>
      <c r="C404">
        <v>-944.56719265072388</v>
      </c>
    </row>
    <row r="405" spans="1:3">
      <c r="A405">
        <v>376</v>
      </c>
      <c r="B405">
        <v>4092.7969319172375</v>
      </c>
      <c r="C405">
        <v>247.64396808276206</v>
      </c>
    </row>
    <row r="406" spans="1:3">
      <c r="A406">
        <v>377</v>
      </c>
      <c r="B406">
        <v>6290.5791943336335</v>
      </c>
      <c r="C406">
        <v>-1941.1171943336331</v>
      </c>
    </row>
    <row r="407" spans="1:3">
      <c r="A407">
        <v>378</v>
      </c>
      <c r="B407">
        <v>3598.3944414959074</v>
      </c>
      <c r="C407">
        <v>830.49340850409271</v>
      </c>
    </row>
    <row r="408" spans="1:3">
      <c r="A408">
        <v>379</v>
      </c>
      <c r="B408">
        <v>5110.4280010782204</v>
      </c>
      <c r="C408">
        <v>-675.33380107822086</v>
      </c>
    </row>
    <row r="409" spans="1:3">
      <c r="A409">
        <v>380</v>
      </c>
      <c r="B409">
        <v>5882.5302442691882</v>
      </c>
      <c r="C409">
        <v>-1444.2668442691884</v>
      </c>
    </row>
    <row r="410" spans="1:3">
      <c r="A410">
        <v>381</v>
      </c>
      <c r="B410">
        <v>6762.1233387536031</v>
      </c>
      <c r="C410">
        <v>-2312.6613387536026</v>
      </c>
    </row>
    <row r="411" spans="1:3">
      <c r="A411">
        <v>382</v>
      </c>
      <c r="B411">
        <v>4048.7874166906381</v>
      </c>
      <c r="C411">
        <v>670.94913330936151</v>
      </c>
    </row>
    <row r="412" spans="1:3">
      <c r="A412">
        <v>383</v>
      </c>
      <c r="B412">
        <v>5356.7756579008237</v>
      </c>
      <c r="C412">
        <v>-44.605807900823493</v>
      </c>
    </row>
    <row r="413" spans="1:3">
      <c r="A413">
        <v>384</v>
      </c>
      <c r="B413">
        <v>4834.7564274378037</v>
      </c>
      <c r="C413">
        <v>780.61257256219596</v>
      </c>
    </row>
    <row r="414" spans="1:3">
      <c r="A414">
        <v>385</v>
      </c>
      <c r="B414">
        <v>27551.45343241173</v>
      </c>
      <c r="C414">
        <v>-9888.3092324117315</v>
      </c>
    </row>
    <row r="415" spans="1:3">
      <c r="A415">
        <v>386</v>
      </c>
      <c r="B415">
        <v>6483.6464418111855</v>
      </c>
      <c r="C415">
        <v>13189.689288188812</v>
      </c>
    </row>
    <row r="416" spans="1:3">
      <c r="A416">
        <v>387</v>
      </c>
      <c r="B416">
        <v>4503.776265323113</v>
      </c>
      <c r="C416">
        <v>15673.894864676886</v>
      </c>
    </row>
    <row r="417" spans="1:3">
      <c r="A417">
        <v>388</v>
      </c>
      <c r="B417">
        <v>3738.0979062687884</v>
      </c>
      <c r="C417">
        <v>19550.830493731213</v>
      </c>
    </row>
    <row r="418" spans="1:3">
      <c r="A418">
        <v>389</v>
      </c>
      <c r="B418">
        <v>28744.359276595002</v>
      </c>
      <c r="C418">
        <v>5927.7879234049979</v>
      </c>
    </row>
    <row r="419" spans="1:3">
      <c r="A419">
        <v>390</v>
      </c>
      <c r="B419">
        <v>30890.014932974493</v>
      </c>
      <c r="C419">
        <v>20304.544207025505</v>
      </c>
    </row>
    <row r="420" spans="1:3">
      <c r="A420">
        <v>391</v>
      </c>
      <c r="B420">
        <v>3716.1019666883367</v>
      </c>
      <c r="C420">
        <v>-850.01096668833679</v>
      </c>
    </row>
    <row r="421" spans="1:3">
      <c r="A421">
        <v>392</v>
      </c>
      <c r="B421">
        <v>3890.972142370345</v>
      </c>
      <c r="C421">
        <v>-1023.852542370345</v>
      </c>
    </row>
    <row r="422" spans="1:3">
      <c r="A422">
        <v>393</v>
      </c>
      <c r="B422">
        <v>3275.8682315355909</v>
      </c>
      <c r="C422">
        <v>77.415768464409211</v>
      </c>
    </row>
    <row r="423" spans="1:3">
      <c r="A423">
        <v>394</v>
      </c>
      <c r="B423">
        <v>6461.2598729929086</v>
      </c>
      <c r="C423">
        <v>-3094.5901729929087</v>
      </c>
    </row>
    <row r="424" spans="1:3">
      <c r="A424">
        <v>395</v>
      </c>
      <c r="B424">
        <v>8087.5709688520019</v>
      </c>
      <c r="C424">
        <v>-4616.1613688520019</v>
      </c>
    </row>
    <row r="425" spans="1:3">
      <c r="A425">
        <v>396</v>
      </c>
      <c r="B425">
        <v>4102.6368348670712</v>
      </c>
      <c r="C425">
        <v>-366.17213486707124</v>
      </c>
    </row>
    <row r="426" spans="1:3">
      <c r="A426">
        <v>397</v>
      </c>
      <c r="B426">
        <v>5839.8668820467483</v>
      </c>
      <c r="C426">
        <v>-1896.2714820467481</v>
      </c>
    </row>
    <row r="427" spans="1:3">
      <c r="A427">
        <v>398</v>
      </c>
      <c r="B427">
        <v>4921.2744890995673</v>
      </c>
      <c r="C427">
        <v>-973.86138909956708</v>
      </c>
    </row>
    <row r="428" spans="1:3">
      <c r="A428">
        <v>399</v>
      </c>
      <c r="B428">
        <v>5571.4797100753749</v>
      </c>
      <c r="C428">
        <v>-1530.9214600753749</v>
      </c>
    </row>
    <row r="429" spans="1:3">
      <c r="A429">
        <v>400</v>
      </c>
      <c r="B429">
        <v>8000.3569109627188</v>
      </c>
      <c r="C429">
        <v>-3942.2408109627186</v>
      </c>
    </row>
    <row r="430" spans="1:3">
      <c r="A430">
        <v>401</v>
      </c>
      <c r="B430">
        <v>6975.9807316844308</v>
      </c>
      <c r="C430">
        <v>-2542.5930316844306</v>
      </c>
    </row>
    <row r="431" spans="1:3">
      <c r="A431">
        <v>402</v>
      </c>
      <c r="B431">
        <v>7104.6644388829245</v>
      </c>
      <c r="C431">
        <v>-2670.7485388829245</v>
      </c>
    </row>
    <row r="432" spans="1:3">
      <c r="A432">
        <v>403</v>
      </c>
      <c r="B432">
        <v>3778.7227852227857</v>
      </c>
      <c r="C432">
        <v>750.7542147772142</v>
      </c>
    </row>
    <row r="433" spans="1:3">
      <c r="A433">
        <v>404</v>
      </c>
      <c r="B433">
        <v>3083.2985889299648</v>
      </c>
      <c r="C433">
        <v>1823.1110610700348</v>
      </c>
    </row>
    <row r="434" spans="1:3">
      <c r="A434">
        <v>405</v>
      </c>
      <c r="B434">
        <v>7104.6644388829245</v>
      </c>
      <c r="C434">
        <v>-2181.7485388829245</v>
      </c>
    </row>
    <row r="435" spans="1:3">
      <c r="A435">
        <v>406</v>
      </c>
      <c r="B435">
        <v>8993.4087108713247</v>
      </c>
      <c r="C435">
        <v>-3855.1520108713248</v>
      </c>
    </row>
    <row r="436" spans="1:3">
      <c r="A436">
        <v>407</v>
      </c>
      <c r="B436">
        <v>4326.9449765409026</v>
      </c>
      <c r="C436">
        <v>882.63387345909723</v>
      </c>
    </row>
    <row r="437" spans="1:3">
      <c r="A437">
        <v>408</v>
      </c>
      <c r="B437">
        <v>5060.4524087956061</v>
      </c>
      <c r="C437">
        <v>648.41459120439413</v>
      </c>
    </row>
    <row r="438" spans="1:3">
      <c r="A438">
        <v>409</v>
      </c>
      <c r="B438">
        <v>26530.990988632337</v>
      </c>
      <c r="C438">
        <v>-10415.686488632336</v>
      </c>
    </row>
    <row r="439" spans="1:3">
      <c r="A439">
        <v>410</v>
      </c>
      <c r="B439">
        <v>26884.8711834282</v>
      </c>
      <c r="C439">
        <v>-10746.109133428201</v>
      </c>
    </row>
    <row r="440" spans="1:3">
      <c r="A440">
        <v>411</v>
      </c>
      <c r="B440">
        <v>26970.364206252681</v>
      </c>
      <c r="C440">
        <v>-10312.646756252681</v>
      </c>
    </row>
    <row r="441" spans="1:3">
      <c r="A441">
        <v>412</v>
      </c>
      <c r="B441">
        <v>6300.3912688923338</v>
      </c>
      <c r="C441">
        <v>11857.484731107666</v>
      </c>
    </row>
    <row r="442" spans="1:3">
      <c r="A442">
        <v>413</v>
      </c>
      <c r="B442">
        <v>28206.391219739024</v>
      </c>
      <c r="C442">
        <v>-9098.611619739022</v>
      </c>
    </row>
    <row r="443" spans="1:3">
      <c r="A443">
        <v>414</v>
      </c>
      <c r="B443">
        <v>7522.8864872780323</v>
      </c>
      <c r="C443">
        <v>11919.467012721969</v>
      </c>
    </row>
    <row r="444" spans="1:3">
      <c r="A444">
        <v>415</v>
      </c>
      <c r="B444">
        <v>5796.6761976727394</v>
      </c>
      <c r="C444">
        <v>14481.131312327259</v>
      </c>
    </row>
    <row r="445" spans="1:3">
      <c r="A445">
        <v>416</v>
      </c>
      <c r="B445">
        <v>29998.194509713787</v>
      </c>
      <c r="C445">
        <v>6199.5044902862137</v>
      </c>
    </row>
    <row r="446" spans="1:3">
      <c r="A446">
        <v>417</v>
      </c>
      <c r="B446">
        <v>31313.788266759897</v>
      </c>
      <c r="C446">
        <v>13271.667603240101</v>
      </c>
    </row>
    <row r="447" spans="1:3">
      <c r="A447">
        <v>418</v>
      </c>
      <c r="B447">
        <v>4142.4290246798046</v>
      </c>
      <c r="C447">
        <v>-588.2260246798046</v>
      </c>
    </row>
    <row r="448" spans="1:3">
      <c r="A448">
        <v>419</v>
      </c>
      <c r="B448">
        <v>4166.617664694355</v>
      </c>
      <c r="C448">
        <v>-521.52826469435513</v>
      </c>
    </row>
    <row r="449" spans="1:3">
      <c r="A449">
        <v>420</v>
      </c>
      <c r="B449">
        <v>5866.946107611433</v>
      </c>
      <c r="C449">
        <v>-2207.600107611433</v>
      </c>
    </row>
    <row r="450" spans="1:3">
      <c r="A450">
        <v>421</v>
      </c>
      <c r="B450">
        <v>4187.7688339195929</v>
      </c>
      <c r="C450">
        <v>-155.52813391959307</v>
      </c>
    </row>
    <row r="451" spans="1:3">
      <c r="A451">
        <v>422</v>
      </c>
      <c r="B451">
        <v>5003.0617614845705</v>
      </c>
      <c r="C451">
        <v>-865.53906148457008</v>
      </c>
    </row>
    <row r="452" spans="1:3">
      <c r="A452">
        <v>423</v>
      </c>
      <c r="B452">
        <v>6205.5874423443129</v>
      </c>
      <c r="C452">
        <v>-2055.851442344313</v>
      </c>
    </row>
    <row r="453" spans="1:3">
      <c r="A453">
        <v>424</v>
      </c>
      <c r="B453">
        <v>6444.7994716255671</v>
      </c>
      <c r="C453">
        <v>-2293.7707716255672</v>
      </c>
    </row>
    <row r="454" spans="1:3">
      <c r="A454">
        <v>425</v>
      </c>
      <c r="B454">
        <v>5378.0931255056694</v>
      </c>
      <c r="C454">
        <v>-1140.9665755056694</v>
      </c>
    </row>
    <row r="455" spans="1:3">
      <c r="A455">
        <v>426</v>
      </c>
      <c r="B455">
        <v>10604.147751286609</v>
      </c>
      <c r="C455">
        <v>-6337.9819512866097</v>
      </c>
    </row>
    <row r="456" spans="1:3">
      <c r="A456">
        <v>427</v>
      </c>
      <c r="B456">
        <v>5635.4605399026586</v>
      </c>
      <c r="C456">
        <v>-1108.2775899026583</v>
      </c>
    </row>
    <row r="457" spans="1:3">
      <c r="A457">
        <v>428</v>
      </c>
      <c r="B457">
        <v>3447.837517528249</v>
      </c>
      <c r="C457">
        <v>1270.3660324717512</v>
      </c>
    </row>
    <row r="458" spans="1:3">
      <c r="A458">
        <v>429</v>
      </c>
      <c r="B458">
        <v>3769.546785524486</v>
      </c>
      <c r="C458">
        <v>949.97726447551395</v>
      </c>
    </row>
    <row r="459" spans="1:3">
      <c r="A459">
        <v>430</v>
      </c>
      <c r="B459">
        <v>10231.64228308044</v>
      </c>
      <c r="C459">
        <v>-5478.0054830804402</v>
      </c>
    </row>
    <row r="460" spans="1:3">
      <c r="A460">
        <v>431</v>
      </c>
      <c r="B460">
        <v>6791.8790113356363</v>
      </c>
      <c r="C460">
        <v>-1954.2967113356362</v>
      </c>
    </row>
    <row r="461" spans="1:3">
      <c r="A461">
        <v>432</v>
      </c>
      <c r="B461">
        <v>6640.7137290849305</v>
      </c>
      <c r="C461">
        <v>-1315.0627290849307</v>
      </c>
    </row>
    <row r="462" spans="1:3">
      <c r="A462">
        <v>433</v>
      </c>
      <c r="B462">
        <v>9634.7868747068478</v>
      </c>
      <c r="C462">
        <v>-4206.0591747068474</v>
      </c>
    </row>
    <row r="463" spans="1:3">
      <c r="A463">
        <v>434</v>
      </c>
      <c r="B463">
        <v>3715.3363435760903</v>
      </c>
      <c r="C463">
        <v>1978.0941564239101</v>
      </c>
    </row>
    <row r="464" spans="1:3">
      <c r="A464">
        <v>435</v>
      </c>
      <c r="B464">
        <v>28117.136789692788</v>
      </c>
      <c r="C464">
        <v>-10755.370689692787</v>
      </c>
    </row>
    <row r="465" spans="1:3">
      <c r="A465">
        <v>436</v>
      </c>
      <c r="B465">
        <v>28283.419986269917</v>
      </c>
      <c r="C465">
        <v>-10024.203986269917</v>
      </c>
    </row>
    <row r="466" spans="1:3">
      <c r="A466">
        <v>437</v>
      </c>
      <c r="B466">
        <v>28813.877421710124</v>
      </c>
      <c r="C466">
        <v>-10048.001971710124</v>
      </c>
    </row>
    <row r="467" spans="1:3">
      <c r="A467">
        <v>438</v>
      </c>
      <c r="B467">
        <v>8307.3268126564126</v>
      </c>
      <c r="C467">
        <v>10655.845107343588</v>
      </c>
    </row>
    <row r="468" spans="1:3">
      <c r="A468">
        <v>439</v>
      </c>
      <c r="B468">
        <v>28612.399797646518</v>
      </c>
      <c r="C468">
        <v>-9090.4315976465186</v>
      </c>
    </row>
    <row r="469" spans="1:3">
      <c r="A469">
        <v>440</v>
      </c>
      <c r="B469">
        <v>30518.936542090178</v>
      </c>
      <c r="C469">
        <v>-9772.9474420901788</v>
      </c>
    </row>
    <row r="470" spans="1:3">
      <c r="A470">
        <v>441</v>
      </c>
      <c r="B470">
        <v>30559.978101598412</v>
      </c>
      <c r="C470">
        <v>6277.4888984015852</v>
      </c>
    </row>
    <row r="471" spans="1:3">
      <c r="A471">
        <v>442</v>
      </c>
      <c r="B471">
        <v>30562.141196566648</v>
      </c>
      <c r="C471">
        <v>6388.1155034333497</v>
      </c>
    </row>
    <row r="472" spans="1:3">
      <c r="A472">
        <v>443</v>
      </c>
      <c r="B472">
        <v>32349.669727270553</v>
      </c>
      <c r="C472">
        <v>6891.7722727294495</v>
      </c>
    </row>
    <row r="473" spans="1:3">
      <c r="A473">
        <v>444</v>
      </c>
      <c r="B473">
        <v>33168.791128086297</v>
      </c>
      <c r="C473">
        <v>7763.6383719137011</v>
      </c>
    </row>
    <row r="474" spans="1:3">
      <c r="A474">
        <v>445</v>
      </c>
      <c r="B474">
        <v>1927.3536717548004</v>
      </c>
      <c r="C474">
        <v>1332.8453282451997</v>
      </c>
    </row>
    <row r="475" spans="1:3">
      <c r="A475">
        <v>446</v>
      </c>
      <c r="B475">
        <v>3659.9739872080581</v>
      </c>
      <c r="C475">
        <v>96.64761279194181</v>
      </c>
    </row>
    <row r="476" spans="1:3">
      <c r="A476">
        <v>447</v>
      </c>
      <c r="B476">
        <v>3957.9783617729945</v>
      </c>
      <c r="C476">
        <v>-200.13356177299465</v>
      </c>
    </row>
    <row r="477" spans="1:3">
      <c r="A477">
        <v>448</v>
      </c>
      <c r="B477">
        <v>4873.5332839308639</v>
      </c>
      <c r="C477">
        <v>-1112.241283930864</v>
      </c>
    </row>
    <row r="478" spans="1:3">
      <c r="A478">
        <v>449</v>
      </c>
      <c r="B478">
        <v>6257.3668828979307</v>
      </c>
      <c r="C478">
        <v>-2399.6076328979307</v>
      </c>
    </row>
    <row r="479" spans="1:3">
      <c r="A479">
        <v>450</v>
      </c>
      <c r="B479">
        <v>8787.8364842051396</v>
      </c>
      <c r="C479">
        <v>-4912.10238420514</v>
      </c>
    </row>
    <row r="480" spans="1:3">
      <c r="A480">
        <v>451</v>
      </c>
      <c r="B480">
        <v>3168.9579101340578</v>
      </c>
      <c r="C480">
        <v>965.1245398659421</v>
      </c>
    </row>
    <row r="481" spans="1:3">
      <c r="A481">
        <v>452</v>
      </c>
      <c r="B481">
        <v>5056.0228337374692</v>
      </c>
      <c r="C481">
        <v>-816.13018373746945</v>
      </c>
    </row>
    <row r="482" spans="1:3">
      <c r="A482">
        <v>453</v>
      </c>
      <c r="B482">
        <v>5956.8087841269326</v>
      </c>
      <c r="C482">
        <v>-1713.2187341269328</v>
      </c>
    </row>
    <row r="483" spans="1:3">
      <c r="A483">
        <v>454</v>
      </c>
      <c r="B483">
        <v>6321.7087364971785</v>
      </c>
      <c r="C483">
        <v>-1974.6853864971781</v>
      </c>
    </row>
    <row r="484" spans="1:3">
      <c r="A484">
        <v>455</v>
      </c>
      <c r="B484">
        <v>5323.5356298877696</v>
      </c>
      <c r="C484">
        <v>-973.02122988776955</v>
      </c>
    </row>
    <row r="485" spans="1:3">
      <c r="A485">
        <v>456</v>
      </c>
      <c r="B485">
        <v>5377.7321017337063</v>
      </c>
      <c r="C485">
        <v>-936.51895173370667</v>
      </c>
    </row>
    <row r="486" spans="1:3">
      <c r="A486">
        <v>457</v>
      </c>
      <c r="B486">
        <v>8886.8751604189401</v>
      </c>
      <c r="C486">
        <v>-4423.67006041894</v>
      </c>
    </row>
    <row r="487" spans="1:3">
      <c r="A487">
        <v>458</v>
      </c>
      <c r="B487">
        <v>7340.1586365107514</v>
      </c>
      <c r="C487">
        <v>-2601.890436510751</v>
      </c>
    </row>
    <row r="488" spans="1:3">
      <c r="A488">
        <v>459</v>
      </c>
      <c r="B488">
        <v>3954.0942317399581</v>
      </c>
      <c r="C488">
        <v>977.55276826004183</v>
      </c>
    </row>
    <row r="489" spans="1:3">
      <c r="A489">
        <v>460</v>
      </c>
      <c r="B489">
        <v>4699.1051681522949</v>
      </c>
      <c r="C489">
        <v>235.59983184770499</v>
      </c>
    </row>
    <row r="490" spans="1:3">
      <c r="A490">
        <v>461</v>
      </c>
      <c r="B490">
        <v>8290.866411289071</v>
      </c>
      <c r="C490">
        <v>-3341.1077112890707</v>
      </c>
    </row>
    <row r="491" spans="1:3">
      <c r="A491">
        <v>462</v>
      </c>
      <c r="B491">
        <v>6106.6436605506642</v>
      </c>
      <c r="C491">
        <v>-1075.3741105506642</v>
      </c>
    </row>
    <row r="492" spans="1:3">
      <c r="A492">
        <v>463</v>
      </c>
      <c r="B492">
        <v>7843.8737077303431</v>
      </c>
      <c r="C492">
        <v>-2516.4734577303434</v>
      </c>
    </row>
    <row r="493" spans="1:3">
      <c r="A493">
        <v>464</v>
      </c>
      <c r="B493">
        <v>7736.3411697570864</v>
      </c>
      <c r="C493">
        <v>-2311.317819757086</v>
      </c>
    </row>
    <row r="494" spans="1:3">
      <c r="A494">
        <v>465</v>
      </c>
      <c r="B494">
        <v>7543.3156089593449</v>
      </c>
      <c r="C494">
        <v>-1430.0845589593446</v>
      </c>
    </row>
    <row r="495" spans="1:3">
      <c r="A495">
        <v>466</v>
      </c>
      <c r="B495">
        <v>7810.8144350071871</v>
      </c>
      <c r="C495">
        <v>-1011.3564350071874</v>
      </c>
    </row>
    <row r="496" spans="1:3">
      <c r="A496">
        <v>467</v>
      </c>
      <c r="B496">
        <v>29048.388378994263</v>
      </c>
      <c r="C496">
        <v>-9848.4443789942634</v>
      </c>
    </row>
    <row r="497" spans="1:3">
      <c r="A497">
        <v>468</v>
      </c>
      <c r="B497">
        <v>28882.119152519597</v>
      </c>
      <c r="C497">
        <v>-9531.750252519596</v>
      </c>
    </row>
    <row r="498" spans="1:3">
      <c r="A498">
        <v>469</v>
      </c>
      <c r="B498">
        <v>32098.714115796258</v>
      </c>
      <c r="C498">
        <v>6612.2858842037422</v>
      </c>
    </row>
    <row r="499" spans="1:3">
      <c r="A499">
        <v>470</v>
      </c>
      <c r="B499">
        <v>32706.198540692625</v>
      </c>
      <c r="C499">
        <v>6040.1565593073756</v>
      </c>
    </row>
    <row r="500" spans="1:3">
      <c r="A500">
        <v>471</v>
      </c>
      <c r="B500">
        <v>33017.776397038011</v>
      </c>
      <c r="C500">
        <v>25553.298082961992</v>
      </c>
    </row>
    <row r="501" spans="1:3">
      <c r="A501">
        <v>472</v>
      </c>
      <c r="B501">
        <v>5838.7838107308598</v>
      </c>
      <c r="C501">
        <v>-1971.9286107308599</v>
      </c>
    </row>
    <row r="502" spans="1:3">
      <c r="A502">
        <v>473</v>
      </c>
      <c r="B502">
        <v>4997.2462356309752</v>
      </c>
      <c r="C502">
        <v>-1024.3215356309752</v>
      </c>
    </row>
    <row r="503" spans="1:3">
      <c r="A503">
        <v>474</v>
      </c>
      <c r="B503">
        <v>9194.2356913504591</v>
      </c>
      <c r="C503">
        <v>-5204.3946913504587</v>
      </c>
    </row>
    <row r="504" spans="1:3">
      <c r="A504">
        <v>475</v>
      </c>
      <c r="B504">
        <v>10175.072243696723</v>
      </c>
      <c r="C504">
        <v>-6180.8944436967231</v>
      </c>
    </row>
    <row r="505" spans="1:3">
      <c r="A505">
        <v>476</v>
      </c>
      <c r="B505">
        <v>5841.2958482571139</v>
      </c>
      <c r="C505">
        <v>-1766.8421482571139</v>
      </c>
    </row>
    <row r="506" spans="1:3">
      <c r="A506">
        <v>477</v>
      </c>
      <c r="B506">
        <v>6414.8230223347728</v>
      </c>
      <c r="C506">
        <v>-2338.3260223347729</v>
      </c>
    </row>
    <row r="507" spans="1:3">
      <c r="A507">
        <v>478</v>
      </c>
      <c r="B507">
        <v>6128.3221519274739</v>
      </c>
      <c r="C507">
        <v>-1771.2785019274743</v>
      </c>
    </row>
    <row r="508" spans="1:3">
      <c r="A508">
        <v>479</v>
      </c>
      <c r="B508">
        <v>5956.4477603549694</v>
      </c>
      <c r="C508">
        <v>-1502.0451103549694</v>
      </c>
    </row>
    <row r="509" spans="1:3">
      <c r="A509">
        <v>480</v>
      </c>
      <c r="B509">
        <v>7983.2161487312605</v>
      </c>
      <c r="C509">
        <v>-3520.4943487312603</v>
      </c>
    </row>
    <row r="510" spans="1:3">
      <c r="A510">
        <v>481</v>
      </c>
      <c r="B510">
        <v>3007.7422523639761</v>
      </c>
      <c r="C510">
        <v>1536.492547636024</v>
      </c>
    </row>
    <row r="511" spans="1:3">
      <c r="A511">
        <v>482</v>
      </c>
      <c r="B511">
        <v>5692.2936609746466</v>
      </c>
      <c r="C511">
        <v>-1129.4515609746468</v>
      </c>
    </row>
    <row r="512" spans="1:3">
      <c r="A512">
        <v>483</v>
      </c>
      <c r="B512">
        <v>9173.5404403173379</v>
      </c>
      <c r="C512">
        <v>-4505.932790317338</v>
      </c>
    </row>
    <row r="513" spans="1:3">
      <c r="A513">
        <v>484</v>
      </c>
      <c r="B513">
        <v>8139.340105266403</v>
      </c>
      <c r="C513">
        <v>-3468.7001052664027</v>
      </c>
    </row>
    <row r="514" spans="1:3">
      <c r="A514">
        <v>485</v>
      </c>
      <c r="B514">
        <v>8734.1255360171799</v>
      </c>
      <c r="C514">
        <v>-4060.7333360171797</v>
      </c>
    </row>
    <row r="515" spans="1:3">
      <c r="A515">
        <v>486</v>
      </c>
      <c r="B515">
        <v>11900.422015769616</v>
      </c>
      <c r="C515">
        <v>-7214.0333157696159</v>
      </c>
    </row>
    <row r="516" spans="1:3">
      <c r="A516">
        <v>487</v>
      </c>
      <c r="B516">
        <v>7211.1139055402928</v>
      </c>
      <c r="C516">
        <v>-2062.5613055402928</v>
      </c>
    </row>
    <row r="517" spans="1:3">
      <c r="A517">
        <v>488</v>
      </c>
      <c r="B517">
        <v>6310.676897708845</v>
      </c>
      <c r="C517">
        <v>-1158.542897708845</v>
      </c>
    </row>
    <row r="518" spans="1:3">
      <c r="A518">
        <v>489</v>
      </c>
      <c r="B518">
        <v>7120.8623768616953</v>
      </c>
      <c r="C518">
        <v>-1867.338376861695</v>
      </c>
    </row>
    <row r="519" spans="1:3">
      <c r="A519">
        <v>490</v>
      </c>
      <c r="B519">
        <v>8701.1079499738353</v>
      </c>
      <c r="C519">
        <v>-2572.3104999738352</v>
      </c>
    </row>
    <row r="520" spans="1:3">
      <c r="A520">
        <v>491</v>
      </c>
      <c r="B520">
        <v>10052.286875558029</v>
      </c>
      <c r="C520">
        <v>-3717.9433255580298</v>
      </c>
    </row>
    <row r="521" spans="1:3">
      <c r="A521">
        <v>492</v>
      </c>
      <c r="B521">
        <v>27450.528601206635</v>
      </c>
      <c r="C521">
        <v>-9954.2226012066349</v>
      </c>
    </row>
    <row r="522" spans="1:3">
      <c r="A522">
        <v>493</v>
      </c>
      <c r="B522">
        <v>3680.764132661333</v>
      </c>
      <c r="C522">
        <v>13945.475377338666</v>
      </c>
    </row>
    <row r="523" spans="1:3">
      <c r="A523">
        <v>494</v>
      </c>
      <c r="B523">
        <v>29312.665312999656</v>
      </c>
      <c r="C523">
        <v>-9592.9706129996557</v>
      </c>
    </row>
    <row r="524" spans="1:3">
      <c r="A524">
        <v>495</v>
      </c>
      <c r="B524">
        <v>31311.467906962458</v>
      </c>
      <c r="C524">
        <v>-9838.9891069624573</v>
      </c>
    </row>
    <row r="525" spans="1:3">
      <c r="A525">
        <v>496</v>
      </c>
      <c r="B525">
        <v>26861.748596963538</v>
      </c>
      <c r="C525">
        <v>5872.4377030364631</v>
      </c>
    </row>
    <row r="526" spans="1:3">
      <c r="A526">
        <v>497</v>
      </c>
      <c r="B526">
        <v>31762.74922808072</v>
      </c>
      <c r="C526">
        <v>5844.7784719192787</v>
      </c>
    </row>
    <row r="527" spans="1:3">
      <c r="A527">
        <v>498</v>
      </c>
      <c r="B527">
        <v>5701.2591881034041</v>
      </c>
      <c r="C527">
        <v>-1996.9046881034042</v>
      </c>
    </row>
    <row r="528" spans="1:3">
      <c r="A528">
        <v>499</v>
      </c>
      <c r="B528">
        <v>3689.7296597900931</v>
      </c>
      <c r="C528">
        <v>495.36824020990662</v>
      </c>
    </row>
    <row r="529" spans="1:3">
      <c r="A529">
        <v>500</v>
      </c>
      <c r="B529">
        <v>5355.8588849645421</v>
      </c>
      <c r="C529">
        <v>-784.44583496454197</v>
      </c>
    </row>
    <row r="530" spans="1:3">
      <c r="A530">
        <v>501</v>
      </c>
      <c r="B530">
        <v>2269.4920614323501</v>
      </c>
      <c r="C530">
        <v>2496.5299385676499</v>
      </c>
    </row>
    <row r="531" spans="1:3">
      <c r="A531">
        <v>502</v>
      </c>
      <c r="B531">
        <v>5502.29348975227</v>
      </c>
      <c r="C531">
        <v>-722.69118975227047</v>
      </c>
    </row>
    <row r="532" spans="1:3">
      <c r="A532">
        <v>503</v>
      </c>
      <c r="B532">
        <v>9413.6009059170428</v>
      </c>
      <c r="C532">
        <v>-4617.9441059170431</v>
      </c>
    </row>
    <row r="533" spans="1:3">
      <c r="A533">
        <v>504</v>
      </c>
      <c r="B533">
        <v>8506.8748179741888</v>
      </c>
      <c r="C533">
        <v>-3616.8753179741889</v>
      </c>
    </row>
    <row r="534" spans="1:3">
      <c r="A534">
        <v>505</v>
      </c>
      <c r="B534">
        <v>5591.1867842127613</v>
      </c>
      <c r="C534">
        <v>-333.6788342127611</v>
      </c>
    </row>
    <row r="535" spans="1:3">
      <c r="A535">
        <v>506</v>
      </c>
      <c r="B535">
        <v>6556.3145882014705</v>
      </c>
      <c r="C535">
        <v>-1294.8451382014709</v>
      </c>
    </row>
    <row r="536" spans="1:3">
      <c r="A536">
        <v>507</v>
      </c>
      <c r="B536">
        <v>4283.1985430025761</v>
      </c>
      <c r="C536">
        <v>1070.8761069974234</v>
      </c>
    </row>
    <row r="537" spans="1:3">
      <c r="A537">
        <v>508</v>
      </c>
      <c r="B537">
        <v>7617.4714260058026</v>
      </c>
      <c r="C537">
        <v>-2242.4334260058031</v>
      </c>
    </row>
    <row r="538" spans="1:3">
      <c r="A538">
        <v>509</v>
      </c>
      <c r="B538">
        <v>10120.863578823057</v>
      </c>
      <c r="C538">
        <v>-4148.485578823057</v>
      </c>
    </row>
    <row r="539" spans="1:3">
      <c r="A539">
        <v>510</v>
      </c>
      <c r="B539">
        <v>7375.3150432806588</v>
      </c>
      <c r="C539">
        <v>-1316.142043280659</v>
      </c>
    </row>
    <row r="540" spans="1:3">
      <c r="A540">
        <v>511</v>
      </c>
      <c r="B540">
        <v>12271.7198009601</v>
      </c>
      <c r="C540">
        <v>-5910.7262009601</v>
      </c>
    </row>
    <row r="541" spans="1:3">
      <c r="A541">
        <v>512</v>
      </c>
      <c r="B541">
        <v>10019.754924986442</v>
      </c>
      <c r="C541">
        <v>-3468.0048249864421</v>
      </c>
    </row>
    <row r="542" spans="1:3">
      <c r="A542">
        <v>513</v>
      </c>
      <c r="B542">
        <v>9139.2457680011394</v>
      </c>
      <c r="C542">
        <v>-2485.4571680011395</v>
      </c>
    </row>
    <row r="543" spans="1:3">
      <c r="A543">
        <v>514</v>
      </c>
      <c r="B543">
        <v>12249.196539228076</v>
      </c>
      <c r="C543">
        <v>-5582.9535392280759</v>
      </c>
    </row>
    <row r="544" spans="1:3">
      <c r="A544">
        <v>515</v>
      </c>
      <c r="B544">
        <v>10307.614029611848</v>
      </c>
      <c r="C544">
        <v>1019.1008403881515</v>
      </c>
    </row>
    <row r="545" spans="1:3">
      <c r="A545">
        <v>516</v>
      </c>
      <c r="B545">
        <v>8251.2422969306735</v>
      </c>
      <c r="C545">
        <v>4153.6368030693266</v>
      </c>
    </row>
    <row r="546" spans="1:3">
      <c r="A546">
        <v>517</v>
      </c>
      <c r="B546">
        <v>27569.1479627833</v>
      </c>
      <c r="C546">
        <v>-10792.843912783301</v>
      </c>
    </row>
    <row r="547" spans="1:3">
      <c r="A547">
        <v>518</v>
      </c>
      <c r="B547">
        <v>28556.315281920783</v>
      </c>
      <c r="C547">
        <v>-10651.788231920782</v>
      </c>
    </row>
    <row r="548" spans="1:3">
      <c r="A548">
        <v>519</v>
      </c>
      <c r="B548">
        <v>29025.682473083834</v>
      </c>
      <c r="C548">
        <v>-9984.8064730838341</v>
      </c>
    </row>
    <row r="549" spans="1:3">
      <c r="A549">
        <v>520</v>
      </c>
      <c r="B549">
        <v>4004.679959380348</v>
      </c>
      <c r="C549">
        <v>17979.790650619652</v>
      </c>
    </row>
    <row r="550" spans="1:3">
      <c r="A550">
        <v>521</v>
      </c>
      <c r="B550">
        <v>30721.442870954306</v>
      </c>
      <c r="C550">
        <v>6357.9291290456968</v>
      </c>
    </row>
    <row r="551" spans="1:3">
      <c r="A551">
        <v>522</v>
      </c>
      <c r="B551">
        <v>31879.205606502932</v>
      </c>
      <c r="C551">
        <v>6403.5438934970662</v>
      </c>
    </row>
    <row r="552" spans="1:3">
      <c r="A552">
        <v>523</v>
      </c>
      <c r="B552">
        <v>32191.630010278255</v>
      </c>
      <c r="C552">
        <v>22943.772079721748</v>
      </c>
    </row>
    <row r="553" spans="1:3">
      <c r="A553">
        <v>524</v>
      </c>
      <c r="B553">
        <v>7299.2852642706384</v>
      </c>
      <c r="C553">
        <v>-3364.1053642706383</v>
      </c>
    </row>
    <row r="554" spans="1:3">
      <c r="A554">
        <v>525</v>
      </c>
      <c r="B554">
        <v>8701.2742483534403</v>
      </c>
      <c r="C554">
        <v>-4380.8633983534401</v>
      </c>
    </row>
    <row r="555" spans="1:3">
      <c r="A555">
        <v>526</v>
      </c>
      <c r="B555">
        <v>5101.5030018542402</v>
      </c>
      <c r="C555">
        <v>-686.34420185424005</v>
      </c>
    </row>
    <row r="556" spans="1:3">
      <c r="A556">
        <v>527</v>
      </c>
      <c r="B556">
        <v>3811.2933748106416</v>
      </c>
      <c r="C556">
        <v>689.04587518935841</v>
      </c>
    </row>
    <row r="557" spans="1:3">
      <c r="A557">
        <v>528</v>
      </c>
      <c r="B557">
        <v>8315.2231267579555</v>
      </c>
      <c r="C557">
        <v>-3796.3968767579554</v>
      </c>
    </row>
    <row r="558" spans="1:3">
      <c r="A558">
        <v>529</v>
      </c>
      <c r="B558">
        <v>10789.347019539666</v>
      </c>
      <c r="C558">
        <v>-6253.0880195396658</v>
      </c>
    </row>
    <row r="559" spans="1:3">
      <c r="A559">
        <v>530</v>
      </c>
      <c r="B559">
        <v>5601.8455180151814</v>
      </c>
      <c r="C559">
        <v>-707.09221801518106</v>
      </c>
    </row>
    <row r="560" spans="1:3">
      <c r="A560">
        <v>531</v>
      </c>
      <c r="B560">
        <v>4551.2246912019864</v>
      </c>
      <c r="C560">
        <v>441.15170879801371</v>
      </c>
    </row>
    <row r="561" spans="1:3">
      <c r="A561">
        <v>532</v>
      </c>
      <c r="B561">
        <v>5237.7922248886589</v>
      </c>
      <c r="C561">
        <v>-235.00952488865914</v>
      </c>
    </row>
    <row r="562" spans="1:3">
      <c r="A562">
        <v>533</v>
      </c>
      <c r="B562">
        <v>5574.270464653302</v>
      </c>
      <c r="C562">
        <v>-570.41746465330198</v>
      </c>
    </row>
    <row r="563" spans="1:3">
      <c r="A563">
        <v>534</v>
      </c>
      <c r="B563">
        <v>7673.8467399971651</v>
      </c>
      <c r="C563">
        <v>-2661.3757399971655</v>
      </c>
    </row>
    <row r="564" spans="1:3">
      <c r="A564">
        <v>535</v>
      </c>
      <c r="B564">
        <v>10924.412924194994</v>
      </c>
      <c r="C564">
        <v>-5800.2242241949943</v>
      </c>
    </row>
    <row r="565" spans="1:3">
      <c r="A565">
        <v>536</v>
      </c>
      <c r="B565">
        <v>5987.8966396106662</v>
      </c>
      <c r="C565">
        <v>-602.55873961066573</v>
      </c>
    </row>
    <row r="566" spans="1:3">
      <c r="A566">
        <v>537</v>
      </c>
      <c r="B566">
        <v>8304.2033691835713</v>
      </c>
      <c r="C566">
        <v>-2709.357869183571</v>
      </c>
    </row>
    <row r="567" spans="1:3">
      <c r="A567">
        <v>538</v>
      </c>
      <c r="B567">
        <v>10159.09736598736</v>
      </c>
      <c r="C567">
        <v>-4169.5737159873597</v>
      </c>
    </row>
    <row r="568" spans="1:3">
      <c r="A568">
        <v>539</v>
      </c>
      <c r="B568">
        <v>7037.6430906027863</v>
      </c>
      <c r="C568">
        <v>-853.34369060278641</v>
      </c>
    </row>
    <row r="569" spans="1:3">
      <c r="A569">
        <v>540</v>
      </c>
      <c r="B569">
        <v>10073.09276818849</v>
      </c>
      <c r="C569">
        <v>-3876.6447681884893</v>
      </c>
    </row>
    <row r="570" spans="1:3">
      <c r="A570">
        <v>541</v>
      </c>
      <c r="B570">
        <v>4421.6526380799578</v>
      </c>
      <c r="C570">
        <v>2331.3853619200418</v>
      </c>
    </row>
    <row r="571" spans="1:3">
      <c r="A571">
        <v>542</v>
      </c>
      <c r="B571">
        <v>5876.4939417068308</v>
      </c>
      <c r="C571">
        <v>5861.3548982931698</v>
      </c>
    </row>
    <row r="572" spans="1:3">
      <c r="A572">
        <v>543</v>
      </c>
      <c r="B572">
        <v>7369.069538737569</v>
      </c>
      <c r="C572">
        <v>6989.2948312624303</v>
      </c>
    </row>
    <row r="573" spans="1:3">
      <c r="A573">
        <v>544</v>
      </c>
      <c r="B573">
        <v>29068.954193589318</v>
      </c>
      <c r="C573">
        <v>-10096.459193589319</v>
      </c>
    </row>
    <row r="574" spans="1:3">
      <c r="A574">
        <v>545</v>
      </c>
      <c r="B574">
        <v>30314.335474553729</v>
      </c>
      <c r="C574">
        <v>-10304.701824553729</v>
      </c>
    </row>
    <row r="575" spans="1:3">
      <c r="A575">
        <v>546</v>
      </c>
      <c r="B575">
        <v>5108.2618584464417</v>
      </c>
      <c r="C575">
        <v>22267.642921553561</v>
      </c>
    </row>
    <row r="576" spans="1:3">
      <c r="A576">
        <v>547</v>
      </c>
      <c r="B576">
        <v>30064.117657800547</v>
      </c>
      <c r="C576">
        <v>5427.5223421994524</v>
      </c>
    </row>
    <row r="577" spans="1:3">
      <c r="A577">
        <v>548</v>
      </c>
      <c r="B577">
        <v>31697.68532693755</v>
      </c>
      <c r="C577">
        <v>6004.1914730624485</v>
      </c>
    </row>
    <row r="578" spans="1:3">
      <c r="A578">
        <v>549</v>
      </c>
      <c r="B578">
        <v>31118.608644544322</v>
      </c>
      <c r="C578">
        <v>12825.26745545568</v>
      </c>
    </row>
    <row r="579" spans="1:3">
      <c r="A579">
        <v>550</v>
      </c>
      <c r="B579">
        <v>5695.8203213851775</v>
      </c>
      <c r="C579">
        <v>-949.47632138517747</v>
      </c>
    </row>
    <row r="580" spans="1:3">
      <c r="A580">
        <v>551</v>
      </c>
      <c r="B580">
        <v>5792.8029900786205</v>
      </c>
      <c r="C580">
        <v>-1045.7500900786208</v>
      </c>
    </row>
    <row r="581" spans="1:3">
      <c r="A581">
        <v>552</v>
      </c>
      <c r="B581">
        <v>6847.2008594769723</v>
      </c>
      <c r="C581">
        <v>-2096.1308594769725</v>
      </c>
    </row>
    <row r="582" spans="1:3">
      <c r="A582">
        <v>553</v>
      </c>
      <c r="B582">
        <v>9590.1956708133075</v>
      </c>
      <c r="C582">
        <v>-4827.8666708133078</v>
      </c>
    </row>
    <row r="583" spans="1:3">
      <c r="A583">
        <v>554</v>
      </c>
      <c r="B583">
        <v>3349.5196182695627</v>
      </c>
      <c r="C583">
        <v>1766.9807817304372</v>
      </c>
    </row>
    <row r="584" spans="1:3">
      <c r="A584">
        <v>555</v>
      </c>
      <c r="B584">
        <v>5472.8007870447245</v>
      </c>
      <c r="C584">
        <v>-347.58508704472479</v>
      </c>
    </row>
    <row r="585" spans="1:3">
      <c r="A585">
        <v>556</v>
      </c>
      <c r="B585">
        <v>5676.8461054168529</v>
      </c>
      <c r="C585">
        <v>-448.85735541685244</v>
      </c>
    </row>
    <row r="586" spans="1:3">
      <c r="A586">
        <v>557</v>
      </c>
      <c r="B586">
        <v>7016.5215268434113</v>
      </c>
      <c r="C586">
        <v>-1775.7565268434109</v>
      </c>
    </row>
    <row r="587" spans="1:3">
      <c r="A587">
        <v>558</v>
      </c>
      <c r="B587">
        <v>8027.8357993156351</v>
      </c>
      <c r="C587">
        <v>-2782.6088993156354</v>
      </c>
    </row>
    <row r="588" spans="1:3">
      <c r="A588">
        <v>559</v>
      </c>
      <c r="B588">
        <v>8303.3585988283576</v>
      </c>
      <c r="C588">
        <v>-3057.311598828358</v>
      </c>
    </row>
    <row r="589" spans="1:3">
      <c r="A589">
        <v>560</v>
      </c>
      <c r="B589">
        <v>9429.8247833984369</v>
      </c>
      <c r="C589">
        <v>-3799.3669333984371</v>
      </c>
    </row>
    <row r="590" spans="1:3">
      <c r="A590">
        <v>561</v>
      </c>
      <c r="B590">
        <v>9547.4887330225483</v>
      </c>
      <c r="C590">
        <v>-3818.4834330225485</v>
      </c>
    </row>
    <row r="591" spans="1:3">
      <c r="A591">
        <v>562</v>
      </c>
      <c r="B591">
        <v>9058.1381460448574</v>
      </c>
      <c r="C591">
        <v>-3221.6177460448571</v>
      </c>
    </row>
    <row r="592" spans="1:3">
      <c r="A592">
        <v>563</v>
      </c>
      <c r="B592">
        <v>11591.175329846807</v>
      </c>
      <c r="C592">
        <v>-5744.2577298468068</v>
      </c>
    </row>
    <row r="593" spans="1:3">
      <c r="A593">
        <v>564</v>
      </c>
      <c r="B593">
        <v>7248.4630127443006</v>
      </c>
      <c r="C593">
        <v>-1321.6170127443011</v>
      </c>
    </row>
    <row r="594" spans="1:3">
      <c r="A594">
        <v>565</v>
      </c>
      <c r="B594">
        <v>9008.1746349761906</v>
      </c>
      <c r="C594">
        <v>-3073.7948349761909</v>
      </c>
    </row>
    <row r="595" spans="1:3">
      <c r="A595">
        <v>566</v>
      </c>
      <c r="B595">
        <v>5719.1484438673288</v>
      </c>
      <c r="C595">
        <v>683.14290613267167</v>
      </c>
    </row>
    <row r="596" spans="1:3">
      <c r="A596">
        <v>567</v>
      </c>
      <c r="B596">
        <v>6842.0934110648441</v>
      </c>
      <c r="C596">
        <v>-427.91541106484419</v>
      </c>
    </row>
    <row r="597" spans="1:3">
      <c r="A597">
        <v>568</v>
      </c>
      <c r="B597">
        <v>29499.50035406938</v>
      </c>
      <c r="C597">
        <v>-10137.501554069378</v>
      </c>
    </row>
    <row r="598" spans="1:3">
      <c r="A598">
        <v>569</v>
      </c>
      <c r="B598">
        <v>12163.465215442917</v>
      </c>
      <c r="C598">
        <v>7333.2539545570835</v>
      </c>
    </row>
    <row r="599" spans="1:3">
      <c r="A599">
        <v>570</v>
      </c>
      <c r="B599">
        <v>30164.139574358036</v>
      </c>
      <c r="C599">
        <v>-9929.2848243580374</v>
      </c>
    </row>
    <row r="600" spans="1:3">
      <c r="A600">
        <v>571</v>
      </c>
      <c r="B600">
        <v>31010.715082799103</v>
      </c>
      <c r="C600">
        <v>-10026.621482799103</v>
      </c>
    </row>
    <row r="601" spans="1:3">
      <c r="A601">
        <v>572</v>
      </c>
      <c r="B601">
        <v>10673.471171009374</v>
      </c>
      <c r="C601">
        <v>14241.575088990625</v>
      </c>
    </row>
    <row r="602" spans="1:3">
      <c r="A602">
        <v>573</v>
      </c>
      <c r="B602">
        <v>33563.238057543756</v>
      </c>
      <c r="C602">
        <v>6211.0382424562413</v>
      </c>
    </row>
    <row r="603" spans="1:3">
      <c r="A603">
        <v>574</v>
      </c>
      <c r="B603">
        <v>33637.711322793861</v>
      </c>
      <c r="C603">
        <v>6345.7146272061364</v>
      </c>
    </row>
    <row r="604" spans="1:3">
      <c r="A604">
        <v>575</v>
      </c>
      <c r="B604">
        <v>6286.025625875398</v>
      </c>
      <c r="C604">
        <v>-1886.2946258753982</v>
      </c>
    </row>
    <row r="605" spans="1:3">
      <c r="A605">
        <v>576</v>
      </c>
      <c r="B605">
        <v>6971.3044404149077</v>
      </c>
      <c r="C605">
        <v>-2569.0714404149076</v>
      </c>
    </row>
    <row r="606" spans="1:3">
      <c r="A606">
        <v>577</v>
      </c>
      <c r="B606">
        <v>5176.5053663306389</v>
      </c>
      <c r="C606">
        <v>-292.63936633063895</v>
      </c>
    </row>
    <row r="607" spans="1:3">
      <c r="A607">
        <v>578</v>
      </c>
      <c r="B607">
        <v>6360.5267195166325</v>
      </c>
      <c r="C607">
        <v>-1471.4899195166327</v>
      </c>
    </row>
    <row r="608" spans="1:3">
      <c r="A608">
        <v>579</v>
      </c>
      <c r="B608">
        <v>5837.3397156430074</v>
      </c>
      <c r="C608">
        <v>-570.97411564300728</v>
      </c>
    </row>
    <row r="609" spans="1:3">
      <c r="A609">
        <v>580</v>
      </c>
      <c r="B609">
        <v>6191.2199104388674</v>
      </c>
      <c r="C609">
        <v>-923.40176043886731</v>
      </c>
    </row>
    <row r="610" spans="1:3">
      <c r="A610">
        <v>581</v>
      </c>
      <c r="B610">
        <v>7252.8604948264492</v>
      </c>
      <c r="C610">
        <v>-1980.6846948264492</v>
      </c>
    </row>
    <row r="611" spans="1:3">
      <c r="A611">
        <v>582</v>
      </c>
      <c r="B611">
        <v>8013.942980443031</v>
      </c>
      <c r="C611">
        <v>-2640.5787304430314</v>
      </c>
    </row>
    <row r="612" spans="1:3">
      <c r="A612">
        <v>583</v>
      </c>
      <c r="B612">
        <v>9011.2417112313651</v>
      </c>
      <c r="C612">
        <v>-3633.783911231365</v>
      </c>
    </row>
    <row r="613" spans="1:3">
      <c r="A613">
        <v>584</v>
      </c>
      <c r="B613">
        <v>3810.5713272667153</v>
      </c>
      <c r="C613">
        <v>1647.4751227332845</v>
      </c>
    </row>
    <row r="614" spans="1:3">
      <c r="A614">
        <v>585</v>
      </c>
      <c r="B614">
        <v>6480.7582516354796</v>
      </c>
      <c r="C614">
        <v>-1011.7516516354799</v>
      </c>
    </row>
    <row r="615" spans="1:3">
      <c r="A615">
        <v>586</v>
      </c>
      <c r="B615">
        <v>5546.4571103307444</v>
      </c>
      <c r="C615">
        <v>-74.008110330744785</v>
      </c>
    </row>
    <row r="616" spans="1:3">
      <c r="A616">
        <v>587</v>
      </c>
      <c r="B616">
        <v>6832.0708639366021</v>
      </c>
      <c r="C616">
        <v>-1354.0340639366023</v>
      </c>
    </row>
    <row r="617" spans="1:3">
      <c r="A617">
        <v>588</v>
      </c>
      <c r="B617">
        <v>8830.8874280018626</v>
      </c>
      <c r="C617">
        <v>-3246.5817280018628</v>
      </c>
    </row>
    <row r="618" spans="1:3">
      <c r="A618">
        <v>589</v>
      </c>
      <c r="B618">
        <v>8184.9290260920015</v>
      </c>
      <c r="C618">
        <v>-1636.7339760920013</v>
      </c>
    </row>
    <row r="619" spans="1:3">
      <c r="A619">
        <v>590</v>
      </c>
      <c r="B619">
        <v>7831.0488312961415</v>
      </c>
      <c r="C619">
        <v>-1084.3063312961413</v>
      </c>
    </row>
    <row r="620" spans="1:3">
      <c r="A620">
        <v>591</v>
      </c>
      <c r="B620">
        <v>8281.4418064908732</v>
      </c>
      <c r="C620">
        <v>-1532.8506064908734</v>
      </c>
    </row>
    <row r="621" spans="1:3">
      <c r="A621">
        <v>592</v>
      </c>
      <c r="B621">
        <v>5997.3060037175919</v>
      </c>
      <c r="C621">
        <v>1230.9096462824082</v>
      </c>
    </row>
    <row r="622" spans="1:3">
      <c r="A622">
        <v>593</v>
      </c>
      <c r="B622">
        <v>7948.6989226315736</v>
      </c>
      <c r="C622">
        <v>-704.88532263157322</v>
      </c>
    </row>
    <row r="623" spans="1:3">
      <c r="A623">
        <v>594</v>
      </c>
      <c r="B623">
        <v>28744.359783080919</v>
      </c>
      <c r="C623">
        <v>-10136.097783080921</v>
      </c>
    </row>
    <row r="624" spans="1:3">
      <c r="A624">
        <v>595</v>
      </c>
      <c r="B624">
        <v>30892.690109403033</v>
      </c>
      <c r="C624">
        <v>-10119.062359403033</v>
      </c>
    </row>
    <row r="625" spans="1:3">
      <c r="A625">
        <v>596</v>
      </c>
      <c r="B625">
        <v>31731.674072110633</v>
      </c>
      <c r="C625">
        <v>6010.9016278893687</v>
      </c>
    </row>
    <row r="626" spans="1:3">
      <c r="A626">
        <v>597</v>
      </c>
      <c r="B626">
        <v>32401.686198196032</v>
      </c>
      <c r="C626">
        <v>6013.7878018039701</v>
      </c>
    </row>
    <row r="627" spans="1:3">
      <c r="A627">
        <v>598</v>
      </c>
      <c r="B627">
        <v>32463.972044274924</v>
      </c>
      <c r="C627">
        <v>6245.2039557250755</v>
      </c>
    </row>
    <row r="628" spans="1:3">
      <c r="A628">
        <v>599</v>
      </c>
      <c r="B628">
        <v>36532.733710988032</v>
      </c>
      <c r="C628">
        <v>7220.6033390119701</v>
      </c>
    </row>
    <row r="629" spans="1:3">
      <c r="A629">
        <v>600</v>
      </c>
      <c r="B629">
        <v>6991.2618967269191</v>
      </c>
      <c r="C629">
        <v>-2344.5028967269191</v>
      </c>
    </row>
    <row r="630" spans="1:3">
      <c r="A630">
        <v>601</v>
      </c>
      <c r="B630">
        <v>7381.1831782529807</v>
      </c>
      <c r="C630">
        <v>-2353.0365782529807</v>
      </c>
    </row>
    <row r="631" spans="1:3">
      <c r="A631">
        <v>602</v>
      </c>
      <c r="B631">
        <v>9364.7608822552629</v>
      </c>
      <c r="C631">
        <v>-3252.4079322552625</v>
      </c>
    </row>
    <row r="632" spans="1:3">
      <c r="A632">
        <v>603</v>
      </c>
      <c r="B632">
        <v>6522.6995663139951</v>
      </c>
      <c r="C632">
        <v>-323.94776631399509</v>
      </c>
    </row>
    <row r="633" spans="1:3">
      <c r="A633">
        <v>604</v>
      </c>
      <c r="B633">
        <v>7777.3657114993166</v>
      </c>
      <c r="C633">
        <v>-1573.4639614993166</v>
      </c>
    </row>
    <row r="634" spans="1:3">
      <c r="A634">
        <v>605</v>
      </c>
      <c r="B634">
        <v>7494.1164504141125</v>
      </c>
      <c r="C634">
        <v>-1182.1644504141123</v>
      </c>
    </row>
    <row r="635" spans="1:3">
      <c r="A635">
        <v>606</v>
      </c>
      <c r="B635">
        <v>7858.6257735465333</v>
      </c>
      <c r="C635">
        <v>-1544.8667735465333</v>
      </c>
    </row>
    <row r="636" spans="1:3">
      <c r="A636">
        <v>607</v>
      </c>
      <c r="B636">
        <v>8388.6133206921677</v>
      </c>
      <c r="C636">
        <v>-1982.2026206921673</v>
      </c>
    </row>
    <row r="637" spans="1:3">
      <c r="A637">
        <v>608</v>
      </c>
      <c r="B637">
        <v>13656.998113314718</v>
      </c>
      <c r="C637">
        <v>-7221.3744133147175</v>
      </c>
    </row>
    <row r="638" spans="1:3">
      <c r="A638">
        <v>609</v>
      </c>
      <c r="B638">
        <v>6200.9902983177581</v>
      </c>
      <c r="C638">
        <v>485.44100168224213</v>
      </c>
    </row>
    <row r="639" spans="1:3">
      <c r="A639">
        <v>610</v>
      </c>
      <c r="B639">
        <v>9214.0376599079973</v>
      </c>
      <c r="C639">
        <v>-2417.174409907997</v>
      </c>
    </row>
    <row r="640" spans="1:3">
      <c r="A640">
        <v>611</v>
      </c>
      <c r="B640">
        <v>4142.0509831418422</v>
      </c>
      <c r="C640">
        <v>2735.9291168581576</v>
      </c>
    </row>
    <row r="641" spans="1:3">
      <c r="A641">
        <v>612</v>
      </c>
      <c r="B641">
        <v>6447.3379551403605</v>
      </c>
      <c r="C641">
        <v>538.1689948596395</v>
      </c>
    </row>
    <row r="642" spans="1:3">
      <c r="A642">
        <v>613</v>
      </c>
      <c r="B642">
        <v>8152.3970755204145</v>
      </c>
      <c r="C642">
        <v>-870.89147552041413</v>
      </c>
    </row>
    <row r="643" spans="1:3">
      <c r="A643">
        <v>614</v>
      </c>
      <c r="B643">
        <v>8740.8142789168196</v>
      </c>
      <c r="C643">
        <v>10473.89125108318</v>
      </c>
    </row>
    <row r="644" spans="1:3">
      <c r="A644">
        <v>615</v>
      </c>
      <c r="B644">
        <v>29269.390544830625</v>
      </c>
      <c r="C644">
        <v>-9730.1475448306264</v>
      </c>
    </row>
    <row r="645" spans="1:3">
      <c r="A645">
        <v>616</v>
      </c>
      <c r="B645">
        <v>30313.252403237842</v>
      </c>
      <c r="C645">
        <v>-10016.388953237842</v>
      </c>
    </row>
    <row r="646" spans="1:3">
      <c r="A646">
        <v>617</v>
      </c>
      <c r="B646">
        <v>6652.6205619940374</v>
      </c>
      <c r="C646">
        <v>13767.984088005964</v>
      </c>
    </row>
    <row r="647" spans="1:3">
      <c r="A647">
        <v>618</v>
      </c>
      <c r="B647">
        <v>31611.109232797178</v>
      </c>
      <c r="C647">
        <v>5659.041967202822</v>
      </c>
    </row>
    <row r="648" spans="1:3">
      <c r="A648">
        <v>619</v>
      </c>
      <c r="B648">
        <v>33240.806742003595</v>
      </c>
      <c r="C648">
        <v>5806.4782579964085</v>
      </c>
    </row>
    <row r="649" spans="1:3">
      <c r="A649">
        <v>620</v>
      </c>
      <c r="B649">
        <v>33132.790457447089</v>
      </c>
      <c r="C649">
        <v>6703.7285425529117</v>
      </c>
    </row>
    <row r="650" spans="1:3">
      <c r="A650">
        <v>621</v>
      </c>
      <c r="B650">
        <v>33354.237730850436</v>
      </c>
      <c r="C650">
        <v>6517.4665691495611</v>
      </c>
    </row>
    <row r="651" spans="1:3">
      <c r="A651">
        <v>622</v>
      </c>
      <c r="B651">
        <v>33838.829811974014</v>
      </c>
      <c r="C651">
        <v>6343.4161880259853</v>
      </c>
    </row>
    <row r="652" spans="1:3">
      <c r="A652">
        <v>623</v>
      </c>
      <c r="B652">
        <v>33329.700148277872</v>
      </c>
      <c r="C652">
        <v>7089.3189517221253</v>
      </c>
    </row>
    <row r="653" spans="1:3">
      <c r="A653">
        <v>624</v>
      </c>
      <c r="B653">
        <v>37467.399542027961</v>
      </c>
      <c r="C653">
        <v>8646.1114579720379</v>
      </c>
    </row>
    <row r="654" spans="1:3">
      <c r="A654">
        <v>625</v>
      </c>
      <c r="B654">
        <v>6164.6160162067281</v>
      </c>
      <c r="C654">
        <v>-781.08001620672803</v>
      </c>
    </row>
    <row r="655" spans="1:3">
      <c r="A655">
        <v>626</v>
      </c>
      <c r="B655">
        <v>9519.328325030483</v>
      </c>
      <c r="C655">
        <v>-4121.7116250304834</v>
      </c>
    </row>
    <row r="656" spans="1:3">
      <c r="A656">
        <v>627</v>
      </c>
      <c r="B656">
        <v>10338.840355084056</v>
      </c>
      <c r="C656">
        <v>-4937.8598550840561</v>
      </c>
    </row>
    <row r="657" spans="1:3">
      <c r="A657">
        <v>628</v>
      </c>
      <c r="B657">
        <v>6787.3254428774017</v>
      </c>
      <c r="C657">
        <v>-1302.8581428774014</v>
      </c>
    </row>
    <row r="658" spans="1:3">
      <c r="A658">
        <v>629</v>
      </c>
      <c r="B658">
        <v>7787.5406987184906</v>
      </c>
      <c r="C658">
        <v>-2299.2786987184909</v>
      </c>
    </row>
    <row r="659" spans="1:3">
      <c r="A659">
        <v>630</v>
      </c>
      <c r="B659">
        <v>4828.2991797363629</v>
      </c>
      <c r="C659">
        <v>1027.6033202636372</v>
      </c>
    </row>
    <row r="660" spans="1:3">
      <c r="A660">
        <v>631</v>
      </c>
      <c r="B660">
        <v>7010.8287238011035</v>
      </c>
      <c r="C660">
        <v>-1036.4440238011039</v>
      </c>
    </row>
    <row r="661" spans="1:3">
      <c r="A661">
        <v>632</v>
      </c>
      <c r="B661">
        <v>7606.8374729309744</v>
      </c>
      <c r="C661">
        <v>-1630.0063729309741</v>
      </c>
    </row>
    <row r="662" spans="1:3">
      <c r="A662">
        <v>633</v>
      </c>
      <c r="B662">
        <v>7562.8279577043741</v>
      </c>
      <c r="C662">
        <v>-1495.7012077043737</v>
      </c>
    </row>
    <row r="663" spans="1:3">
      <c r="A663">
        <v>634</v>
      </c>
      <c r="B663">
        <v>10619.066003668624</v>
      </c>
      <c r="C663">
        <v>-4539.3945036686237</v>
      </c>
    </row>
    <row r="664" spans="1:3">
      <c r="A664">
        <v>635</v>
      </c>
      <c r="B664">
        <v>9512.0577816501209</v>
      </c>
      <c r="C664">
        <v>-3429.6527816501211</v>
      </c>
    </row>
    <row r="665" spans="1:3">
      <c r="A665">
        <v>636</v>
      </c>
      <c r="B665">
        <v>11809.3902952547</v>
      </c>
      <c r="C665">
        <v>-5435.8329452546996</v>
      </c>
    </row>
    <row r="666" spans="1:3">
      <c r="A666">
        <v>637</v>
      </c>
      <c r="B666">
        <v>7970.0302485250977</v>
      </c>
      <c r="C666">
        <v>-1514.1675985250977</v>
      </c>
    </row>
    <row r="667" spans="1:3">
      <c r="A667">
        <v>638</v>
      </c>
      <c r="B667">
        <v>8452.5941505194533</v>
      </c>
      <c r="C667">
        <v>-1994.7507505194535</v>
      </c>
    </row>
    <row r="668" spans="1:3">
      <c r="A668">
        <v>639</v>
      </c>
      <c r="B668">
        <v>7305.4605433073866</v>
      </c>
      <c r="C668">
        <v>-750.39019330738665</v>
      </c>
    </row>
    <row r="669" spans="1:3">
      <c r="A669">
        <v>640</v>
      </c>
      <c r="B669">
        <v>9545.9219151234065</v>
      </c>
      <c r="C669">
        <v>-2974.3779151234066</v>
      </c>
    </row>
    <row r="670" spans="1:3">
      <c r="A670">
        <v>641</v>
      </c>
      <c r="B670">
        <v>4238.2027397687507</v>
      </c>
      <c r="C670">
        <v>2402.3421102312495</v>
      </c>
    </row>
    <row r="671" spans="1:3">
      <c r="A671">
        <v>642</v>
      </c>
      <c r="B671">
        <v>5309.1281883772426</v>
      </c>
      <c r="C671">
        <v>1343.4006116227574</v>
      </c>
    </row>
    <row r="672" spans="1:3">
      <c r="A672">
        <v>643</v>
      </c>
      <c r="B672">
        <v>5138.988690158214</v>
      </c>
      <c r="C672">
        <v>1794.2535598417862</v>
      </c>
    </row>
    <row r="673" spans="1:3">
      <c r="A673">
        <v>644</v>
      </c>
      <c r="B673">
        <v>5299.8433241563325</v>
      </c>
      <c r="C673">
        <v>1834.0591758436676</v>
      </c>
    </row>
    <row r="674" spans="1:3">
      <c r="A674">
        <v>645</v>
      </c>
      <c r="B674">
        <v>7970.0302485250977</v>
      </c>
      <c r="C674">
        <v>-825.16759852509767</v>
      </c>
    </row>
    <row r="675" spans="1:3">
      <c r="A675">
        <v>646</v>
      </c>
      <c r="B675">
        <v>7714.7049833597875</v>
      </c>
      <c r="C675">
        <v>-563.6129833597879</v>
      </c>
    </row>
    <row r="676" spans="1:3">
      <c r="A676">
        <v>647</v>
      </c>
      <c r="B676">
        <v>9245.8475629356599</v>
      </c>
      <c r="C676">
        <v>-1708.6836629356603</v>
      </c>
    </row>
    <row r="677" spans="1:3">
      <c r="A677">
        <v>648</v>
      </c>
      <c r="B677">
        <v>27197.767870872529</v>
      </c>
      <c r="C677">
        <v>-11377.068870872528</v>
      </c>
    </row>
    <row r="678" spans="1:3">
      <c r="A678">
        <v>649</v>
      </c>
      <c r="B678">
        <v>35001.338972162812</v>
      </c>
      <c r="C678">
        <v>6947.9051278371917</v>
      </c>
    </row>
    <row r="679" spans="1:3">
      <c r="A679">
        <v>650</v>
      </c>
      <c r="B679">
        <v>8182.557347442731</v>
      </c>
      <c r="C679">
        <v>-2532.8423474427309</v>
      </c>
    </row>
    <row r="680" spans="1:3">
      <c r="A680">
        <v>651</v>
      </c>
      <c r="B680">
        <v>11154.604948018334</v>
      </c>
      <c r="C680">
        <v>-5492.3799480183334</v>
      </c>
    </row>
    <row r="681" spans="1:3">
      <c r="A681">
        <v>652</v>
      </c>
      <c r="B681">
        <v>12302.612931051477</v>
      </c>
      <c r="C681">
        <v>-6545.1994810514771</v>
      </c>
    </row>
    <row r="682" spans="1:3">
      <c r="A682">
        <v>653</v>
      </c>
      <c r="B682">
        <v>5728.7241063538622</v>
      </c>
      <c r="C682">
        <v>388.77039364613756</v>
      </c>
    </row>
    <row r="683" spans="1:3">
      <c r="A683">
        <v>654</v>
      </c>
      <c r="B683">
        <v>7208.58673913655</v>
      </c>
      <c r="C683">
        <v>-1085.01793913655</v>
      </c>
    </row>
    <row r="684" spans="1:3">
      <c r="A684">
        <v>655</v>
      </c>
      <c r="B684">
        <v>8552.5090914428383</v>
      </c>
      <c r="C684">
        <v>-2314.2110914428386</v>
      </c>
    </row>
    <row r="685" spans="1:3">
      <c r="A685">
        <v>656</v>
      </c>
      <c r="B685">
        <v>8894.146210285222</v>
      </c>
      <c r="C685">
        <v>-2556.0706102852218</v>
      </c>
    </row>
    <row r="686" spans="1:3">
      <c r="A686">
        <v>657</v>
      </c>
      <c r="B686">
        <v>13326.961281938631</v>
      </c>
      <c r="C686">
        <v>-6970.6905819386311</v>
      </c>
    </row>
    <row r="687" spans="1:3">
      <c r="A687">
        <v>658</v>
      </c>
      <c r="B687">
        <v>7101.0542011632951</v>
      </c>
      <c r="C687">
        <v>-390.86230116329534</v>
      </c>
    </row>
    <row r="688" spans="1:3">
      <c r="A688">
        <v>659</v>
      </c>
      <c r="B688">
        <v>7712.3018103561444</v>
      </c>
      <c r="C688">
        <v>-510.60096035614424</v>
      </c>
    </row>
    <row r="689" spans="1:3">
      <c r="A689">
        <v>660</v>
      </c>
      <c r="B689">
        <v>9610.3864915339418</v>
      </c>
      <c r="C689">
        <v>-2400.894691533942</v>
      </c>
    </row>
    <row r="690" spans="1:3">
      <c r="A690">
        <v>661</v>
      </c>
      <c r="B690">
        <v>10037.423515855387</v>
      </c>
      <c r="C690">
        <v>-2618.9015158553875</v>
      </c>
    </row>
    <row r="691" spans="1:3">
      <c r="A691">
        <v>662</v>
      </c>
      <c r="B691">
        <v>8985.0816539773914</v>
      </c>
      <c r="C691">
        <v>-1472.8146539773916</v>
      </c>
    </row>
    <row r="692" spans="1:3">
      <c r="A692">
        <v>663</v>
      </c>
      <c r="B692">
        <v>6993.5216631900366</v>
      </c>
      <c r="C692">
        <v>992.29333680996297</v>
      </c>
    </row>
    <row r="693" spans="1:3">
      <c r="A693">
        <v>664</v>
      </c>
      <c r="B693">
        <v>7154.3762971881542</v>
      </c>
      <c r="C693">
        <v>832.09895281184617</v>
      </c>
    </row>
    <row r="694" spans="1:3">
      <c r="A694">
        <v>665</v>
      </c>
      <c r="B694">
        <v>7440.4865383576298</v>
      </c>
      <c r="C694">
        <v>1141.8157616423696</v>
      </c>
    </row>
    <row r="695" spans="1:3">
      <c r="A695">
        <v>666</v>
      </c>
      <c r="B695">
        <v>10979.288486316233</v>
      </c>
      <c r="C695">
        <v>-2382.4606863162335</v>
      </c>
    </row>
    <row r="696" spans="1:3">
      <c r="A696">
        <v>667</v>
      </c>
      <c r="B696">
        <v>8419.1738540243314</v>
      </c>
      <c r="C696">
        <v>546.62189597566794</v>
      </c>
    </row>
    <row r="697" spans="1:3">
      <c r="A697">
        <v>668</v>
      </c>
      <c r="B697">
        <v>29473.853648864519</v>
      </c>
      <c r="C697">
        <v>-10450.59364886452</v>
      </c>
    </row>
    <row r="698" spans="1:3">
      <c r="A698">
        <v>669</v>
      </c>
      <c r="B698">
        <v>30645.259381264543</v>
      </c>
      <c r="C698">
        <v>-10495.936481264544</v>
      </c>
    </row>
    <row r="699" spans="1:3">
      <c r="A699">
        <v>670</v>
      </c>
      <c r="B699">
        <v>30974.09041851345</v>
      </c>
      <c r="C699">
        <v>-9891.9304185134497</v>
      </c>
    </row>
    <row r="700" spans="1:3">
      <c r="A700">
        <v>671</v>
      </c>
      <c r="B700">
        <v>31545.156985730468</v>
      </c>
      <c r="C700">
        <v>-9885.2268857304662</v>
      </c>
    </row>
    <row r="701" spans="1:3">
      <c r="A701">
        <v>672</v>
      </c>
      <c r="B701">
        <v>32307.127817270586</v>
      </c>
      <c r="C701">
        <v>-9845.0840672705854</v>
      </c>
    </row>
    <row r="702" spans="1:3">
      <c r="A702">
        <v>673</v>
      </c>
      <c r="B702">
        <v>9490.1549594150929</v>
      </c>
      <c r="C702">
        <v>14072.861220584906</v>
      </c>
    </row>
    <row r="703" spans="1:3">
      <c r="A703">
        <v>674</v>
      </c>
      <c r="B703">
        <v>33816.123906063578</v>
      </c>
      <c r="C703">
        <v>6287.7660939364214</v>
      </c>
    </row>
    <row r="704" spans="1:3">
      <c r="A704">
        <v>675</v>
      </c>
      <c r="B704">
        <v>5749.5282219095934</v>
      </c>
      <c r="C704">
        <v>-333.86702190959386</v>
      </c>
    </row>
    <row r="705" spans="1:3">
      <c r="A705">
        <v>676</v>
      </c>
      <c r="B705">
        <v>11374.360791822744</v>
      </c>
      <c r="C705">
        <v>-5935.6116918227444</v>
      </c>
    </row>
    <row r="706" spans="1:3">
      <c r="A706">
        <v>677</v>
      </c>
      <c r="B706">
        <v>7355.9114669225419</v>
      </c>
      <c r="C706">
        <v>-1444.9674669225415</v>
      </c>
    </row>
    <row r="707" spans="1:3">
      <c r="A707">
        <v>678</v>
      </c>
      <c r="B707">
        <v>9511.8334507918989</v>
      </c>
      <c r="C707">
        <v>-3591.7293507918994</v>
      </c>
    </row>
    <row r="708" spans="1:3">
      <c r="A708">
        <v>679</v>
      </c>
      <c r="B708">
        <v>7497.7640565612019</v>
      </c>
      <c r="C708">
        <v>-1108.386206561202</v>
      </c>
    </row>
    <row r="709" spans="1:3">
      <c r="A709">
        <v>680</v>
      </c>
      <c r="B709">
        <v>8527.2337141491589</v>
      </c>
      <c r="C709">
        <v>-2133.6302641491593</v>
      </c>
    </row>
    <row r="710" spans="1:3">
      <c r="A710">
        <v>681</v>
      </c>
      <c r="B710">
        <v>7082.4446749301715</v>
      </c>
      <c r="C710">
        <v>-585.55867493017104</v>
      </c>
    </row>
    <row r="711" spans="1:3">
      <c r="A711">
        <v>682</v>
      </c>
      <c r="B711">
        <v>7822.8458796160903</v>
      </c>
      <c r="C711">
        <v>-1322.6099796160906</v>
      </c>
    </row>
    <row r="712" spans="1:3">
      <c r="A712">
        <v>683</v>
      </c>
      <c r="B712">
        <v>6655.3659639289162</v>
      </c>
      <c r="C712">
        <v>-61.857663928915827</v>
      </c>
    </row>
    <row r="713" spans="1:3">
      <c r="A713">
        <v>684</v>
      </c>
      <c r="B713">
        <v>10135.780054130342</v>
      </c>
      <c r="C713">
        <v>-3535.5741041303427</v>
      </c>
    </row>
    <row r="714" spans="1:3">
      <c r="A714">
        <v>685</v>
      </c>
      <c r="B714">
        <v>8400.5921561823434</v>
      </c>
      <c r="C714">
        <v>-1800.2311561823435</v>
      </c>
    </row>
    <row r="715" spans="1:3">
      <c r="A715">
        <v>686</v>
      </c>
      <c r="B715">
        <v>12548.599564102118</v>
      </c>
      <c r="C715">
        <v>-5938.4898641021182</v>
      </c>
    </row>
    <row r="716" spans="1:3">
      <c r="A716">
        <v>687</v>
      </c>
      <c r="B716">
        <v>9996.0765893574626</v>
      </c>
      <c r="C716">
        <v>-3009.3795893574625</v>
      </c>
    </row>
    <row r="717" spans="1:3">
      <c r="A717">
        <v>688</v>
      </c>
      <c r="B717">
        <v>7208.2257153645878</v>
      </c>
      <c r="C717">
        <v>-131.03631536458761</v>
      </c>
    </row>
    <row r="718" spans="1:3">
      <c r="A718">
        <v>689</v>
      </c>
      <c r="B718">
        <v>6746.8129825954711</v>
      </c>
      <c r="C718">
        <v>426.54696740452891</v>
      </c>
    </row>
    <row r="719" spans="1:3">
      <c r="A719">
        <v>690</v>
      </c>
      <c r="B719">
        <v>10700.799508159869</v>
      </c>
      <c r="C719">
        <v>-3503.932508159869</v>
      </c>
    </row>
    <row r="720" spans="1:3">
      <c r="A720">
        <v>691</v>
      </c>
      <c r="B720">
        <v>9846.2000262539204</v>
      </c>
      <c r="C720">
        <v>-2163.5300262539204</v>
      </c>
    </row>
    <row r="721" spans="1:3">
      <c r="A721">
        <v>692</v>
      </c>
      <c r="B721">
        <v>9245.1255153917336</v>
      </c>
      <c r="C721">
        <v>-1185.4464153917334</v>
      </c>
    </row>
    <row r="722" spans="1:3">
      <c r="A722">
        <v>693</v>
      </c>
      <c r="B722">
        <v>10456.600976203044</v>
      </c>
      <c r="C722">
        <v>-2293.884726203044</v>
      </c>
    </row>
    <row r="723" spans="1:3">
      <c r="A723">
        <v>694</v>
      </c>
      <c r="B723">
        <v>7443.5536146128061</v>
      </c>
      <c r="C723">
        <v>808.73068538719326</v>
      </c>
    </row>
    <row r="724" spans="1:3">
      <c r="A724">
        <v>695</v>
      </c>
      <c r="B724">
        <v>9140.4956441825561</v>
      </c>
      <c r="C724">
        <v>6688.3260858174435</v>
      </c>
    </row>
    <row r="725" spans="1:3">
      <c r="A725">
        <v>696</v>
      </c>
      <c r="B725">
        <v>28276.921051888661</v>
      </c>
      <c r="C725">
        <v>-11097.39905188866</v>
      </c>
    </row>
    <row r="726" spans="1:3">
      <c r="A726">
        <v>697</v>
      </c>
      <c r="B726">
        <v>29567.977226362204</v>
      </c>
      <c r="C726">
        <v>-10123.711426362202</v>
      </c>
    </row>
    <row r="727" spans="1:3">
      <c r="A727">
        <v>698</v>
      </c>
      <c r="B727">
        <v>31952.88659870276</v>
      </c>
      <c r="C727">
        <v>-9621.3197987027597</v>
      </c>
    </row>
    <row r="728" spans="1:3">
      <c r="A728">
        <v>699</v>
      </c>
      <c r="B728">
        <v>12612.941417701366</v>
      </c>
      <c r="C728">
        <v>15863.793572298635</v>
      </c>
    </row>
    <row r="729" spans="1:3">
      <c r="A729">
        <v>700</v>
      </c>
      <c r="B729">
        <v>33529.262011884319</v>
      </c>
      <c r="C729">
        <v>5596.0702381156807</v>
      </c>
    </row>
    <row r="730" spans="1:3">
      <c r="A730">
        <v>701</v>
      </c>
      <c r="B730">
        <v>34000.806156304287</v>
      </c>
      <c r="C730">
        <v>6002.5260936957129</v>
      </c>
    </row>
    <row r="731" spans="1:3">
      <c r="A731">
        <v>702</v>
      </c>
      <c r="B731">
        <v>8874.8267177221205</v>
      </c>
      <c r="C731">
        <v>-3174.9892177221209</v>
      </c>
    </row>
    <row r="732" spans="1:3">
      <c r="A732">
        <v>703</v>
      </c>
      <c r="B732">
        <v>11147.110073779751</v>
      </c>
      <c r="C732">
        <v>-5437.9456737797518</v>
      </c>
    </row>
    <row r="733" spans="1:3">
      <c r="A733">
        <v>704</v>
      </c>
      <c r="B733">
        <v>8018.0641408479332</v>
      </c>
      <c r="C733">
        <v>-1832.7433408479328</v>
      </c>
    </row>
    <row r="734" spans="1:3">
      <c r="A734">
        <v>705</v>
      </c>
      <c r="B734">
        <v>8290.2005270133304</v>
      </c>
      <c r="C734">
        <v>-2104.07352701333</v>
      </c>
    </row>
    <row r="735" spans="1:3">
      <c r="A735">
        <v>706</v>
      </c>
      <c r="B735">
        <v>5360.5623523360855</v>
      </c>
      <c r="C735">
        <v>911.91484766391477</v>
      </c>
    </row>
    <row r="736" spans="1:3">
      <c r="A736">
        <v>707</v>
      </c>
      <c r="B736">
        <v>7813.5489341812336</v>
      </c>
      <c r="C736">
        <v>-1531.3139341812339</v>
      </c>
    </row>
    <row r="737" spans="1:3">
      <c r="A737">
        <v>708</v>
      </c>
      <c r="B737">
        <v>9569.8741430657938</v>
      </c>
      <c r="C737">
        <v>-3280.1192430657939</v>
      </c>
    </row>
    <row r="738" spans="1:3">
      <c r="A738">
        <v>709</v>
      </c>
      <c r="B738">
        <v>9535.1911787399167</v>
      </c>
      <c r="C738">
        <v>-2964.166828739917</v>
      </c>
    </row>
    <row r="739" spans="1:3">
      <c r="A739">
        <v>710</v>
      </c>
      <c r="B739">
        <v>8462.5308367779489</v>
      </c>
      <c r="C739">
        <v>-1797.8448867779489</v>
      </c>
    </row>
    <row r="740" spans="1:3">
      <c r="A740">
        <v>711</v>
      </c>
      <c r="B740">
        <v>7483.8435211112483</v>
      </c>
      <c r="C740">
        <v>-713.65102111124816</v>
      </c>
    </row>
    <row r="741" spans="1:3">
      <c r="A741">
        <v>712</v>
      </c>
      <c r="B741">
        <v>8964.9294722730283</v>
      </c>
      <c r="C741">
        <v>-2188.9684722730281</v>
      </c>
    </row>
    <row r="742" spans="1:3">
      <c r="A742">
        <v>713</v>
      </c>
      <c r="B742">
        <v>10203.133439016279</v>
      </c>
      <c r="C742">
        <v>-3421.7792390162795</v>
      </c>
    </row>
    <row r="743" spans="1:3">
      <c r="A743">
        <v>714</v>
      </c>
      <c r="B743">
        <v>6950.4972771956373</v>
      </c>
      <c r="C743">
        <v>-92.017677195637589</v>
      </c>
    </row>
    <row r="744" spans="1:3">
      <c r="A744">
        <v>715</v>
      </c>
      <c r="B744">
        <v>9436.4736166929979</v>
      </c>
      <c r="C744">
        <v>-2560.5126166929977</v>
      </c>
    </row>
    <row r="745" spans="1:3">
      <c r="A745">
        <v>716</v>
      </c>
      <c r="B745">
        <v>8430.359909978326</v>
      </c>
      <c r="C745">
        <v>-1276.8060099783261</v>
      </c>
    </row>
    <row r="746" spans="1:3">
      <c r="A746">
        <v>717</v>
      </c>
      <c r="B746">
        <v>9674.0062975892633</v>
      </c>
      <c r="C746">
        <v>-2417.2831975892632</v>
      </c>
    </row>
    <row r="747" spans="1:3">
      <c r="A747">
        <v>718</v>
      </c>
      <c r="B747">
        <v>10896.501515974964</v>
      </c>
      <c r="C747">
        <v>-3634.7605159749637</v>
      </c>
    </row>
    <row r="748" spans="1:3">
      <c r="A748">
        <v>719</v>
      </c>
      <c r="B748">
        <v>11861.629319963673</v>
      </c>
      <c r="C748">
        <v>-4595.9268199636726</v>
      </c>
    </row>
    <row r="749" spans="1:3">
      <c r="A749">
        <v>720</v>
      </c>
      <c r="B749">
        <v>9556.3423479651556</v>
      </c>
      <c r="C749">
        <v>-2198.1666979651554</v>
      </c>
    </row>
    <row r="750" spans="1:3">
      <c r="A750">
        <v>721</v>
      </c>
      <c r="B750">
        <v>11095.816156884113</v>
      </c>
      <c r="C750">
        <v>-3724.0441568841134</v>
      </c>
    </row>
    <row r="751" spans="1:3">
      <c r="A751">
        <v>722</v>
      </c>
      <c r="B751">
        <v>10510.450394379481</v>
      </c>
      <c r="C751">
        <v>-2761.2939943794809</v>
      </c>
    </row>
    <row r="752" spans="1:3">
      <c r="A752">
        <v>723</v>
      </c>
      <c r="B752">
        <v>10043.474295006119</v>
      </c>
      <c r="C752">
        <v>-2088.9572950061192</v>
      </c>
    </row>
    <row r="753" spans="1:3">
      <c r="A753">
        <v>724</v>
      </c>
      <c r="B753">
        <v>11014.165465599073</v>
      </c>
      <c r="C753">
        <v>-2475.8770155990733</v>
      </c>
    </row>
    <row r="754" spans="1:3">
      <c r="A754">
        <v>725</v>
      </c>
      <c r="B754">
        <v>10766.929462852935</v>
      </c>
      <c r="C754">
        <v>-1544.5268628529357</v>
      </c>
    </row>
    <row r="755" spans="1:3">
      <c r="A755">
        <v>726</v>
      </c>
      <c r="B755">
        <v>6210.5659608042915</v>
      </c>
      <c r="C755">
        <v>7514.9058791957086</v>
      </c>
    </row>
    <row r="756" spans="1:3">
      <c r="A756">
        <v>727</v>
      </c>
      <c r="B756">
        <v>34053.76722855719</v>
      </c>
      <c r="C756">
        <v>5543.6399714428117</v>
      </c>
    </row>
    <row r="757" spans="1:3">
      <c r="A757">
        <v>728</v>
      </c>
      <c r="B757">
        <v>33935.256731503141</v>
      </c>
      <c r="C757">
        <v>6338.3887684968577</v>
      </c>
    </row>
    <row r="758" spans="1:3">
      <c r="A758">
        <v>729</v>
      </c>
      <c r="B758">
        <v>6189.039909518413</v>
      </c>
      <c r="C758">
        <v>-222.15250951841335</v>
      </c>
    </row>
    <row r="759" spans="1:3">
      <c r="A759">
        <v>730</v>
      </c>
      <c r="B759">
        <v>6955.5926443938151</v>
      </c>
      <c r="C759">
        <v>-985.86964439381518</v>
      </c>
    </row>
    <row r="760" spans="1:3">
      <c r="A760">
        <v>731</v>
      </c>
      <c r="B760">
        <v>9393.810254470558</v>
      </c>
      <c r="C760">
        <v>-3414.0792544705582</v>
      </c>
    </row>
    <row r="761" spans="1:3">
      <c r="A761">
        <v>732</v>
      </c>
      <c r="B761">
        <v>9213.1208869717157</v>
      </c>
      <c r="C761">
        <v>-2854.3444369717154</v>
      </c>
    </row>
    <row r="762" spans="1:3">
      <c r="A762">
        <v>733</v>
      </c>
      <c r="B762">
        <v>10680.647326455504</v>
      </c>
      <c r="C762">
        <v>-4206.6343264555044</v>
      </c>
    </row>
    <row r="763" spans="1:3">
      <c r="A763">
        <v>734</v>
      </c>
      <c r="B763">
        <v>8011.7768378112542</v>
      </c>
      <c r="C763">
        <v>-1070.8669878112541</v>
      </c>
    </row>
    <row r="764" spans="1:3">
      <c r="A764">
        <v>735</v>
      </c>
      <c r="B764">
        <v>6885.3106532411748</v>
      </c>
      <c r="C764">
        <v>160.18834675882499</v>
      </c>
    </row>
    <row r="765" spans="1:3">
      <c r="A765">
        <v>736</v>
      </c>
      <c r="B765">
        <v>7107.5906157857862</v>
      </c>
      <c r="C765">
        <v>-60.868415785786055</v>
      </c>
    </row>
    <row r="766" spans="1:3">
      <c r="A766">
        <v>737</v>
      </c>
      <c r="B766">
        <v>9760.0266425653172</v>
      </c>
      <c r="C766">
        <v>-2710.0053425653168</v>
      </c>
    </row>
    <row r="767" spans="1:3">
      <c r="A767">
        <v>738</v>
      </c>
      <c r="B767">
        <v>8138.2835917528337</v>
      </c>
      <c r="C767">
        <v>-1087.6415917528338</v>
      </c>
    </row>
    <row r="768" spans="1:3">
      <c r="A768">
        <v>739</v>
      </c>
      <c r="B768">
        <v>10912.588812356393</v>
      </c>
      <c r="C768">
        <v>-3752.4948123563927</v>
      </c>
    </row>
    <row r="769" spans="1:3">
      <c r="A769">
        <v>740</v>
      </c>
      <c r="B769">
        <v>10894.433427240658</v>
      </c>
      <c r="C769">
        <v>-3734.1031272406581</v>
      </c>
    </row>
    <row r="770" spans="1:3">
      <c r="A770">
        <v>741</v>
      </c>
      <c r="B770">
        <v>11304.189442267443</v>
      </c>
      <c r="C770">
        <v>-4142.177242267443</v>
      </c>
    </row>
    <row r="771" spans="1:3">
      <c r="A771">
        <v>742</v>
      </c>
      <c r="B771">
        <v>11357.553224972116</v>
      </c>
      <c r="C771">
        <v>-3913.9101749721167</v>
      </c>
    </row>
    <row r="772" spans="1:3">
      <c r="A772">
        <v>743</v>
      </c>
      <c r="B772">
        <v>10328.083567384159</v>
      </c>
      <c r="C772">
        <v>-2688.6661173841594</v>
      </c>
    </row>
    <row r="773" spans="1:3">
      <c r="A773">
        <v>744</v>
      </c>
      <c r="B773">
        <v>8696.6511648242613</v>
      </c>
      <c r="C773">
        <v>-1056.3419648242616</v>
      </c>
    </row>
    <row r="774" spans="1:3">
      <c r="A774">
        <v>745</v>
      </c>
      <c r="B774">
        <v>13094.783272151795</v>
      </c>
      <c r="C774">
        <v>-5444.009522151795</v>
      </c>
    </row>
    <row r="775" spans="1:3">
      <c r="A775">
        <v>746</v>
      </c>
      <c r="B775">
        <v>8418.979128631976</v>
      </c>
      <c r="C775">
        <v>-689.3333786319763</v>
      </c>
    </row>
    <row r="776" spans="1:3">
      <c r="A776">
        <v>747</v>
      </c>
      <c r="B776">
        <v>8032.9280070364912</v>
      </c>
      <c r="C776">
        <v>-15.866857036490728</v>
      </c>
    </row>
    <row r="777" spans="1:3">
      <c r="A777">
        <v>748</v>
      </c>
      <c r="B777">
        <v>29958.413748825893</v>
      </c>
      <c r="C777">
        <v>-10442.872148825893</v>
      </c>
    </row>
    <row r="778" spans="1:3">
      <c r="A778">
        <v>749</v>
      </c>
      <c r="B778">
        <v>30386.808895551665</v>
      </c>
      <c r="C778">
        <v>-10422.062595551666</v>
      </c>
    </row>
    <row r="779" spans="1:3">
      <c r="A779">
        <v>750</v>
      </c>
      <c r="B779">
        <v>31748.11923278671</v>
      </c>
      <c r="C779">
        <v>-10488.741282786712</v>
      </c>
    </row>
    <row r="780" spans="1:3">
      <c r="A780">
        <v>751</v>
      </c>
      <c r="B780">
        <v>31480.620406738868</v>
      </c>
      <c r="C780">
        <v>-10131.91440673887</v>
      </c>
    </row>
    <row r="781" spans="1:3">
      <c r="A781">
        <v>752</v>
      </c>
      <c r="B781">
        <v>31849.255715014457</v>
      </c>
      <c r="C781">
        <v>-9705.2237150144574</v>
      </c>
    </row>
    <row r="782" spans="1:3">
      <c r="A782">
        <v>753</v>
      </c>
      <c r="B782">
        <v>33474.329522392007</v>
      </c>
      <c r="C782">
        <v>-686.87093239200476</v>
      </c>
    </row>
    <row r="783" spans="1:3">
      <c r="A783">
        <v>754</v>
      </c>
      <c r="B783">
        <v>30914.215001913879</v>
      </c>
      <c r="C783">
        <v>7331.3782680861186</v>
      </c>
    </row>
    <row r="784" spans="1:3">
      <c r="A784">
        <v>755</v>
      </c>
      <c r="B784">
        <v>36228.330233014043</v>
      </c>
      <c r="C784">
        <v>7668.0460669859604</v>
      </c>
    </row>
    <row r="785" spans="1:3">
      <c r="A785">
        <v>756</v>
      </c>
      <c r="B785">
        <v>5959.6260965071833</v>
      </c>
      <c r="C785">
        <v>290.80890349281708</v>
      </c>
    </row>
    <row r="786" spans="1:3">
      <c r="A786">
        <v>757</v>
      </c>
      <c r="B786">
        <v>7700.7263036174409</v>
      </c>
      <c r="C786">
        <v>-863.35760361744087</v>
      </c>
    </row>
    <row r="787" spans="1:3">
      <c r="A787">
        <v>758</v>
      </c>
      <c r="B787">
        <v>8767.7954505840316</v>
      </c>
      <c r="C787">
        <v>-1918.7694505840318</v>
      </c>
    </row>
    <row r="788" spans="1:3">
      <c r="A788">
        <v>759</v>
      </c>
      <c r="B788">
        <v>7379.017035621202</v>
      </c>
      <c r="C788">
        <v>-53.968835621201833</v>
      </c>
    </row>
    <row r="789" spans="1:3">
      <c r="A789">
        <v>760</v>
      </c>
      <c r="B789">
        <v>8700.0671836374531</v>
      </c>
      <c r="C789">
        <v>-1362.3191836374535</v>
      </c>
    </row>
    <row r="790" spans="1:3">
      <c r="A790">
        <v>761</v>
      </c>
      <c r="B790">
        <v>10568.144032983866</v>
      </c>
      <c r="C790">
        <v>-3222.4174329838661</v>
      </c>
    </row>
    <row r="791" spans="1:3">
      <c r="A791">
        <v>762</v>
      </c>
      <c r="B791">
        <v>10085.942931836202</v>
      </c>
      <c r="C791">
        <v>-2644.4419318362015</v>
      </c>
    </row>
    <row r="792" spans="1:3">
      <c r="A792">
        <v>763</v>
      </c>
      <c r="B792">
        <v>11067.65386000354</v>
      </c>
      <c r="C792">
        <v>-3340.40066000354</v>
      </c>
    </row>
    <row r="793" spans="1:3">
      <c r="A793">
        <v>764</v>
      </c>
      <c r="B793">
        <v>10220.190005638939</v>
      </c>
      <c r="C793">
        <v>-1909.3508556389388</v>
      </c>
    </row>
    <row r="794" spans="1:3">
      <c r="A794">
        <v>765</v>
      </c>
      <c r="B794">
        <v>10498.708589261167</v>
      </c>
      <c r="C794">
        <v>-2088.6617392611661</v>
      </c>
    </row>
    <row r="795" spans="1:3">
      <c r="A795">
        <v>766</v>
      </c>
      <c r="B795">
        <v>11167.041478775356</v>
      </c>
      <c r="C795">
        <v>-2645.0384787753555</v>
      </c>
    </row>
    <row r="796" spans="1:3">
      <c r="A796">
        <v>767</v>
      </c>
      <c r="B796">
        <v>9565.7517120720804</v>
      </c>
      <c r="C796">
        <v>-959.53431207208087</v>
      </c>
    </row>
    <row r="797" spans="1:3">
      <c r="A797">
        <v>768</v>
      </c>
      <c r="B797">
        <v>9027.270303166988</v>
      </c>
      <c r="C797">
        <v>5451.0598468330118</v>
      </c>
    </row>
    <row r="798" spans="1:3">
      <c r="A798">
        <v>769</v>
      </c>
      <c r="B798">
        <v>29631.236008645563</v>
      </c>
      <c r="C798">
        <v>-10863.498308645561</v>
      </c>
    </row>
    <row r="799" spans="1:3">
      <c r="A799">
        <v>770</v>
      </c>
      <c r="B799">
        <v>10927.936536941985</v>
      </c>
      <c r="C799">
        <v>7878.2089330580147</v>
      </c>
    </row>
    <row r="800" spans="1:3">
      <c r="A800">
        <v>771</v>
      </c>
      <c r="B800">
        <v>11925.249126018995</v>
      </c>
      <c r="C800">
        <v>7219.3273939810042</v>
      </c>
    </row>
    <row r="801" spans="1:3">
      <c r="A801">
        <v>772</v>
      </c>
      <c r="B801">
        <v>30460.9211370298</v>
      </c>
      <c r="C801">
        <v>-10662.866587029799</v>
      </c>
    </row>
    <row r="802" spans="1:3">
      <c r="A802">
        <v>773</v>
      </c>
      <c r="B802">
        <v>31758.777966589128</v>
      </c>
      <c r="C802">
        <v>-9987.4356665891282</v>
      </c>
    </row>
    <row r="803" spans="1:3">
      <c r="A803">
        <v>774</v>
      </c>
      <c r="B803">
        <v>31834.139577762762</v>
      </c>
      <c r="C803">
        <v>-10059.817427762762</v>
      </c>
    </row>
    <row r="804" spans="1:3">
      <c r="A804">
        <v>775</v>
      </c>
      <c r="B804">
        <v>32037.296550211358</v>
      </c>
      <c r="C804">
        <v>-10156.476550211359</v>
      </c>
    </row>
    <row r="805" spans="1:3">
      <c r="A805">
        <v>776</v>
      </c>
      <c r="B805">
        <v>31931.833989860916</v>
      </c>
      <c r="C805">
        <v>-9453.2339898609171</v>
      </c>
    </row>
    <row r="806" spans="1:3">
      <c r="A806">
        <v>777</v>
      </c>
      <c r="B806">
        <v>31361.251169227144</v>
      </c>
      <c r="C806">
        <v>6468.4730307728532</v>
      </c>
    </row>
    <row r="807" spans="1:3">
      <c r="A807">
        <v>778</v>
      </c>
      <c r="B807">
        <v>34312.091943795247</v>
      </c>
      <c r="C807">
        <v>6629.1934562047536</v>
      </c>
    </row>
    <row r="808" spans="1:3">
      <c r="A808">
        <v>779</v>
      </c>
      <c r="B808">
        <v>35040.212500150745</v>
      </c>
      <c r="C808">
        <v>5994.0088998492574</v>
      </c>
    </row>
    <row r="809" spans="1:3">
      <c r="A809">
        <v>780</v>
      </c>
      <c r="B809">
        <v>35466.858895234363</v>
      </c>
      <c r="C809">
        <v>6657.6564047656357</v>
      </c>
    </row>
    <row r="810" spans="1:3">
      <c r="A810">
        <v>781</v>
      </c>
      <c r="B810">
        <v>35703.075140406116</v>
      </c>
      <c r="C810">
        <v>6857.3552595938818</v>
      </c>
    </row>
    <row r="811" spans="1:3">
      <c r="A811">
        <v>782</v>
      </c>
      <c r="B811">
        <v>37516.527316291831</v>
      </c>
      <c r="C811">
        <v>8346.6776837081707</v>
      </c>
    </row>
    <row r="812" spans="1:3">
      <c r="A812">
        <v>783</v>
      </c>
      <c r="B812">
        <v>12526.00429978903</v>
      </c>
      <c r="C812">
        <v>-5577.3034997890309</v>
      </c>
    </row>
    <row r="813" spans="1:3">
      <c r="A813">
        <v>784</v>
      </c>
      <c r="B813">
        <v>10378.143861761489</v>
      </c>
      <c r="C813">
        <v>-3230.6710617614899</v>
      </c>
    </row>
    <row r="814" spans="1:3">
      <c r="A814">
        <v>785</v>
      </c>
      <c r="B814">
        <v>11644.662453662464</v>
      </c>
      <c r="C814">
        <v>-4491.9910536624639</v>
      </c>
    </row>
    <row r="815" spans="1:3">
      <c r="A815">
        <v>786</v>
      </c>
      <c r="B815">
        <v>8086.4164014409616</v>
      </c>
      <c r="C815">
        <v>-666.93850144096177</v>
      </c>
    </row>
    <row r="816" spans="1:3">
      <c r="A816">
        <v>787</v>
      </c>
      <c r="B816">
        <v>8504.6384498360694</v>
      </c>
      <c r="C816">
        <v>-1083.4438998360692</v>
      </c>
    </row>
    <row r="817" spans="1:3">
      <c r="A817">
        <v>788</v>
      </c>
      <c r="B817">
        <v>8204.0803510650712</v>
      </c>
      <c r="C817">
        <v>-686.05500106507134</v>
      </c>
    </row>
    <row r="818" spans="1:3">
      <c r="A818">
        <v>789</v>
      </c>
      <c r="B818">
        <v>7297.7310340713648</v>
      </c>
      <c r="C818">
        <v>325.78696592863525</v>
      </c>
    </row>
    <row r="819" spans="1:3">
      <c r="A819">
        <v>790</v>
      </c>
      <c r="B819">
        <v>7568.6441018576697</v>
      </c>
      <c r="C819">
        <v>55.98589814233037</v>
      </c>
    </row>
    <row r="820" spans="1:3">
      <c r="A820">
        <v>791</v>
      </c>
      <c r="B820">
        <v>8144.3343709035671</v>
      </c>
      <c r="C820">
        <v>-517.34137090356671</v>
      </c>
    </row>
    <row r="821" spans="1:3">
      <c r="A821">
        <v>792</v>
      </c>
      <c r="B821">
        <v>9707.6340189903858</v>
      </c>
      <c r="C821">
        <v>-2073.9134189903862</v>
      </c>
    </row>
    <row r="822" spans="1:3">
      <c r="A822">
        <v>793</v>
      </c>
      <c r="B822">
        <v>8582.0143818502474</v>
      </c>
      <c r="C822">
        <v>-855.16038185024718</v>
      </c>
    </row>
    <row r="823" spans="1:3">
      <c r="A823">
        <v>794</v>
      </c>
      <c r="B823">
        <v>9620.4199611011027</v>
      </c>
      <c r="C823">
        <v>-1888.9928611011028</v>
      </c>
    </row>
    <row r="824" spans="1:3">
      <c r="A824">
        <v>795</v>
      </c>
      <c r="B824">
        <v>11866.835328759193</v>
      </c>
      <c r="C824">
        <v>-4126.4983287591922</v>
      </c>
    </row>
    <row r="825" spans="1:3">
      <c r="A825">
        <v>796</v>
      </c>
      <c r="B825">
        <v>12128.93342061916</v>
      </c>
      <c r="C825">
        <v>-4105.79797061916</v>
      </c>
    </row>
    <row r="826" spans="1:3">
      <c r="A826">
        <v>797</v>
      </c>
      <c r="B826">
        <v>10927.589371458698</v>
      </c>
      <c r="C826">
        <v>-2811.3205214586978</v>
      </c>
    </row>
    <row r="827" spans="1:3">
      <c r="A827">
        <v>798</v>
      </c>
      <c r="B827">
        <v>7348.1366050434717</v>
      </c>
      <c r="C827">
        <v>862.96359495652905</v>
      </c>
    </row>
    <row r="828" spans="1:3">
      <c r="A828">
        <v>799</v>
      </c>
      <c r="B828">
        <v>9322.4155865361663</v>
      </c>
      <c r="C828">
        <v>-1103.2116865361659</v>
      </c>
    </row>
    <row r="829" spans="1:3">
      <c r="A829">
        <v>800</v>
      </c>
      <c r="B829">
        <v>7581.812984297836</v>
      </c>
      <c r="C829">
        <v>720.72266570216379</v>
      </c>
    </row>
    <row r="830" spans="1:3">
      <c r="A830">
        <v>801</v>
      </c>
      <c r="B830">
        <v>7956.844348318934</v>
      </c>
      <c r="C830">
        <v>934.29515168106536</v>
      </c>
    </row>
    <row r="831" spans="1:3">
      <c r="A831">
        <v>802</v>
      </c>
      <c r="B831">
        <v>11496.53464220107</v>
      </c>
      <c r="C831">
        <v>1300.6749777989298</v>
      </c>
    </row>
    <row r="832" spans="1:3">
      <c r="A832">
        <v>803</v>
      </c>
      <c r="B832">
        <v>30310.7252368341</v>
      </c>
      <c r="C832">
        <v>-10715.9155868341</v>
      </c>
    </row>
    <row r="833" spans="1:3">
      <c r="A833">
        <v>804</v>
      </c>
      <c r="B833">
        <v>10155.48712826773</v>
      </c>
      <c r="C833">
        <v>21953.175691732271</v>
      </c>
    </row>
    <row r="834" spans="1:3">
      <c r="A834">
        <v>805</v>
      </c>
      <c r="B834">
        <v>33374.085052051021</v>
      </c>
      <c r="C834">
        <v>5624.4609479489809</v>
      </c>
    </row>
    <row r="835" spans="1:3">
      <c r="A835">
        <v>806</v>
      </c>
      <c r="B835">
        <v>34074.723672390071</v>
      </c>
      <c r="C835">
        <v>5481.7708276099293</v>
      </c>
    </row>
    <row r="836" spans="1:3">
      <c r="A836">
        <v>807</v>
      </c>
      <c r="B836">
        <v>36176.85367194</v>
      </c>
      <c r="C836">
        <v>6806.6048280600007</v>
      </c>
    </row>
    <row r="837" spans="1:3">
      <c r="A837">
        <v>808</v>
      </c>
      <c r="B837">
        <v>37934.360512523839</v>
      </c>
      <c r="C837">
        <v>8266.6245874761589</v>
      </c>
    </row>
    <row r="838" spans="1:3">
      <c r="A838">
        <v>809</v>
      </c>
      <c r="B838">
        <v>35016.993242191209</v>
      </c>
      <c r="C838">
        <v>13868.142367808789</v>
      </c>
    </row>
    <row r="839" spans="1:3">
      <c r="A839">
        <v>810</v>
      </c>
      <c r="B839">
        <v>6638.3636716859319</v>
      </c>
      <c r="C839">
        <v>584.42257831406823</v>
      </c>
    </row>
    <row r="840" spans="1:3">
      <c r="A840">
        <v>811</v>
      </c>
      <c r="B840">
        <v>9826.1880916127557</v>
      </c>
      <c r="C840">
        <v>-2481.1040916127558</v>
      </c>
    </row>
    <row r="841" spans="1:3">
      <c r="A841">
        <v>812</v>
      </c>
      <c r="B841">
        <v>10571.199028025092</v>
      </c>
      <c r="C841">
        <v>-3223.0570280250922</v>
      </c>
    </row>
    <row r="842" spans="1:3">
      <c r="A842">
        <v>813</v>
      </c>
      <c r="B842">
        <v>9315.6723653073714</v>
      </c>
      <c r="C842">
        <v>-1874.6193653073715</v>
      </c>
    </row>
    <row r="843" spans="1:3">
      <c r="A843">
        <v>814</v>
      </c>
      <c r="B843">
        <v>10500.917036872455</v>
      </c>
      <c r="C843">
        <v>-3054.9990368724557</v>
      </c>
    </row>
    <row r="844" spans="1:3">
      <c r="A844">
        <v>815</v>
      </c>
      <c r="B844">
        <v>12879.523470812925</v>
      </c>
      <c r="C844">
        <v>-5431.1195208129247</v>
      </c>
    </row>
    <row r="845" spans="1:3">
      <c r="A845">
        <v>816</v>
      </c>
      <c r="B845">
        <v>11528.344545228731</v>
      </c>
      <c r="C845">
        <v>-3796.4866952287302</v>
      </c>
    </row>
    <row r="846" spans="1:3">
      <c r="A846">
        <v>817</v>
      </c>
      <c r="B846">
        <v>12364.788642018946</v>
      </c>
      <c r="C846">
        <v>-4429.4974920189461</v>
      </c>
    </row>
    <row r="847" spans="1:3">
      <c r="A847">
        <v>818</v>
      </c>
      <c r="B847">
        <v>9279.2545076280185</v>
      </c>
      <c r="C847">
        <v>-1251.2865076280186</v>
      </c>
    </row>
    <row r="848" spans="1:3">
      <c r="A848">
        <v>819</v>
      </c>
      <c r="B848">
        <v>10669.860933289745</v>
      </c>
      <c r="C848">
        <v>-2256.3978832897446</v>
      </c>
    </row>
    <row r="849" spans="1:3">
      <c r="A849">
        <v>820</v>
      </c>
      <c r="B849">
        <v>8908.9121343900879</v>
      </c>
      <c r="C849">
        <v>-393.15343439008757</v>
      </c>
    </row>
    <row r="850" spans="1:3">
      <c r="A850">
        <v>821</v>
      </c>
      <c r="B850">
        <v>9169.6659621344061</v>
      </c>
      <c r="C850">
        <v>-652.83696213440635</v>
      </c>
    </row>
    <row r="851" spans="1:3">
      <c r="A851">
        <v>822</v>
      </c>
      <c r="B851">
        <v>10024.265444040357</v>
      </c>
      <c r="C851">
        <v>-1504.2394440403568</v>
      </c>
    </row>
    <row r="852" spans="1:3">
      <c r="A852">
        <v>823</v>
      </c>
      <c r="B852">
        <v>11777.204239577588</v>
      </c>
      <c r="C852">
        <v>-3249.6722395775887</v>
      </c>
    </row>
    <row r="853" spans="1:3">
      <c r="A853">
        <v>824</v>
      </c>
      <c r="B853">
        <v>8321.383276917215</v>
      </c>
      <c r="C853">
        <v>282.44012308278434</v>
      </c>
    </row>
    <row r="854" spans="1:3">
      <c r="A854">
        <v>825</v>
      </c>
      <c r="B854">
        <v>8482.2379109153335</v>
      </c>
      <c r="C854">
        <v>122.24573908466664</v>
      </c>
    </row>
    <row r="855" spans="1:3">
      <c r="A855">
        <v>826</v>
      </c>
      <c r="B855">
        <v>6847.4190950081083</v>
      </c>
      <c r="C855">
        <v>1757.9424049918925</v>
      </c>
    </row>
    <row r="856" spans="1:3">
      <c r="A856">
        <v>827</v>
      </c>
      <c r="B856">
        <v>9344.4290503685315</v>
      </c>
      <c r="C856">
        <v>-729.12905036853226</v>
      </c>
    </row>
    <row r="857" spans="1:3">
      <c r="A857">
        <v>828</v>
      </c>
      <c r="B857">
        <v>8868.2890325108183</v>
      </c>
      <c r="C857">
        <v>226.77921748918197</v>
      </c>
    </row>
    <row r="858" spans="1:3">
      <c r="A858">
        <v>829</v>
      </c>
      <c r="B858">
        <v>8734.8746478493467</v>
      </c>
      <c r="C858">
        <v>366.92335215065395</v>
      </c>
    </row>
    <row r="859" spans="1:3">
      <c r="A859">
        <v>830</v>
      </c>
      <c r="B859">
        <v>14358.497757672081</v>
      </c>
      <c r="C859">
        <v>-4653.829707672081</v>
      </c>
    </row>
    <row r="860" spans="1:3">
      <c r="A860">
        <v>831</v>
      </c>
      <c r="B860">
        <v>9131.5270693902567</v>
      </c>
      <c r="C860">
        <v>657.33883060974404</v>
      </c>
    </row>
    <row r="861" spans="1:3">
      <c r="A861">
        <v>832</v>
      </c>
      <c r="B861">
        <v>9306.843531092356</v>
      </c>
      <c r="C861">
        <v>8622.4598389076455</v>
      </c>
    </row>
    <row r="862" spans="1:3">
      <c r="A862">
        <v>833</v>
      </c>
      <c r="B862">
        <v>31940.061722268565</v>
      </c>
      <c r="C862">
        <v>-10841.507672268566</v>
      </c>
    </row>
    <row r="863" spans="1:3">
      <c r="A863">
        <v>834</v>
      </c>
      <c r="B863">
        <v>9233.1889848810642</v>
      </c>
      <c r="C863">
        <v>19106.999865118934</v>
      </c>
    </row>
    <row r="864" spans="1:3">
      <c r="A864">
        <v>835</v>
      </c>
      <c r="B864">
        <v>30996.973433428626</v>
      </c>
      <c r="C864">
        <v>4072.4010865713717</v>
      </c>
    </row>
    <row r="865" spans="1:3">
      <c r="A865">
        <v>836</v>
      </c>
      <c r="B865">
        <v>34042.191721818483</v>
      </c>
      <c r="C865">
        <v>5683.3263281815161</v>
      </c>
    </row>
    <row r="866" spans="1:3">
      <c r="A866">
        <v>837</v>
      </c>
      <c r="B866">
        <v>36540.504254614745</v>
      </c>
      <c r="C866">
        <v>6219.9979453852575</v>
      </c>
    </row>
    <row r="867" spans="1:3">
      <c r="A867">
        <v>838</v>
      </c>
      <c r="B867">
        <v>32666.461355373049</v>
      </c>
      <c r="C867">
        <v>29926.411734626952</v>
      </c>
    </row>
    <row r="868" spans="1:3">
      <c r="A868">
        <v>839</v>
      </c>
      <c r="B868">
        <v>6425.8680671226703</v>
      </c>
      <c r="C868">
        <v>721.23693287732931</v>
      </c>
    </row>
    <row r="869" spans="1:3">
      <c r="A869">
        <v>840</v>
      </c>
      <c r="B869">
        <v>6380.6352335169804</v>
      </c>
      <c r="C869">
        <v>1146.0712164830193</v>
      </c>
    </row>
    <row r="870" spans="1:3">
      <c r="A870">
        <v>841</v>
      </c>
      <c r="B870">
        <v>8284.6183655683599</v>
      </c>
      <c r="C870">
        <v>-542.5085655683597</v>
      </c>
    </row>
    <row r="871" spans="1:3">
      <c r="A871">
        <v>842</v>
      </c>
      <c r="B871">
        <v>9050.8221578857447</v>
      </c>
      <c r="C871">
        <v>-1024.1555578857451</v>
      </c>
    </row>
    <row r="872" spans="1:3">
      <c r="A872">
        <v>843</v>
      </c>
      <c r="B872">
        <v>8657.1238337745272</v>
      </c>
      <c r="C872">
        <v>-424.48503377452653</v>
      </c>
    </row>
    <row r="873" spans="1:3">
      <c r="A873">
        <v>844</v>
      </c>
      <c r="B873">
        <v>8768.8754742363799</v>
      </c>
      <c r="C873">
        <v>-535.77797423638003</v>
      </c>
    </row>
    <row r="874" spans="1:3">
      <c r="A874">
        <v>845</v>
      </c>
      <c r="B874">
        <v>10594.152268446605</v>
      </c>
      <c r="C874">
        <v>-2353.562668446606</v>
      </c>
    </row>
    <row r="875" spans="1:3">
      <c r="A875">
        <v>846</v>
      </c>
      <c r="B875">
        <v>11420.450983483512</v>
      </c>
      <c r="C875">
        <v>-3085.9934334835125</v>
      </c>
    </row>
    <row r="876" spans="1:3">
      <c r="A876">
        <v>847</v>
      </c>
      <c r="B876">
        <v>11452.621910283135</v>
      </c>
      <c r="C876">
        <v>-3118.0323102831353</v>
      </c>
    </row>
    <row r="877" spans="1:3">
      <c r="A877">
        <v>848</v>
      </c>
      <c r="B877">
        <v>13479.390298659426</v>
      </c>
      <c r="C877">
        <v>-5136.4815486594252</v>
      </c>
    </row>
    <row r="878" spans="1:3">
      <c r="A878">
        <v>849</v>
      </c>
      <c r="B878">
        <v>12667.469926153102</v>
      </c>
      <c r="C878">
        <v>-4320.3056261531019</v>
      </c>
    </row>
    <row r="879" spans="1:3">
      <c r="A879">
        <v>850</v>
      </c>
      <c r="B879">
        <v>14272.643711075634</v>
      </c>
      <c r="C879">
        <v>-5539.4144610756339</v>
      </c>
    </row>
    <row r="880" spans="1:3">
      <c r="A880">
        <v>851</v>
      </c>
      <c r="B880">
        <v>9603.9891651996222</v>
      </c>
      <c r="C880">
        <v>-780.71016519962177</v>
      </c>
    </row>
    <row r="881" spans="1:3">
      <c r="A881">
        <v>852</v>
      </c>
      <c r="B881">
        <v>11549.134690682007</v>
      </c>
      <c r="C881">
        <v>-2725.1489406820074</v>
      </c>
    </row>
    <row r="882" spans="1:3">
      <c r="A882">
        <v>853</v>
      </c>
      <c r="B882">
        <v>10044.222900352368</v>
      </c>
      <c r="C882">
        <v>-1219.1369003523687</v>
      </c>
    </row>
    <row r="883" spans="1:3">
      <c r="A883">
        <v>854</v>
      </c>
      <c r="B883">
        <v>15076.04250524515</v>
      </c>
      <c r="C883">
        <v>-6131.9274052451492</v>
      </c>
    </row>
    <row r="884" spans="1:3">
      <c r="A884">
        <v>855</v>
      </c>
      <c r="B884">
        <v>7355.8944491565435</v>
      </c>
      <c r="C884">
        <v>1837.9440508434564</v>
      </c>
    </row>
    <row r="885" spans="1:3">
      <c r="A885">
        <v>856</v>
      </c>
      <c r="B885">
        <v>9789.8651283535582</v>
      </c>
      <c r="C885">
        <v>-487.97157835355756</v>
      </c>
    </row>
    <row r="886" spans="1:3">
      <c r="A886">
        <v>857</v>
      </c>
      <c r="B886">
        <v>11538.114933107621</v>
      </c>
      <c r="C886">
        <v>-2127.1099331076221</v>
      </c>
    </row>
    <row r="887" spans="1:3">
      <c r="A887">
        <v>858</v>
      </c>
      <c r="B887">
        <v>10718.951845612066</v>
      </c>
      <c r="C887">
        <v>-1304.0318456120658</v>
      </c>
    </row>
    <row r="888" spans="1:3">
      <c r="A888">
        <v>859</v>
      </c>
      <c r="B888">
        <v>16878.48878184515</v>
      </c>
      <c r="C888">
        <v>-7445.563481845149</v>
      </c>
    </row>
    <row r="889" spans="1:3">
      <c r="A889">
        <v>860</v>
      </c>
      <c r="B889">
        <v>9468.1558603573212</v>
      </c>
      <c r="C889">
        <v>32.417189642679659</v>
      </c>
    </row>
    <row r="890" spans="1:3">
      <c r="A890">
        <v>861</v>
      </c>
      <c r="B890">
        <v>9968.8334607875986</v>
      </c>
      <c r="C890">
        <v>128.13653921240075</v>
      </c>
    </row>
    <row r="891" spans="1:3">
      <c r="A891">
        <v>862</v>
      </c>
      <c r="B891">
        <v>31982.891382870606</v>
      </c>
      <c r="C891">
        <v>-10305.607932870607</v>
      </c>
    </row>
    <row r="892" spans="1:3">
      <c r="A892">
        <v>863</v>
      </c>
      <c r="B892">
        <v>8220.667141206939</v>
      </c>
      <c r="C892">
        <v>16382.381228793061</v>
      </c>
    </row>
    <row r="893" spans="1:3">
      <c r="A893">
        <v>864</v>
      </c>
      <c r="B893">
        <v>35242.286401283454</v>
      </c>
      <c r="C893">
        <v>5478.2646487165475</v>
      </c>
    </row>
    <row r="894" spans="1:3">
      <c r="A894">
        <v>865</v>
      </c>
      <c r="B894">
        <v>34906.57556170578</v>
      </c>
      <c r="C894">
        <v>6755.0264382942187</v>
      </c>
    </row>
    <row r="895" spans="1:3">
      <c r="A895">
        <v>866</v>
      </c>
      <c r="B895">
        <v>35532.713088403601</v>
      </c>
      <c r="C895">
        <v>6578.9516115963997</v>
      </c>
    </row>
    <row r="896" spans="1:3">
      <c r="A896">
        <v>867</v>
      </c>
      <c r="B896">
        <v>38398.409782705225</v>
      </c>
      <c r="C896">
        <v>7752.7147172947734</v>
      </c>
    </row>
    <row r="897" spans="1:3">
      <c r="A897">
        <v>868</v>
      </c>
      <c r="B897">
        <v>10540.831949496473</v>
      </c>
      <c r="C897">
        <v>-2478.0679494964725</v>
      </c>
    </row>
    <row r="898" spans="1:3">
      <c r="A898">
        <v>869</v>
      </c>
      <c r="B898">
        <v>11861.533154954708</v>
      </c>
      <c r="C898">
        <v>-3793.3481549547078</v>
      </c>
    </row>
    <row r="899" spans="1:3">
      <c r="A899">
        <v>870</v>
      </c>
      <c r="B899">
        <v>15619.228652110594</v>
      </c>
      <c r="C899">
        <v>-7535.3088521105947</v>
      </c>
    </row>
    <row r="900" spans="1:3">
      <c r="A900">
        <v>871</v>
      </c>
      <c r="B900">
        <v>7012.6729881631045</v>
      </c>
      <c r="C900">
        <v>1415.3963118368947</v>
      </c>
    </row>
    <row r="901" spans="1:3">
      <c r="A901">
        <v>872</v>
      </c>
      <c r="B901">
        <v>8149.6751837243191</v>
      </c>
      <c r="C901">
        <v>384.99661627568094</v>
      </c>
    </row>
    <row r="902" spans="1:3">
      <c r="A902">
        <v>873</v>
      </c>
      <c r="B902">
        <v>7594.65233732041</v>
      </c>
      <c r="C902">
        <v>945.01866267959031</v>
      </c>
    </row>
    <row r="903" spans="1:3">
      <c r="A903">
        <v>874</v>
      </c>
      <c r="B903">
        <v>9472.8884267088069</v>
      </c>
      <c r="C903">
        <v>-925.19712670880654</v>
      </c>
    </row>
    <row r="904" spans="1:3">
      <c r="A904">
        <v>875</v>
      </c>
      <c r="B904">
        <v>10439.239549076608</v>
      </c>
      <c r="C904">
        <v>-1887.8925490766087</v>
      </c>
    </row>
    <row r="905" spans="1:3">
      <c r="A905">
        <v>876</v>
      </c>
      <c r="B905">
        <v>11793.804888008131</v>
      </c>
      <c r="C905">
        <v>-3236.8978880081322</v>
      </c>
    </row>
    <row r="906" spans="1:3">
      <c r="A906">
        <v>877</v>
      </c>
      <c r="B906">
        <v>14874.217715698256</v>
      </c>
      <c r="C906">
        <v>-6304.3559156982556</v>
      </c>
    </row>
    <row r="907" spans="1:3">
      <c r="A907">
        <v>878</v>
      </c>
      <c r="B907">
        <v>6883.9892809646099</v>
      </c>
      <c r="C907">
        <v>1743.5518190353905</v>
      </c>
    </row>
    <row r="908" spans="1:3">
      <c r="A908">
        <v>879</v>
      </c>
      <c r="B908">
        <v>10390.620302123591</v>
      </c>
      <c r="C908">
        <v>-1459.6857521235906</v>
      </c>
    </row>
    <row r="909" spans="1:3">
      <c r="A909">
        <v>880</v>
      </c>
      <c r="B909">
        <v>9478.8145941597413</v>
      </c>
      <c r="C909">
        <v>-253.55819415974111</v>
      </c>
    </row>
    <row r="910" spans="1:3">
      <c r="A910">
        <v>881</v>
      </c>
      <c r="B910">
        <v>11430.221371362401</v>
      </c>
      <c r="C910">
        <v>-1809.8906713624001</v>
      </c>
    </row>
    <row r="911" spans="1:3">
      <c r="A911">
        <v>882</v>
      </c>
      <c r="B911">
        <v>9864.8657157552261</v>
      </c>
      <c r="C911">
        <v>-149.02471575522577</v>
      </c>
    </row>
    <row r="912" spans="1:3">
      <c r="A912">
        <v>883</v>
      </c>
      <c r="B912">
        <v>12813.571223746218</v>
      </c>
      <c r="C912">
        <v>-2698.5623737462174</v>
      </c>
    </row>
    <row r="913" spans="1:3">
      <c r="A913">
        <v>884</v>
      </c>
      <c r="B913">
        <v>11354.859760188767</v>
      </c>
      <c r="C913">
        <v>-947.77391018876733</v>
      </c>
    </row>
    <row r="914" spans="1:3">
      <c r="A914">
        <v>885</v>
      </c>
      <c r="B914">
        <v>11205.913229688567</v>
      </c>
      <c r="C914">
        <v>9672.8712003114324</v>
      </c>
    </row>
    <row r="915" spans="1:3">
      <c r="A915">
        <v>886</v>
      </c>
      <c r="B915">
        <v>31975.743674115311</v>
      </c>
      <c r="C915">
        <v>-9997.066774115312</v>
      </c>
    </row>
    <row r="916" spans="1:3">
      <c r="A916">
        <v>887</v>
      </c>
      <c r="B916">
        <v>32323.711559748914</v>
      </c>
      <c r="C916">
        <v>-9258.290859748915</v>
      </c>
    </row>
    <row r="917" spans="1:3">
      <c r="A917">
        <v>888</v>
      </c>
      <c r="B917">
        <v>33076.341870285847</v>
      </c>
      <c r="C917">
        <v>-9675.0361202858476</v>
      </c>
    </row>
    <row r="918" spans="1:3">
      <c r="A918">
        <v>889</v>
      </c>
      <c r="B918">
        <v>34062.620843499797</v>
      </c>
      <c r="C918">
        <v>-9526.9222934997961</v>
      </c>
    </row>
    <row r="919" spans="1:3">
      <c r="A919">
        <v>890</v>
      </c>
      <c r="B919">
        <v>34727.19054871751</v>
      </c>
      <c r="C919">
        <v>-9811.9696987175084</v>
      </c>
    </row>
    <row r="920" spans="1:3">
      <c r="A920">
        <v>891</v>
      </c>
      <c r="B920">
        <v>34481.191834452926</v>
      </c>
      <c r="C920">
        <v>-9171.7028344529244</v>
      </c>
    </row>
    <row r="921" spans="1:3">
      <c r="A921">
        <v>892</v>
      </c>
      <c r="B921">
        <v>7763.9730046868508</v>
      </c>
      <c r="C921">
        <v>18472.606965313149</v>
      </c>
    </row>
    <row r="922" spans="1:3">
      <c r="A922">
        <v>893</v>
      </c>
      <c r="B922">
        <v>35154.753118115797</v>
      </c>
      <c r="C922">
        <v>6521.3279818842057</v>
      </c>
    </row>
    <row r="923" spans="1:3">
      <c r="A923">
        <v>894</v>
      </c>
      <c r="B923">
        <v>35589.046715715143</v>
      </c>
      <c r="C923">
        <v>6622.0914842848579</v>
      </c>
    </row>
    <row r="924" spans="1:3">
      <c r="A924">
        <v>895</v>
      </c>
      <c r="B924">
        <v>35775.299449818238</v>
      </c>
      <c r="C924">
        <v>7194.5532501817652</v>
      </c>
    </row>
    <row r="925" spans="1:3">
      <c r="A925">
        <v>896</v>
      </c>
      <c r="B925">
        <v>37029.105077471155</v>
      </c>
      <c r="C925">
        <v>7173.548522528843</v>
      </c>
    </row>
    <row r="926" spans="1:3">
      <c r="A926">
        <v>897</v>
      </c>
      <c r="B926">
        <v>9370.1023133757153</v>
      </c>
      <c r="C926">
        <v>-1580.4673133757151</v>
      </c>
    </row>
    <row r="927" spans="1:3">
      <c r="A927">
        <v>898</v>
      </c>
      <c r="B927">
        <v>12908.904261334319</v>
      </c>
      <c r="C927">
        <v>-5104.7437613343191</v>
      </c>
    </row>
    <row r="928" spans="1:3">
      <c r="A928">
        <v>899</v>
      </c>
      <c r="B928">
        <v>7109.2015157391625</v>
      </c>
      <c r="C928">
        <v>1159.8424842608374</v>
      </c>
    </row>
    <row r="929" spans="1:3">
      <c r="A929">
        <v>900</v>
      </c>
      <c r="B929">
        <v>9174.9136576097353</v>
      </c>
      <c r="C929">
        <v>-897.39065760973608</v>
      </c>
    </row>
    <row r="930" spans="1:3">
      <c r="A930">
        <v>901</v>
      </c>
      <c r="B930">
        <v>9854.3594220437335</v>
      </c>
      <c r="C930">
        <v>-1573.7367220437336</v>
      </c>
    </row>
    <row r="931" spans="1:3">
      <c r="A931">
        <v>902</v>
      </c>
      <c r="B931">
        <v>10599.370358456072</v>
      </c>
      <c r="C931">
        <v>-2315.6896584560709</v>
      </c>
    </row>
    <row r="932" spans="1:3">
      <c r="A932">
        <v>903</v>
      </c>
      <c r="B932">
        <v>12556.731131500801</v>
      </c>
      <c r="C932">
        <v>-3885.5398815008011</v>
      </c>
    </row>
    <row r="933" spans="1:3">
      <c r="A933">
        <v>904</v>
      </c>
      <c r="B933">
        <v>11580.583569937704</v>
      </c>
      <c r="C933">
        <v>-2815.3345699377041</v>
      </c>
    </row>
    <row r="934" spans="1:3">
      <c r="A934">
        <v>905</v>
      </c>
      <c r="B934">
        <v>10698.409034669872</v>
      </c>
      <c r="C934">
        <v>-1827.2573346698719</v>
      </c>
    </row>
    <row r="935" spans="1:3">
      <c r="A935">
        <v>906</v>
      </c>
      <c r="B935">
        <v>11291.045228741092</v>
      </c>
      <c r="C935">
        <v>-2326.9846787410916</v>
      </c>
    </row>
    <row r="936" spans="1:3">
      <c r="A936">
        <v>907</v>
      </c>
      <c r="B936">
        <v>10558.23568160242</v>
      </c>
      <c r="C936">
        <v>-1589.9056816024204</v>
      </c>
    </row>
    <row r="937" spans="1:3">
      <c r="A937">
        <v>908</v>
      </c>
      <c r="B937">
        <v>12883.47833283822</v>
      </c>
      <c r="C937">
        <v>-3905.2932328382194</v>
      </c>
    </row>
    <row r="938" spans="1:3">
      <c r="A938">
        <v>909</v>
      </c>
      <c r="B938">
        <v>10422.430205151251</v>
      </c>
      <c r="C938">
        <v>-1172.935005151252</v>
      </c>
    </row>
    <row r="939" spans="1:3">
      <c r="A939">
        <v>910</v>
      </c>
      <c r="B939">
        <v>9875.5244495576499</v>
      </c>
      <c r="C939">
        <v>-428.27409955764961</v>
      </c>
    </row>
    <row r="940" spans="1:3">
      <c r="A940">
        <v>911</v>
      </c>
      <c r="B940">
        <v>9907.6953763572728</v>
      </c>
      <c r="C940">
        <v>-460.31297635727242</v>
      </c>
    </row>
    <row r="941" spans="1:3">
      <c r="A941">
        <v>912</v>
      </c>
      <c r="B941">
        <v>12418.2092984272</v>
      </c>
      <c r="C941">
        <v>-2855.1802984271999</v>
      </c>
    </row>
    <row r="942" spans="1:3">
      <c r="A942">
        <v>913</v>
      </c>
      <c r="B942">
        <v>12052.127714357674</v>
      </c>
      <c r="C942">
        <v>-2008.8787143576737</v>
      </c>
    </row>
    <row r="943" spans="1:3">
      <c r="A943">
        <v>914</v>
      </c>
      <c r="B943">
        <v>12008.937029983665</v>
      </c>
      <c r="C943">
        <v>-1867.8008299836638</v>
      </c>
    </row>
    <row r="944" spans="1:3">
      <c r="A944">
        <v>915</v>
      </c>
      <c r="B944">
        <v>14121.198441184442</v>
      </c>
      <c r="C944">
        <v>-3384.3276911844423</v>
      </c>
    </row>
    <row r="945" spans="1:3">
      <c r="A945">
        <v>916</v>
      </c>
      <c r="B945">
        <v>11515.353370414923</v>
      </c>
      <c r="C945">
        <v>-500.17867041492354</v>
      </c>
    </row>
    <row r="946" spans="1:3">
      <c r="A946">
        <v>917</v>
      </c>
      <c r="B946">
        <v>16019.283122362238</v>
      </c>
      <c r="C946">
        <v>-4985.6214223622374</v>
      </c>
    </row>
    <row r="947" spans="1:3">
      <c r="A947">
        <v>918</v>
      </c>
      <c r="B947">
        <v>31425.950998934815</v>
      </c>
      <c r="C947">
        <v>-10202.275198934814</v>
      </c>
    </row>
    <row r="948" spans="1:3">
      <c r="A948">
        <v>919</v>
      </c>
      <c r="B948">
        <v>9411.9625919227528</v>
      </c>
      <c r="C948">
        <v>11820.219668077249</v>
      </c>
    </row>
    <row r="949" spans="1:3">
      <c r="A949">
        <v>920</v>
      </c>
      <c r="B949">
        <v>33185.55553371882</v>
      </c>
      <c r="C949">
        <v>-9617.2835337188189</v>
      </c>
    </row>
    <row r="950" spans="1:3">
      <c r="A950">
        <v>921</v>
      </c>
      <c r="B950">
        <v>33324.840540862744</v>
      </c>
      <c r="C950">
        <v>-9143.9070408627449</v>
      </c>
    </row>
    <row r="951" spans="1:3">
      <c r="A951">
        <v>922</v>
      </c>
      <c r="B951">
        <v>12803.078788323402</v>
      </c>
      <c r="C951">
        <v>13589.181501676596</v>
      </c>
    </row>
    <row r="952" spans="1:3">
      <c r="A952">
        <v>923</v>
      </c>
      <c r="B952">
        <v>13060.446202720394</v>
      </c>
      <c r="C952">
        <v>15408.472807279608</v>
      </c>
    </row>
    <row r="953" spans="1:3">
      <c r="A953">
        <v>924</v>
      </c>
      <c r="B953">
        <v>34368.744197763546</v>
      </c>
      <c r="C953">
        <v>6605.4207022364571</v>
      </c>
    </row>
    <row r="954" spans="1:3">
      <c r="A954">
        <v>925</v>
      </c>
      <c r="B954">
        <v>38694.873278873638</v>
      </c>
      <c r="C954">
        <v>7007.1490711263614</v>
      </c>
    </row>
    <row r="955" spans="1:3">
      <c r="A955">
        <v>926</v>
      </c>
      <c r="B955">
        <v>9906.0179168607956</v>
      </c>
      <c r="C955">
        <v>-1789.3379168607953</v>
      </c>
    </row>
    <row r="956" spans="1:3">
      <c r="A956">
        <v>927</v>
      </c>
      <c r="B956">
        <v>11713.139325955288</v>
      </c>
      <c r="C956">
        <v>-3588.7309259552876</v>
      </c>
    </row>
    <row r="957" spans="1:3">
      <c r="A957">
        <v>928</v>
      </c>
      <c r="B957">
        <v>12048.394247340841</v>
      </c>
      <c r="C957">
        <v>-3922.6097473408408</v>
      </c>
    </row>
    <row r="958" spans="1:3">
      <c r="A958">
        <v>929</v>
      </c>
      <c r="B958">
        <v>8770.3461271265551</v>
      </c>
      <c r="C958">
        <v>-169.01682712655565</v>
      </c>
    </row>
    <row r="959" spans="1:3">
      <c r="A959">
        <v>930</v>
      </c>
      <c r="B959">
        <v>8052.4403557815231</v>
      </c>
      <c r="C959">
        <v>636.41849421847746</v>
      </c>
    </row>
    <row r="960" spans="1:3">
      <c r="A960">
        <v>931</v>
      </c>
      <c r="B960">
        <v>9835.7359257081553</v>
      </c>
      <c r="C960">
        <v>-1132.2799257081551</v>
      </c>
    </row>
    <row r="961" spans="1:3">
      <c r="A961">
        <v>932</v>
      </c>
      <c r="B961">
        <v>10561.772646152171</v>
      </c>
      <c r="C961">
        <v>-1573.6138961521701</v>
      </c>
    </row>
    <row r="962" spans="1:3">
      <c r="A962">
        <v>933</v>
      </c>
      <c r="B962">
        <v>7329.7900486848384</v>
      </c>
      <c r="C962">
        <v>1852.3799513151616</v>
      </c>
    </row>
    <row r="963" spans="1:3">
      <c r="A963">
        <v>934</v>
      </c>
      <c r="B963">
        <v>9649.9669381883214</v>
      </c>
      <c r="C963">
        <v>-367.48633818832059</v>
      </c>
    </row>
    <row r="964" spans="1:3">
      <c r="A964">
        <v>935</v>
      </c>
      <c r="B964">
        <v>11001.145863772515</v>
      </c>
      <c r="C964">
        <v>-1713.1191637725151</v>
      </c>
    </row>
    <row r="965" spans="1:3">
      <c r="A965">
        <v>936</v>
      </c>
      <c r="B965">
        <v>11515.880692566494</v>
      </c>
      <c r="C965">
        <v>-2225.7411925664946</v>
      </c>
    </row>
    <row r="966" spans="1:3">
      <c r="A966">
        <v>937</v>
      </c>
      <c r="B966">
        <v>13214.98581710448</v>
      </c>
      <c r="C966">
        <v>-3910.2839171044798</v>
      </c>
    </row>
    <row r="967" spans="1:3">
      <c r="A967">
        <v>938</v>
      </c>
      <c r="B967">
        <v>8556.1554270011147</v>
      </c>
      <c r="C967">
        <v>1010.835472998886</v>
      </c>
    </row>
    <row r="968" spans="1:3">
      <c r="A968">
        <v>939</v>
      </c>
      <c r="B968">
        <v>12674.034057352948</v>
      </c>
      <c r="C968">
        <v>-3090.1407573529486</v>
      </c>
    </row>
    <row r="969" spans="1:3">
      <c r="A969">
        <v>940</v>
      </c>
      <c r="B969">
        <v>11322.855131768752</v>
      </c>
      <c r="C969">
        <v>-1544.5079317687523</v>
      </c>
    </row>
    <row r="970" spans="1:3">
      <c r="A970">
        <v>941</v>
      </c>
      <c r="B970">
        <v>14965.761517673474</v>
      </c>
      <c r="C970">
        <v>-5164.873317673475</v>
      </c>
    </row>
    <row r="971" spans="1:3">
      <c r="A971">
        <v>942</v>
      </c>
      <c r="B971">
        <v>9220.7251322188276</v>
      </c>
      <c r="C971">
        <v>936.05806778117221</v>
      </c>
    </row>
    <row r="972" spans="1:3">
      <c r="A972">
        <v>943</v>
      </c>
      <c r="B972">
        <v>11558.183031016972</v>
      </c>
      <c r="C972">
        <v>-1293.7409310169714</v>
      </c>
    </row>
    <row r="973" spans="1:3">
      <c r="A973">
        <v>944</v>
      </c>
      <c r="B973">
        <v>12780.67824940267</v>
      </c>
      <c r="C973">
        <v>-2511.2182494026711</v>
      </c>
    </row>
    <row r="974" spans="1:3">
      <c r="A974">
        <v>945</v>
      </c>
      <c r="B974">
        <v>12663.014299778561</v>
      </c>
      <c r="C974">
        <v>-2292.1017497785615</v>
      </c>
    </row>
    <row r="975" spans="1:3">
      <c r="A975">
        <v>946</v>
      </c>
      <c r="B975">
        <v>13388.525586959517</v>
      </c>
      <c r="C975">
        <v>-3007.046886959517</v>
      </c>
    </row>
    <row r="976" spans="1:3">
      <c r="A976">
        <v>947</v>
      </c>
      <c r="B976">
        <v>15499.093791486626</v>
      </c>
      <c r="C976">
        <v>-4521.8874914866265</v>
      </c>
    </row>
    <row r="977" spans="1:3">
      <c r="A977">
        <v>948</v>
      </c>
      <c r="B977">
        <v>12805.56477453325</v>
      </c>
      <c r="C977">
        <v>-1252.6607745332494</v>
      </c>
    </row>
    <row r="978" spans="1:3">
      <c r="A978">
        <v>949</v>
      </c>
      <c r="B978">
        <v>33101.366865404903</v>
      </c>
      <c r="C978">
        <v>-9794.8198654049047</v>
      </c>
    </row>
    <row r="979" spans="1:3">
      <c r="A979">
        <v>950</v>
      </c>
      <c r="B979">
        <v>33965.386015557</v>
      </c>
      <c r="C979">
        <v>-10158.145415556999</v>
      </c>
    </row>
    <row r="980" spans="1:3">
      <c r="A980">
        <v>951</v>
      </c>
      <c r="B980">
        <v>33761.340697184874</v>
      </c>
      <c r="C980">
        <v>-9654.4281471848735</v>
      </c>
    </row>
    <row r="981" spans="1:3">
      <c r="A981">
        <v>952</v>
      </c>
      <c r="B981">
        <v>9293.9097901355472</v>
      </c>
      <c r="C981">
        <v>16846.450509864451</v>
      </c>
    </row>
    <row r="982" spans="1:3">
      <c r="A982">
        <v>953</v>
      </c>
      <c r="B982">
        <v>33953.077650649233</v>
      </c>
      <c r="C982">
        <v>5774.5363493507684</v>
      </c>
    </row>
    <row r="983" spans="1:3">
      <c r="A983">
        <v>954</v>
      </c>
      <c r="B983">
        <v>8394.0932218010912</v>
      </c>
      <c r="C983">
        <v>48.573778198908258</v>
      </c>
    </row>
    <row r="984" spans="1:3">
      <c r="A984">
        <v>955</v>
      </c>
      <c r="B984">
        <v>8910.051368974162</v>
      </c>
      <c r="C984">
        <v>-465.5773689741618</v>
      </c>
    </row>
    <row r="985" spans="1:3">
      <c r="A985">
        <v>956</v>
      </c>
      <c r="B985">
        <v>12161.008182409818</v>
      </c>
      <c r="C985">
        <v>-3703.1901824098186</v>
      </c>
    </row>
    <row r="986" spans="1:3">
      <c r="A986">
        <v>957</v>
      </c>
      <c r="B986">
        <v>9628.4547451911185</v>
      </c>
      <c r="C986">
        <v>-801.24484519111866</v>
      </c>
    </row>
    <row r="987" spans="1:3">
      <c r="A987">
        <v>958</v>
      </c>
      <c r="B987">
        <v>11590.881279968162</v>
      </c>
      <c r="C987">
        <v>-2755.6163299681612</v>
      </c>
    </row>
    <row r="988" spans="1:3">
      <c r="A988">
        <v>959</v>
      </c>
      <c r="B988">
        <v>8571.4100342412821</v>
      </c>
      <c r="C988">
        <v>360.67396575871862</v>
      </c>
    </row>
    <row r="989" spans="1:3">
      <c r="A989">
        <v>960</v>
      </c>
      <c r="B989">
        <v>12851.445876027068</v>
      </c>
      <c r="C989">
        <v>-3803.4185760270684</v>
      </c>
    </row>
    <row r="990" spans="1:3">
      <c r="A990">
        <v>961</v>
      </c>
      <c r="B990">
        <v>15458.984153470252</v>
      </c>
      <c r="C990">
        <v>-6400.2538534702526</v>
      </c>
    </row>
    <row r="991" spans="1:3">
      <c r="A991">
        <v>962</v>
      </c>
      <c r="B991">
        <v>15837.443617518487</v>
      </c>
      <c r="C991">
        <v>-6295.748067518487</v>
      </c>
    </row>
    <row r="992" spans="1:3">
      <c r="A992">
        <v>963</v>
      </c>
      <c r="B992">
        <v>15905.990715317654</v>
      </c>
      <c r="C992">
        <v>-6356.4256153176539</v>
      </c>
    </row>
    <row r="993" spans="1:3">
      <c r="A993">
        <v>964</v>
      </c>
      <c r="B993">
        <v>10453.879084406948</v>
      </c>
      <c r="C993">
        <v>-836.21663440694829</v>
      </c>
    </row>
    <row r="994" spans="1:3">
      <c r="A994">
        <v>965</v>
      </c>
      <c r="B994">
        <v>11783.395265791522</v>
      </c>
      <c r="C994">
        <v>-2152.9982657915207</v>
      </c>
    </row>
    <row r="995" spans="1:3">
      <c r="A995">
        <v>966</v>
      </c>
      <c r="B995">
        <v>11354.665034796411</v>
      </c>
      <c r="C995">
        <v>-1444.3051847964107</v>
      </c>
    </row>
    <row r="996" spans="1:3">
      <c r="A996">
        <v>967</v>
      </c>
      <c r="B996">
        <v>10325.195377208454</v>
      </c>
      <c r="C996">
        <v>-219.06112720845522</v>
      </c>
    </row>
    <row r="997" spans="1:3">
      <c r="A997">
        <v>968</v>
      </c>
      <c r="B997">
        <v>8741.1727615111595</v>
      </c>
      <c r="C997">
        <v>1366.0478384888411</v>
      </c>
    </row>
    <row r="998" spans="1:3">
      <c r="A998">
        <v>969</v>
      </c>
      <c r="B998">
        <v>11546.346331478506</v>
      </c>
      <c r="C998">
        <v>-1427.9223314785049</v>
      </c>
    </row>
    <row r="999" spans="1:3">
      <c r="A999">
        <v>970</v>
      </c>
      <c r="B999">
        <v>10507.20118043181</v>
      </c>
      <c r="C999">
        <v>-13.255380431810408</v>
      </c>
    </row>
    <row r="1000" spans="1:3">
      <c r="A1000">
        <v>971</v>
      </c>
      <c r="B1000">
        <v>12587.291664832963</v>
      </c>
      <c r="C1000">
        <v>-1986.7433648329625</v>
      </c>
    </row>
    <row r="1001" spans="1:3">
      <c r="A1001">
        <v>972</v>
      </c>
      <c r="B1001">
        <v>10777.23987239704</v>
      </c>
      <c r="C1001">
        <v>-74.597472397039382</v>
      </c>
    </row>
    <row r="1002" spans="1:3">
      <c r="A1002">
        <v>973</v>
      </c>
      <c r="B1002">
        <v>11622.163860844254</v>
      </c>
      <c r="C1002">
        <v>-536.57706084425445</v>
      </c>
    </row>
    <row r="1003" spans="1:3">
      <c r="A1003">
        <v>974</v>
      </c>
      <c r="B1003">
        <v>13200.581423257496</v>
      </c>
      <c r="C1003">
        <v>-1901.238423257495</v>
      </c>
    </row>
    <row r="1004" spans="1:3">
      <c r="A1004">
        <v>975</v>
      </c>
      <c r="B1004">
        <v>10665.488231935189</v>
      </c>
      <c r="C1004">
        <v>9083.8951480648102</v>
      </c>
    </row>
    <row r="1005" spans="1:3">
      <c r="A1005">
        <v>976</v>
      </c>
      <c r="B1005">
        <v>33564.111781075728</v>
      </c>
      <c r="C1005">
        <v>-9043.8477810757286</v>
      </c>
    </row>
    <row r="1006" spans="1:3">
      <c r="A1006">
        <v>977</v>
      </c>
      <c r="B1006">
        <v>12501.798642008478</v>
      </c>
      <c r="C1006">
        <v>12831.534197991521</v>
      </c>
    </row>
    <row r="1007" spans="1:3">
      <c r="A1007">
        <v>978</v>
      </c>
      <c r="B1007">
        <v>9950.1640131873555</v>
      </c>
      <c r="C1007">
        <v>15706.411246812646</v>
      </c>
    </row>
    <row r="1008" spans="1:3">
      <c r="A1008">
        <v>979</v>
      </c>
      <c r="B1008">
        <v>10217.662839235198</v>
      </c>
      <c r="C1008">
        <v>20066.980100764806</v>
      </c>
    </row>
    <row r="1009" spans="1:3">
      <c r="A1009">
        <v>980</v>
      </c>
      <c r="B1009">
        <v>35306.072505718381</v>
      </c>
      <c r="C1009">
        <v>5791.0892442816184</v>
      </c>
    </row>
    <row r="1010" spans="1:3">
      <c r="A1010">
        <v>981</v>
      </c>
      <c r="B1010">
        <v>35938.471284136467</v>
      </c>
      <c r="C1010">
        <v>5980.6257158635344</v>
      </c>
    </row>
    <row r="1011" spans="1:3">
      <c r="A1011">
        <v>982</v>
      </c>
      <c r="B1011">
        <v>36270.688734732707</v>
      </c>
      <c r="C1011">
        <v>6586.1492652672969</v>
      </c>
    </row>
    <row r="1012" spans="1:3">
      <c r="A1012">
        <v>983</v>
      </c>
      <c r="B1012">
        <v>8760.6881579197307</v>
      </c>
      <c r="C1012">
        <v>21.780842080268485</v>
      </c>
    </row>
    <row r="1013" spans="1:3">
      <c r="A1013">
        <v>984</v>
      </c>
      <c r="B1013">
        <v>12688.92764082115</v>
      </c>
      <c r="C1013">
        <v>-3890.3346408211492</v>
      </c>
    </row>
    <row r="1014" spans="1:3">
      <c r="A1014">
        <v>985</v>
      </c>
      <c r="B1014">
        <v>11654.862109795449</v>
      </c>
      <c r="C1014">
        <v>-2480.726459795449</v>
      </c>
    </row>
    <row r="1015" spans="1:3">
      <c r="A1015">
        <v>986</v>
      </c>
      <c r="B1015">
        <v>7135.2097512019045</v>
      </c>
      <c r="C1015">
        <v>2129.587248798096</v>
      </c>
    </row>
    <row r="1016" spans="1:3">
      <c r="A1016">
        <v>987</v>
      </c>
      <c r="B1016">
        <v>11631.143358075471</v>
      </c>
      <c r="C1016">
        <v>-2347.5813580754711</v>
      </c>
    </row>
    <row r="1017" spans="1:3">
      <c r="A1017">
        <v>988</v>
      </c>
      <c r="B1017">
        <v>8534.2822102319515</v>
      </c>
      <c r="C1017">
        <v>827.04458976804926</v>
      </c>
    </row>
    <row r="1018" spans="1:3">
      <c r="A1018">
        <v>989</v>
      </c>
      <c r="B1018">
        <v>10724.417270132615</v>
      </c>
      <c r="C1018">
        <v>-1346.512570132616</v>
      </c>
    </row>
    <row r="1019" spans="1:3">
      <c r="A1019">
        <v>990</v>
      </c>
      <c r="B1019">
        <v>12735.946798445926</v>
      </c>
      <c r="C1019">
        <v>-3349.7854984459264</v>
      </c>
    </row>
    <row r="1020" spans="1:3">
      <c r="A1020">
        <v>991</v>
      </c>
      <c r="B1020">
        <v>14074.803389019899</v>
      </c>
      <c r="C1020">
        <v>-4683.457389019899</v>
      </c>
    </row>
    <row r="1021" spans="1:3">
      <c r="A1021">
        <v>992</v>
      </c>
      <c r="B1021">
        <v>7054.4195774492628</v>
      </c>
      <c r="C1021">
        <v>2589.8329225507377</v>
      </c>
    </row>
    <row r="1022" spans="1:3">
      <c r="A1022">
        <v>993</v>
      </c>
      <c r="B1022">
        <v>7856.1251649451142</v>
      </c>
      <c r="C1022">
        <v>1999.006235054886</v>
      </c>
    </row>
    <row r="1023" spans="1:3">
      <c r="A1023">
        <v>994</v>
      </c>
      <c r="B1023">
        <v>9367.6888362328536</v>
      </c>
      <c r="C1023">
        <v>493.33616376714599</v>
      </c>
    </row>
    <row r="1024" spans="1:3">
      <c r="A1024">
        <v>995</v>
      </c>
      <c r="B1024">
        <v>12426.964352986415</v>
      </c>
      <c r="C1024">
        <v>-2560.6595029864147</v>
      </c>
    </row>
    <row r="1025" spans="1:3">
      <c r="A1025">
        <v>996</v>
      </c>
      <c r="B1025">
        <v>12212.276047989053</v>
      </c>
      <c r="C1025">
        <v>-2339.5750479890539</v>
      </c>
    </row>
    <row r="1026" spans="1:3">
      <c r="A1026">
        <v>997</v>
      </c>
      <c r="B1026">
        <v>14711.100155759696</v>
      </c>
      <c r="C1026">
        <v>-4835.4197557596963</v>
      </c>
    </row>
    <row r="1027" spans="1:3">
      <c r="A1027">
        <v>998</v>
      </c>
      <c r="B1027">
        <v>13331.955547575795</v>
      </c>
      <c r="C1027">
        <v>-3454.3478475757947</v>
      </c>
    </row>
    <row r="1028" spans="1:3">
      <c r="A1028">
        <v>999</v>
      </c>
      <c r="B1028">
        <v>14007.07512207332</v>
      </c>
      <c r="C1028">
        <v>-4127.0071220733207</v>
      </c>
    </row>
    <row r="1029" spans="1:3">
      <c r="A1029">
        <v>1000</v>
      </c>
      <c r="B1029">
        <v>10807.398255430846</v>
      </c>
      <c r="C1029">
        <v>-849.67665543084513</v>
      </c>
    </row>
    <row r="1030" spans="1:3">
      <c r="A1030">
        <v>1001</v>
      </c>
      <c r="B1030">
        <v>12351.602741812783</v>
      </c>
      <c r="C1030">
        <v>-2387.5427418127838</v>
      </c>
    </row>
    <row r="1031" spans="1:3">
      <c r="A1031">
        <v>1002</v>
      </c>
      <c r="B1031">
        <v>12785.02196359106</v>
      </c>
      <c r="C1031">
        <v>-2224.5302635910593</v>
      </c>
    </row>
    <row r="1032" spans="1:3">
      <c r="A1032">
        <v>1003</v>
      </c>
      <c r="B1032">
        <v>14303.009519015442</v>
      </c>
      <c r="C1032">
        <v>-3454.8752190154428</v>
      </c>
    </row>
    <row r="1033" spans="1:3">
      <c r="A1033">
        <v>1004</v>
      </c>
      <c r="B1033">
        <v>14678.04088303654</v>
      </c>
      <c r="C1033">
        <v>-3241.3027330365403</v>
      </c>
    </row>
    <row r="1034" spans="1:3">
      <c r="A1034">
        <v>1005</v>
      </c>
      <c r="B1034">
        <v>11096.048250703927</v>
      </c>
      <c r="C1034">
        <v>424.05159929607362</v>
      </c>
    </row>
    <row r="1035" spans="1:3">
      <c r="A1035">
        <v>1006</v>
      </c>
      <c r="B1035">
        <v>32258.758300203077</v>
      </c>
      <c r="C1035">
        <v>-10040.643400203076</v>
      </c>
    </row>
    <row r="1036" spans="1:3">
      <c r="A1036">
        <v>1007</v>
      </c>
      <c r="B1036">
        <v>34125.518602011194</v>
      </c>
      <c r="C1036">
        <v>-10158.135552011194</v>
      </c>
    </row>
    <row r="1037" spans="1:3">
      <c r="A1037">
        <v>1008</v>
      </c>
      <c r="B1037">
        <v>36816.037976566389</v>
      </c>
      <c r="C1037">
        <v>7584.3684234336106</v>
      </c>
    </row>
    <row r="1038" spans="1:3">
      <c r="A1038">
        <v>1009</v>
      </c>
      <c r="B1038">
        <v>37567.807769570922</v>
      </c>
      <c r="C1038">
        <v>7073.3896304290756</v>
      </c>
    </row>
    <row r="1039" spans="1:3">
      <c r="A1039">
        <v>1010</v>
      </c>
      <c r="B1039">
        <v>38747.112303582624</v>
      </c>
      <c r="C1039">
        <v>7508.0001964173789</v>
      </c>
    </row>
    <row r="1040" spans="1:3">
      <c r="A1040">
        <v>1011</v>
      </c>
      <c r="B1040">
        <v>39398.150325513467</v>
      </c>
      <c r="C1040">
        <v>8064.7436744865336</v>
      </c>
    </row>
    <row r="1041" spans="1:3">
      <c r="A1041">
        <v>1012</v>
      </c>
      <c r="B1041">
        <v>11888.149748700496</v>
      </c>
      <c r="C1041">
        <v>-2747.1987487004972</v>
      </c>
    </row>
    <row r="1042" spans="1:3">
      <c r="A1042">
        <v>1013</v>
      </c>
      <c r="B1042">
        <v>12844.341631026311</v>
      </c>
      <c r="C1042">
        <v>-3699.7766310263105</v>
      </c>
    </row>
    <row r="1043" spans="1:3">
      <c r="A1043">
        <v>1014</v>
      </c>
      <c r="B1043">
        <v>10981.814289995466</v>
      </c>
      <c r="C1043">
        <v>-1355.8942899954654</v>
      </c>
    </row>
    <row r="1044" spans="1:3">
      <c r="A1044">
        <v>1015</v>
      </c>
      <c r="B1044">
        <v>13081.390565339327</v>
      </c>
      <c r="C1044">
        <v>-3446.8525653393262</v>
      </c>
    </row>
    <row r="1045" spans="1:3">
      <c r="A1045">
        <v>1016</v>
      </c>
      <c r="B1045">
        <v>12458.774256014076</v>
      </c>
      <c r="C1045">
        <v>-2736.0047560140756</v>
      </c>
    </row>
    <row r="1046" spans="1:3">
      <c r="A1046">
        <v>1017</v>
      </c>
      <c r="B1046">
        <v>11114.717099682555</v>
      </c>
      <c r="C1046">
        <v>-1390.1870996825546</v>
      </c>
    </row>
    <row r="1047" spans="1:3">
      <c r="A1047">
        <v>1018</v>
      </c>
      <c r="B1047">
        <v>16978.761698876959</v>
      </c>
      <c r="C1047">
        <v>-7229.8510988769594</v>
      </c>
    </row>
    <row r="1048" spans="1:3">
      <c r="A1048">
        <v>1019</v>
      </c>
      <c r="B1048">
        <v>7407.9387484731587</v>
      </c>
      <c r="C1048">
        <v>2583.0989015268415</v>
      </c>
    </row>
    <row r="1049" spans="1:3">
      <c r="A1049">
        <v>1020</v>
      </c>
      <c r="B1049">
        <v>9048.656015253966</v>
      </c>
      <c r="C1049">
        <v>1149.1161847460335</v>
      </c>
    </row>
    <row r="1050" spans="1:3">
      <c r="A1050">
        <v>1021</v>
      </c>
      <c r="B1050">
        <v>14430.848455858724</v>
      </c>
      <c r="C1050">
        <v>-4105.6424558587241</v>
      </c>
    </row>
    <row r="1051" spans="1:3">
      <c r="A1051">
        <v>1022</v>
      </c>
      <c r="B1051">
        <v>12093.87430364383</v>
      </c>
      <c r="C1051">
        <v>-1296.5381036438303</v>
      </c>
    </row>
    <row r="1052" spans="1:3">
      <c r="A1052">
        <v>1023</v>
      </c>
      <c r="B1052">
        <v>12636.049381774454</v>
      </c>
      <c r="C1052">
        <v>-1829.2103817744537</v>
      </c>
    </row>
    <row r="1053" spans="1:3">
      <c r="A1053">
        <v>1024</v>
      </c>
      <c r="B1053">
        <v>12887.127716060037</v>
      </c>
      <c r="C1053">
        <v>-1699.4710160600371</v>
      </c>
    </row>
    <row r="1054" spans="1:3">
      <c r="A1054">
        <v>1025</v>
      </c>
      <c r="B1054">
        <v>13712.552055275866</v>
      </c>
      <c r="C1054">
        <v>-2423.4428052758667</v>
      </c>
    </row>
    <row r="1055" spans="1:3">
      <c r="A1055">
        <v>1026</v>
      </c>
      <c r="B1055">
        <v>15139.092592033694</v>
      </c>
      <c r="C1055">
        <v>-3742.192392033694</v>
      </c>
    </row>
    <row r="1056" spans="1:3">
      <c r="A1056">
        <v>1027</v>
      </c>
      <c r="B1056">
        <v>16968.104742149266</v>
      </c>
      <c r="C1056">
        <v>-5556.4197421492663</v>
      </c>
    </row>
    <row r="1057" spans="1:3">
      <c r="A1057">
        <v>1028</v>
      </c>
      <c r="B1057">
        <v>13519.526494478123</v>
      </c>
      <c r="C1057">
        <v>-2031.2095444781226</v>
      </c>
    </row>
    <row r="1058" spans="1:3">
      <c r="A1058">
        <v>1029</v>
      </c>
      <c r="B1058">
        <v>18529.683355171284</v>
      </c>
      <c r="C1058">
        <v>-5937.1488551712846</v>
      </c>
    </row>
    <row r="1059" spans="1:3">
      <c r="A1059">
        <v>1030</v>
      </c>
      <c r="B1059">
        <v>11654.501086023483</v>
      </c>
      <c r="C1059">
        <v>11391.065073976515</v>
      </c>
    </row>
    <row r="1060" spans="1:3">
      <c r="A1060">
        <v>1031</v>
      </c>
      <c r="B1060">
        <v>33685.784360618876</v>
      </c>
      <c r="C1060">
        <v>-9798.1216606188755</v>
      </c>
    </row>
    <row r="1061" spans="1:3">
      <c r="A1061">
        <v>1032</v>
      </c>
      <c r="B1061">
        <v>34308.051727386119</v>
      </c>
      <c r="C1061">
        <v>-9914.4293273861185</v>
      </c>
    </row>
    <row r="1062" spans="1:3">
      <c r="A1062">
        <v>1033</v>
      </c>
      <c r="B1062">
        <v>33695.06922483979</v>
      </c>
      <c r="C1062">
        <v>-9027.6502248397883</v>
      </c>
    </row>
    <row r="1063" spans="1:3">
      <c r="A1063">
        <v>1034</v>
      </c>
      <c r="B1063">
        <v>34693.214503058072</v>
      </c>
      <c r="C1063">
        <v>-9823.3777030580713</v>
      </c>
    </row>
    <row r="1064" spans="1:3">
      <c r="A1064">
        <v>1035</v>
      </c>
      <c r="B1064">
        <v>10695.243904517221</v>
      </c>
      <c r="C1064">
        <v>15297.577135482778</v>
      </c>
    </row>
    <row r="1065" spans="1:3">
      <c r="A1065">
        <v>1036</v>
      </c>
      <c r="B1065">
        <v>14592.186836440091</v>
      </c>
      <c r="C1065">
        <v>11874.910533559909</v>
      </c>
    </row>
    <row r="1066" spans="1:3">
      <c r="A1066">
        <v>1037</v>
      </c>
      <c r="B1066">
        <v>8759.1038157686762</v>
      </c>
      <c r="C1066">
        <v>18358.889964231326</v>
      </c>
    </row>
    <row r="1067" spans="1:3">
      <c r="A1067">
        <v>1038</v>
      </c>
      <c r="B1067">
        <v>14849.55425083708</v>
      </c>
      <c r="C1067">
        <v>18622.417639162923</v>
      </c>
    </row>
    <row r="1068" spans="1:3">
      <c r="A1068">
        <v>1039</v>
      </c>
      <c r="B1068">
        <v>39282.651247932321</v>
      </c>
      <c r="C1068">
        <v>7987.2027520676784</v>
      </c>
    </row>
    <row r="1069" spans="1:3">
      <c r="A1069">
        <v>1040</v>
      </c>
      <c r="B1069">
        <v>38135.5036706178</v>
      </c>
      <c r="C1069">
        <v>21885.895299382202</v>
      </c>
    </row>
    <row r="1070" spans="1:3">
      <c r="A1070">
        <v>1041</v>
      </c>
      <c r="B1070">
        <v>10580.633172859612</v>
      </c>
      <c r="C1070">
        <v>-1092.9889728596117</v>
      </c>
    </row>
    <row r="1071" spans="1:3">
      <c r="A1071">
        <v>1042</v>
      </c>
      <c r="B1071">
        <v>14640.942776306854</v>
      </c>
      <c r="C1071">
        <v>-5136.6324763068551</v>
      </c>
    </row>
    <row r="1072" spans="1:3">
      <c r="A1072">
        <v>1043</v>
      </c>
      <c r="B1072">
        <v>9691.7135274744778</v>
      </c>
      <c r="C1072">
        <v>171.75827252552153</v>
      </c>
    </row>
    <row r="1073" spans="1:3">
      <c r="A1073">
        <v>1044</v>
      </c>
      <c r="B1073">
        <v>11235.918013856413</v>
      </c>
      <c r="C1073">
        <v>-1366.1078138564135</v>
      </c>
    </row>
    <row r="1074" spans="1:3">
      <c r="A1074">
        <v>1045</v>
      </c>
      <c r="B1074">
        <v>8391.6797446582295</v>
      </c>
      <c r="C1074">
        <v>1673.7332553417709</v>
      </c>
    </row>
    <row r="1075" spans="1:3">
      <c r="A1075">
        <v>1046</v>
      </c>
      <c r="B1075">
        <v>11782.823769450017</v>
      </c>
      <c r="C1075">
        <v>-1710.7687194500159</v>
      </c>
    </row>
    <row r="1076" spans="1:3">
      <c r="A1076">
        <v>1047</v>
      </c>
      <c r="B1076">
        <v>13369.707365231579</v>
      </c>
      <c r="C1076">
        <v>-3283.8613652315798</v>
      </c>
    </row>
    <row r="1077" spans="1:3">
      <c r="A1077">
        <v>1048</v>
      </c>
      <c r="B1077">
        <v>10463.815770665446</v>
      </c>
      <c r="C1077">
        <v>-108.17477066544598</v>
      </c>
    </row>
    <row r="1078" spans="1:3">
      <c r="A1078">
        <v>1049</v>
      </c>
      <c r="B1078">
        <v>12479.564401467351</v>
      </c>
      <c r="C1078">
        <v>-2017.5850014673506</v>
      </c>
    </row>
    <row r="1079" spans="1:3">
      <c r="A1079">
        <v>1050</v>
      </c>
      <c r="B1079">
        <v>12715.780646639103</v>
      </c>
      <c r="C1079">
        <v>-2150.8961466391029</v>
      </c>
    </row>
    <row r="1080" spans="1:3">
      <c r="A1080">
        <v>1051</v>
      </c>
      <c r="B1080">
        <v>14479.227624776337</v>
      </c>
      <c r="C1080">
        <v>-3899.5166247763373</v>
      </c>
    </row>
    <row r="1081" spans="1:3">
      <c r="A1081">
        <v>1052</v>
      </c>
      <c r="B1081">
        <v>10324.112305892566</v>
      </c>
      <c r="C1081">
        <v>618.01974410743424</v>
      </c>
    </row>
    <row r="1082" spans="1:3">
      <c r="A1082">
        <v>1053</v>
      </c>
      <c r="B1082">
        <v>14602.845570242514</v>
      </c>
      <c r="C1082">
        <v>-3643.1508702425144</v>
      </c>
    </row>
    <row r="1083" spans="1:3">
      <c r="A1083">
        <v>1054</v>
      </c>
      <c r="B1083">
        <v>10658.022963162468</v>
      </c>
      <c r="C1083">
        <v>492.75703683753272</v>
      </c>
    </row>
    <row r="1084" spans="1:3">
      <c r="A1084">
        <v>1055</v>
      </c>
      <c r="B1084">
        <v>13773.523242704972</v>
      </c>
      <c r="C1084">
        <v>-2609.955242704973</v>
      </c>
    </row>
    <row r="1085" spans="1:3">
      <c r="A1085">
        <v>1056</v>
      </c>
      <c r="B1085">
        <v>11342.562205906137</v>
      </c>
      <c r="C1085">
        <v>-98.185305906137728</v>
      </c>
    </row>
    <row r="1086" spans="1:3">
      <c r="A1086">
        <v>1057</v>
      </c>
      <c r="B1086">
        <v>11772.985643574912</v>
      </c>
      <c r="C1086">
        <v>-519.56464357491132</v>
      </c>
    </row>
    <row r="1087" spans="1:3">
      <c r="A1087">
        <v>1058</v>
      </c>
      <c r="B1087">
        <v>14482.116321437959</v>
      </c>
      <c r="C1087">
        <v>-3217.5753214379602</v>
      </c>
    </row>
    <row r="1088" spans="1:3">
      <c r="A1088">
        <v>1059</v>
      </c>
      <c r="B1088">
        <v>10441.776255516674</v>
      </c>
      <c r="C1088">
        <v>1287.9032444833265</v>
      </c>
    </row>
    <row r="1089" spans="1:3">
      <c r="A1089">
        <v>1060</v>
      </c>
      <c r="B1089">
        <v>11603.664976208471</v>
      </c>
      <c r="C1089">
        <v>138.06102379152981</v>
      </c>
    </row>
    <row r="1090" spans="1:3">
      <c r="A1090">
        <v>1061</v>
      </c>
      <c r="B1090">
        <v>14900.808258127639</v>
      </c>
      <c r="C1090">
        <v>5562.1894018723615</v>
      </c>
    </row>
    <row r="1091" spans="1:3">
      <c r="A1091">
        <v>1062</v>
      </c>
      <c r="B1091">
        <v>31518.965453800207</v>
      </c>
      <c r="C1091">
        <v>-10323.147453800208</v>
      </c>
    </row>
    <row r="1092" spans="1:3">
      <c r="A1092">
        <v>1063</v>
      </c>
      <c r="B1092">
        <v>32661.01944099128</v>
      </c>
      <c r="C1092">
        <v>-9416.2292409912807</v>
      </c>
    </row>
    <row r="1093" spans="1:3">
      <c r="A1093">
        <v>1064</v>
      </c>
      <c r="B1093">
        <v>34371.144211289873</v>
      </c>
      <c r="C1093">
        <v>-9497.7593112898721</v>
      </c>
    </row>
    <row r="1094" spans="1:3">
      <c r="A1094">
        <v>1065</v>
      </c>
      <c r="B1094">
        <v>11213.8924688101</v>
      </c>
      <c r="C1094">
        <v>16132.1496011899</v>
      </c>
    </row>
    <row r="1095" spans="1:3">
      <c r="A1095">
        <v>1066</v>
      </c>
      <c r="B1095">
        <v>13337.159667482805</v>
      </c>
      <c r="C1095">
        <v>15849.322692517197</v>
      </c>
    </row>
    <row r="1096" spans="1:3">
      <c r="A1096">
        <v>1067</v>
      </c>
      <c r="B1096">
        <v>36849.193920784426</v>
      </c>
      <c r="C1096">
        <v>6405.2240292155766</v>
      </c>
    </row>
    <row r="1097" spans="1:3">
      <c r="A1097">
        <v>1068</v>
      </c>
      <c r="B1097">
        <v>39196.783231233421</v>
      </c>
      <c r="C1097">
        <v>7464.6591687665787</v>
      </c>
    </row>
    <row r="1098" spans="1:3">
      <c r="A1098">
        <v>1069</v>
      </c>
      <c r="B1098">
        <v>11631.283605138673</v>
      </c>
      <c r="C1098">
        <v>-1780.8516051386723</v>
      </c>
    </row>
    <row r="1099" spans="1:3">
      <c r="A1099">
        <v>1070</v>
      </c>
      <c r="B1099">
        <v>11943.317379676173</v>
      </c>
      <c r="C1099">
        <v>-1711.8174796761723</v>
      </c>
    </row>
    <row r="1100" spans="1:3">
      <c r="A1100">
        <v>1071</v>
      </c>
      <c r="B1100">
        <v>11433.64831261451</v>
      </c>
      <c r="C1100">
        <v>-1094.7167126145105</v>
      </c>
    </row>
    <row r="1101" spans="1:3">
      <c r="A1101">
        <v>1072</v>
      </c>
      <c r="B1101">
        <v>9852.2071377006323</v>
      </c>
      <c r="C1101">
        <v>570.70951229936691</v>
      </c>
    </row>
    <row r="1102" spans="1:3">
      <c r="A1102">
        <v>1073</v>
      </c>
      <c r="B1102">
        <v>12811.932403266012</v>
      </c>
      <c r="C1102">
        <v>-2376.8671532660119</v>
      </c>
    </row>
    <row r="1103" spans="1:3">
      <c r="A1103">
        <v>1074</v>
      </c>
      <c r="B1103">
        <v>11290.088546199728</v>
      </c>
      <c r="C1103">
        <v>-853.99254619972817</v>
      </c>
    </row>
    <row r="1104" spans="1:3">
      <c r="A1104">
        <v>1075</v>
      </c>
      <c r="B1104">
        <v>14811.958427421689</v>
      </c>
      <c r="C1104">
        <v>-4361.4064274216889</v>
      </c>
    </row>
    <row r="1105" spans="1:3">
      <c r="A1105">
        <v>1076</v>
      </c>
      <c r="B1105">
        <v>13573.014888882595</v>
      </c>
      <c r="C1105">
        <v>-2747.7611888825959</v>
      </c>
    </row>
    <row r="1106" spans="1:3">
      <c r="A1106">
        <v>1077</v>
      </c>
      <c r="B1106">
        <v>12779.761476466389</v>
      </c>
      <c r="C1106">
        <v>-1855.8282764663891</v>
      </c>
    </row>
    <row r="1107" spans="1:3">
      <c r="A1107">
        <v>1078</v>
      </c>
      <c r="B1107">
        <v>12128.69573795818</v>
      </c>
      <c r="C1107">
        <v>-1199.8467379581798</v>
      </c>
    </row>
    <row r="1108" spans="1:3">
      <c r="A1108">
        <v>1079</v>
      </c>
      <c r="B1108">
        <v>8912.4357471370786</v>
      </c>
      <c r="C1108">
        <v>2101.2761528629217</v>
      </c>
    </row>
    <row r="1109" spans="1:3">
      <c r="A1109">
        <v>1080</v>
      </c>
      <c r="B1109">
        <v>11546.246500506302</v>
      </c>
      <c r="C1109">
        <v>-240.31195050630231</v>
      </c>
    </row>
    <row r="1110" spans="1:3">
      <c r="A1110">
        <v>1081</v>
      </c>
      <c r="B1110">
        <v>13122.621913687863</v>
      </c>
      <c r="C1110">
        <v>-1610.216913687862</v>
      </c>
    </row>
    <row r="1111" spans="1:3">
      <c r="A1111">
        <v>1082</v>
      </c>
      <c r="B1111">
        <v>17687.856048445112</v>
      </c>
      <c r="C1111">
        <v>-6149.4350484451115</v>
      </c>
    </row>
    <row r="1112" spans="1:3">
      <c r="A1112">
        <v>1083</v>
      </c>
      <c r="B1112">
        <v>10133.600559695806</v>
      </c>
      <c r="C1112">
        <v>1960.8774403041934</v>
      </c>
    </row>
    <row r="1113" spans="1:3">
      <c r="A1113">
        <v>1084</v>
      </c>
      <c r="B1113">
        <v>12436.01269332138</v>
      </c>
      <c r="C1113">
        <v>-339.36149332137938</v>
      </c>
    </row>
    <row r="1114" spans="1:3">
      <c r="A1114">
        <v>1085</v>
      </c>
      <c r="B1114">
        <v>12775.002970612277</v>
      </c>
      <c r="C1114">
        <v>-669.68297061227713</v>
      </c>
    </row>
    <row r="1115" spans="1:3">
      <c r="A1115">
        <v>1086</v>
      </c>
      <c r="B1115">
        <v>10398.224547370703</v>
      </c>
      <c r="C1115">
        <v>2077.1267526292977</v>
      </c>
    </row>
    <row r="1116" spans="1:3">
      <c r="A1116">
        <v>1087</v>
      </c>
      <c r="B1116">
        <v>11459.865131758284</v>
      </c>
      <c r="C1116">
        <v>1019.8438182417158</v>
      </c>
    </row>
    <row r="1117" spans="1:3">
      <c r="A1117">
        <v>1088</v>
      </c>
      <c r="B1117">
        <v>15256.034494113877</v>
      </c>
      <c r="C1117">
        <v>-2760.743644113878</v>
      </c>
    </row>
    <row r="1118" spans="1:3">
      <c r="A1118">
        <v>1089</v>
      </c>
      <c r="B1118">
        <v>11878.975526076925</v>
      </c>
      <c r="C1118">
        <v>12597.502983923076</v>
      </c>
    </row>
    <row r="1119" spans="1:3">
      <c r="A1119">
        <v>1090</v>
      </c>
      <c r="B1119">
        <v>34688.622295583569</v>
      </c>
      <c r="C1119">
        <v>-9306.3252955835706</v>
      </c>
    </row>
    <row r="1120" spans="1:3">
      <c r="A1120">
        <v>1091</v>
      </c>
      <c r="B1120">
        <v>10806.315184114957</v>
      </c>
      <c r="C1120">
        <v>14710.798445885042</v>
      </c>
    </row>
    <row r="1121" spans="1:3">
      <c r="A1121">
        <v>1092</v>
      </c>
      <c r="B1121">
        <v>13071.784026798119</v>
      </c>
      <c r="C1121">
        <v>14250.949833201881</v>
      </c>
    </row>
    <row r="1122" spans="1:3">
      <c r="A1122">
        <v>1093</v>
      </c>
      <c r="B1122">
        <v>35600.065202700724</v>
      </c>
      <c r="C1122">
        <v>6399.4547972992732</v>
      </c>
    </row>
    <row r="1123" spans="1:3">
      <c r="A1123">
        <v>1094</v>
      </c>
      <c r="B1123">
        <v>37226.376298559815</v>
      </c>
      <c r="C1123">
        <v>7034.3736014401875</v>
      </c>
    </row>
    <row r="1124" spans="1:3">
      <c r="A1124">
        <v>1095</v>
      </c>
      <c r="B1124">
        <v>40708.455767043772</v>
      </c>
      <c r="C1124">
        <v>7840.7225829562303</v>
      </c>
    </row>
    <row r="1125" spans="1:3">
      <c r="A1125">
        <v>1096</v>
      </c>
      <c r="B1125">
        <v>40753.353628193901</v>
      </c>
      <c r="C1125">
        <v>23017.074381806102</v>
      </c>
    </row>
    <row r="1126" spans="1:3">
      <c r="A1126">
        <v>1097</v>
      </c>
      <c r="B1126">
        <v>11312.599726717799</v>
      </c>
      <c r="C1126">
        <v>-1097.9637267177986</v>
      </c>
    </row>
    <row r="1127" spans="1:3">
      <c r="A1127">
        <v>1098</v>
      </c>
      <c r="B1127">
        <v>14074.689699759017</v>
      </c>
      <c r="C1127">
        <v>-3848.4054997590174</v>
      </c>
    </row>
    <row r="1128" spans="1:3">
      <c r="A1128">
        <v>1099</v>
      </c>
      <c r="B1128">
        <v>11331.708746711358</v>
      </c>
      <c r="C1128">
        <v>-737.20719671135703</v>
      </c>
    </row>
    <row r="1129" spans="1:3">
      <c r="A1129">
        <v>1100</v>
      </c>
      <c r="B1129">
        <v>13068.938793891037</v>
      </c>
      <c r="C1129">
        <v>-2467.3065438910362</v>
      </c>
    </row>
    <row r="1130" spans="1:3">
      <c r="A1130">
        <v>1101</v>
      </c>
      <c r="B1130">
        <v>11515.784527557529</v>
      </c>
      <c r="C1130">
        <v>-811.3145275575298</v>
      </c>
    </row>
    <row r="1131" spans="1:3">
      <c r="A1131">
        <v>1102</v>
      </c>
      <c r="B1131">
        <v>13750.817336794542</v>
      </c>
      <c r="C1131">
        <v>-3037.1733367945417</v>
      </c>
    </row>
    <row r="1132" spans="1:3">
      <c r="A1132">
        <v>1103</v>
      </c>
      <c r="B1132">
        <v>8939.5566593815711</v>
      </c>
      <c r="C1132">
        <v>1852.403340618428</v>
      </c>
    </row>
    <row r="1133" spans="1:3">
      <c r="A1133">
        <v>1104</v>
      </c>
      <c r="B1133">
        <v>11782.10172190609</v>
      </c>
      <c r="C1133">
        <v>-985.75147190609096</v>
      </c>
    </row>
    <row r="1134" spans="1:3">
      <c r="A1134">
        <v>1105</v>
      </c>
      <c r="B1134">
        <v>12646.455956327525</v>
      </c>
      <c r="C1134">
        <v>-1838.9696563275247</v>
      </c>
    </row>
    <row r="1135" spans="1:3">
      <c r="A1135">
        <v>1106</v>
      </c>
      <c r="B1135">
        <v>11106.512259113993</v>
      </c>
      <c r="C1135">
        <v>-23.935059113993702</v>
      </c>
    </row>
    <row r="1136" spans="1:3">
      <c r="A1136">
        <v>1107</v>
      </c>
      <c r="B1136">
        <v>12071.640063102703</v>
      </c>
      <c r="C1136">
        <v>-785.10136310270354</v>
      </c>
    </row>
    <row r="1137" spans="1:3">
      <c r="A1137">
        <v>1108</v>
      </c>
      <c r="B1137">
        <v>14376.927035101222</v>
      </c>
      <c r="C1137">
        <v>-2982.8614851012226</v>
      </c>
    </row>
    <row r="1138" spans="1:3">
      <c r="A1138">
        <v>1109</v>
      </c>
      <c r="B1138">
        <v>13411.799231112513</v>
      </c>
      <c r="C1138">
        <v>-1532.6951811125127</v>
      </c>
    </row>
    <row r="1139" spans="1:3">
      <c r="A1139">
        <v>1110</v>
      </c>
      <c r="B1139">
        <v>12187.959748611163</v>
      </c>
      <c r="C1139">
        <v>-306.6017486111632</v>
      </c>
    </row>
    <row r="1140" spans="1:3">
      <c r="A1140">
        <v>1111</v>
      </c>
      <c r="B1140">
        <v>12261.237523873306</v>
      </c>
      <c r="C1140">
        <v>-379.26792387330534</v>
      </c>
    </row>
    <row r="1141" spans="1:3">
      <c r="A1141">
        <v>1112</v>
      </c>
      <c r="B1141">
        <v>13999.30026019425</v>
      </c>
      <c r="C1141">
        <v>-2012.1320601942498</v>
      </c>
    </row>
    <row r="1142" spans="1:3">
      <c r="A1142">
        <v>1113</v>
      </c>
      <c r="B1142">
        <v>14012.027082730976</v>
      </c>
      <c r="C1142">
        <v>-1743.3948327309754</v>
      </c>
    </row>
    <row r="1143" spans="1:3">
      <c r="A1143">
        <v>1114</v>
      </c>
      <c r="B1143">
        <v>14269.394497127963</v>
      </c>
      <c r="C1143">
        <v>-1999.7058471279634</v>
      </c>
    </row>
    <row r="1144" spans="1:3">
      <c r="A1144">
        <v>1115</v>
      </c>
      <c r="B1144">
        <v>16346.084709893114</v>
      </c>
      <c r="C1144">
        <v>-3860.2838098931134</v>
      </c>
    </row>
    <row r="1145" spans="1:3">
      <c r="A1145">
        <v>1116</v>
      </c>
      <c r="B1145">
        <v>11974.238936780299</v>
      </c>
      <c r="C1145">
        <v>1073.0934132197017</v>
      </c>
    </row>
    <row r="1146" spans="1:3">
      <c r="A1146">
        <v>1117</v>
      </c>
      <c r="B1146">
        <v>13818.545603741117</v>
      </c>
      <c r="C1146">
        <v>6811.7379062588843</v>
      </c>
    </row>
    <row r="1147" spans="1:3">
      <c r="A1147">
        <v>1118</v>
      </c>
      <c r="B1147">
        <v>12286.663452369407</v>
      </c>
      <c r="C1147">
        <v>8494.8254676305933</v>
      </c>
    </row>
    <row r="1148" spans="1:3">
      <c r="A1148">
        <v>1119</v>
      </c>
      <c r="B1148">
        <v>16156.459420731378</v>
      </c>
      <c r="C1148">
        <v>13907.12112926862</v>
      </c>
    </row>
    <row r="1149" spans="1:3">
      <c r="A1149">
        <v>1120</v>
      </c>
      <c r="B1149">
        <v>10734.35573346584</v>
      </c>
      <c r="C1149">
        <v>24425.778836534162</v>
      </c>
    </row>
    <row r="1150" spans="1:3">
      <c r="A1150">
        <v>1121</v>
      </c>
      <c r="B1150">
        <v>36205.053337248028</v>
      </c>
      <c r="C1150">
        <v>6098.6388127519749</v>
      </c>
    </row>
    <row r="1151" spans="1:3">
      <c r="A1151">
        <v>1122</v>
      </c>
      <c r="B1151">
        <v>36875.549321730454</v>
      </c>
      <c r="C1151">
        <v>7548.2536782695461</v>
      </c>
    </row>
    <row r="1152" spans="1:3">
      <c r="A1152">
        <v>1123</v>
      </c>
      <c r="B1152">
        <v>8928.2037064263568</v>
      </c>
      <c r="C1152">
        <v>1648.8832935736427</v>
      </c>
    </row>
    <row r="1153" spans="1:3">
      <c r="A1153">
        <v>1124</v>
      </c>
      <c r="B1153">
        <v>13027.926951662452</v>
      </c>
      <c r="C1153">
        <v>-2433.7012516624509</v>
      </c>
    </row>
    <row r="1154" spans="1:3">
      <c r="A1154">
        <v>1125</v>
      </c>
      <c r="B1154">
        <v>14854.427064251771</v>
      </c>
      <c r="C1154">
        <v>-4253.015064251771</v>
      </c>
    </row>
    <row r="1155" spans="1:3">
      <c r="A1155">
        <v>1126</v>
      </c>
      <c r="B1155">
        <v>15091.475998564787</v>
      </c>
      <c r="C1155">
        <v>-4489.0909985647868</v>
      </c>
    </row>
    <row r="1156" spans="1:3">
      <c r="A1156">
        <v>1127</v>
      </c>
      <c r="B1156">
        <v>13647.654452512301</v>
      </c>
      <c r="C1156">
        <v>-2671.4087025123008</v>
      </c>
    </row>
    <row r="1157" spans="1:3">
      <c r="A1157">
        <v>1128</v>
      </c>
      <c r="B1157">
        <v>10011.855977571575</v>
      </c>
      <c r="C1157">
        <v>1058.679022428425</v>
      </c>
    </row>
    <row r="1158" spans="1:3">
      <c r="A1158">
        <v>1129</v>
      </c>
      <c r="B1158">
        <v>10655.274513564049</v>
      </c>
      <c r="C1158">
        <v>417.90148643595057</v>
      </c>
    </row>
    <row r="1159" spans="1:3">
      <c r="A1159">
        <v>1130</v>
      </c>
      <c r="B1159">
        <v>14853.203745872679</v>
      </c>
      <c r="C1159">
        <v>-3762.4859458726787</v>
      </c>
    </row>
    <row r="1160" spans="1:3">
      <c r="A1160">
        <v>1131</v>
      </c>
      <c r="B1160">
        <v>15560.964135464399</v>
      </c>
      <c r="C1160">
        <v>-4467.3412354643988</v>
      </c>
    </row>
    <row r="1161" spans="1:3">
      <c r="A1161">
        <v>1132</v>
      </c>
      <c r="B1161">
        <v>11009.638454943159</v>
      </c>
      <c r="C1161">
        <v>155.77919505684076</v>
      </c>
    </row>
    <row r="1162" spans="1:3">
      <c r="A1162">
        <v>1133</v>
      </c>
      <c r="B1162">
        <v>10913.125674544288</v>
      </c>
      <c r="C1162">
        <v>540.89582545571284</v>
      </c>
    </row>
    <row r="1163" spans="1:3">
      <c r="A1163">
        <v>1134</v>
      </c>
      <c r="B1163">
        <v>11813.911624933751</v>
      </c>
      <c r="C1163">
        <v>-156.19272493375138</v>
      </c>
    </row>
    <row r="1164" spans="1:3">
      <c r="A1164">
        <v>1135</v>
      </c>
      <c r="B1164">
        <v>11910.424405332622</v>
      </c>
      <c r="C1164">
        <v>-252.30935533262164</v>
      </c>
    </row>
    <row r="1165" spans="1:3">
      <c r="A1165">
        <v>1136</v>
      </c>
      <c r="B1165">
        <v>11974.76625893187</v>
      </c>
      <c r="C1165">
        <v>-316.38710893186908</v>
      </c>
    </row>
    <row r="1166" spans="1:3">
      <c r="A1166">
        <v>1137</v>
      </c>
      <c r="B1166">
        <v>14039.134136686793</v>
      </c>
      <c r="C1166">
        <v>-2365.0041366867936</v>
      </c>
    </row>
    <row r="1167" spans="1:3">
      <c r="A1167">
        <v>1138</v>
      </c>
      <c r="B1167">
        <v>13572.292841338667</v>
      </c>
      <c r="C1167">
        <v>-1809.291941338668</v>
      </c>
    </row>
    <row r="1168" spans="1:3">
      <c r="A1168">
        <v>1139</v>
      </c>
      <c r="B1168">
        <v>11706.379086960495</v>
      </c>
      <c r="C1168">
        <v>337.96291303950602</v>
      </c>
    </row>
    <row r="1169" spans="1:3">
      <c r="A1169">
        <v>1140</v>
      </c>
      <c r="B1169">
        <v>15014.030551479664</v>
      </c>
      <c r="C1169">
        <v>-2748.5236514796634</v>
      </c>
    </row>
    <row r="1170" spans="1:3">
      <c r="A1170">
        <v>1141</v>
      </c>
      <c r="B1170">
        <v>15083.814825946598</v>
      </c>
      <c r="C1170">
        <v>-2720.2678259465974</v>
      </c>
    </row>
    <row r="1171" spans="1:3">
      <c r="A1171">
        <v>1142</v>
      </c>
      <c r="B1171">
        <v>14622.913668151863</v>
      </c>
      <c r="C1171">
        <v>-1979.5358681518628</v>
      </c>
    </row>
    <row r="1172" spans="1:3">
      <c r="A1172">
        <v>1143</v>
      </c>
      <c r="B1172">
        <v>14653.34970159801</v>
      </c>
      <c r="C1172">
        <v>-1704.1943015980105</v>
      </c>
    </row>
    <row r="1173" spans="1:3">
      <c r="A1173">
        <v>1144</v>
      </c>
      <c r="B1173">
        <v>14579.722983777854</v>
      </c>
      <c r="C1173">
        <v>-1149.4579837778547</v>
      </c>
    </row>
    <row r="1174" spans="1:3">
      <c r="A1174">
        <v>1145</v>
      </c>
      <c r="B1174">
        <v>32826.744999515577</v>
      </c>
      <c r="C1174">
        <v>-10414.096499515577</v>
      </c>
    </row>
    <row r="1175" spans="1:3">
      <c r="A1175">
        <v>1146</v>
      </c>
      <c r="B1175">
        <v>35582.424946708823</v>
      </c>
      <c r="C1175">
        <v>-9473.0958967088227</v>
      </c>
    </row>
    <row r="1176" spans="1:3">
      <c r="A1176">
        <v>1147</v>
      </c>
      <c r="B1176">
        <v>36920.877049756295</v>
      </c>
      <c r="C1176">
        <v>6892.9890502437047</v>
      </c>
    </row>
    <row r="1177" spans="1:3">
      <c r="A1177">
        <v>1148</v>
      </c>
      <c r="B1177">
        <v>37459.358458661387</v>
      </c>
      <c r="C1177">
        <v>6461.8252413386144</v>
      </c>
    </row>
    <row r="1178" spans="1:3">
      <c r="A1178">
        <v>1149</v>
      </c>
      <c r="B1178">
        <v>9727.036232623992</v>
      </c>
      <c r="C1178">
        <v>1232.293767376008</v>
      </c>
    </row>
    <row r="1179" spans="1:3">
      <c r="A1179">
        <v>1150</v>
      </c>
      <c r="B1179">
        <v>11217.058105448668</v>
      </c>
      <c r="C1179">
        <v>-251.61210544866844</v>
      </c>
    </row>
    <row r="1180" spans="1:3">
      <c r="A1180">
        <v>1151</v>
      </c>
      <c r="B1180">
        <v>15296.46287060079</v>
      </c>
      <c r="C1180">
        <v>-4313.9615706007899</v>
      </c>
    </row>
    <row r="1181" spans="1:3">
      <c r="A1181">
        <v>1152</v>
      </c>
      <c r="B1181">
        <v>13164.729526745983</v>
      </c>
      <c r="C1181">
        <v>-1811.5019267459829</v>
      </c>
    </row>
    <row r="1182" spans="1:3">
      <c r="A1182">
        <v>1153</v>
      </c>
      <c r="B1182">
        <v>14001.173623536199</v>
      </c>
      <c r="C1182">
        <v>-2644.5127235361979</v>
      </c>
    </row>
    <row r="1183" spans="1:3">
      <c r="A1183">
        <v>1154</v>
      </c>
      <c r="B1183">
        <v>11420.242906288397</v>
      </c>
      <c r="C1183">
        <v>35.03709371160403</v>
      </c>
    </row>
    <row r="1184" spans="1:3">
      <c r="A1184">
        <v>1155</v>
      </c>
      <c r="B1184">
        <v>8692.9707015982931</v>
      </c>
      <c r="C1184">
        <v>2841.9019484017062</v>
      </c>
    </row>
    <row r="1185" spans="1:3">
      <c r="A1185">
        <v>1156</v>
      </c>
      <c r="B1185">
        <v>11558.695224291054</v>
      </c>
      <c r="C1185">
        <v>-4.4716242910544679</v>
      </c>
    </row>
    <row r="1186" spans="1:3">
      <c r="A1186">
        <v>1157</v>
      </c>
      <c r="B1186">
        <v>16349.651279908727</v>
      </c>
      <c r="C1186">
        <v>-4783.3507299087269</v>
      </c>
    </row>
    <row r="1187" spans="1:3">
      <c r="A1187">
        <v>1158</v>
      </c>
      <c r="B1187">
        <v>16971.407071701578</v>
      </c>
      <c r="C1187">
        <v>-5395.2770717015792</v>
      </c>
    </row>
    <row r="1188" spans="1:3">
      <c r="A1188">
        <v>1159</v>
      </c>
      <c r="B1188">
        <v>10333.687968379099</v>
      </c>
      <c r="C1188">
        <v>1496.919231620901</v>
      </c>
    </row>
    <row r="1189" spans="1:3">
      <c r="A1189">
        <v>1160</v>
      </c>
      <c r="B1189">
        <v>12810.849331950123</v>
      </c>
      <c r="C1189">
        <v>-970.0742819501229</v>
      </c>
    </row>
    <row r="1190" spans="1:3">
      <c r="A1190">
        <v>1161</v>
      </c>
      <c r="B1190">
        <v>13261.242307144854</v>
      </c>
      <c r="C1190">
        <v>-1418.6185571448532</v>
      </c>
    </row>
    <row r="1191" spans="1:3">
      <c r="A1191">
        <v>1162</v>
      </c>
      <c r="B1191">
        <v>14344.034060757675</v>
      </c>
      <c r="C1191">
        <v>-2398.9013607576744</v>
      </c>
    </row>
    <row r="1192" spans="1:3">
      <c r="A1192">
        <v>1163</v>
      </c>
      <c r="B1192">
        <v>10011.978700382864</v>
      </c>
      <c r="C1192">
        <v>2017.3079996171364</v>
      </c>
    </row>
    <row r="1193" spans="1:3">
      <c r="A1193">
        <v>1164</v>
      </c>
      <c r="B1193">
        <v>8979.471572005592</v>
      </c>
      <c r="C1193">
        <v>3052.8544279944072</v>
      </c>
    </row>
    <row r="1194" spans="1:3">
      <c r="A1194">
        <v>1165</v>
      </c>
      <c r="B1194">
        <v>11285.228432298683</v>
      </c>
      <c r="C1194">
        <v>1343.9371677013169</v>
      </c>
    </row>
    <row r="1195" spans="1:3">
      <c r="A1195">
        <v>1166</v>
      </c>
      <c r="B1195">
        <v>15512.695608144128</v>
      </c>
      <c r="C1195">
        <v>-2866.4886081441273</v>
      </c>
    </row>
    <row r="1196" spans="1:3">
      <c r="A1196">
        <v>1167</v>
      </c>
      <c r="B1196">
        <v>15040.774692775009</v>
      </c>
      <c r="C1196">
        <v>-1816.7176427750092</v>
      </c>
    </row>
    <row r="1197" spans="1:3">
      <c r="A1197">
        <v>1168</v>
      </c>
      <c r="B1197">
        <v>14117.949227236775</v>
      </c>
      <c r="C1197">
        <v>276.44892276322571</v>
      </c>
    </row>
    <row r="1198" spans="1:3">
      <c r="A1198">
        <v>1169</v>
      </c>
      <c r="B1198">
        <v>16124.454792311362</v>
      </c>
      <c r="C1198">
        <v>4584.5655476886368</v>
      </c>
    </row>
    <row r="1199" spans="1:3">
      <c r="A1199">
        <v>1170</v>
      </c>
      <c r="B1199">
        <v>10217.675538748845</v>
      </c>
      <c r="C1199">
        <v>11974.761571251154</v>
      </c>
    </row>
    <row r="1200" spans="1:3">
      <c r="A1200">
        <v>1171</v>
      </c>
      <c r="B1200">
        <v>36139.989436104857</v>
      </c>
      <c r="C1200">
        <v>-8921.5521861048583</v>
      </c>
    </row>
    <row r="1201" spans="1:3">
      <c r="A1201">
        <v>1172</v>
      </c>
      <c r="B1201">
        <v>35564.285308770282</v>
      </c>
      <c r="C1201">
        <v>-8030.3724087702831</v>
      </c>
    </row>
    <row r="1202" spans="1:3">
      <c r="A1202">
        <v>1173</v>
      </c>
      <c r="B1202">
        <v>36879.920752496197</v>
      </c>
      <c r="C1202">
        <v>6699.0186475038063</v>
      </c>
    </row>
    <row r="1203" spans="1:3">
      <c r="A1203">
        <v>1174</v>
      </c>
      <c r="B1203">
        <v>40207.890697099341</v>
      </c>
      <c r="C1203">
        <v>8467.6270029006555</v>
      </c>
    </row>
    <row r="1204" spans="1:3">
      <c r="A1204">
        <v>1175</v>
      </c>
      <c r="B1204">
        <v>9848.5860893558674</v>
      </c>
      <c r="C1204">
        <v>1496.9329106441328</v>
      </c>
    </row>
    <row r="1205" spans="1:3">
      <c r="A1205">
        <v>1176</v>
      </c>
      <c r="B1205">
        <v>14047.73864004359</v>
      </c>
      <c r="C1205">
        <v>-2684.9836400435906</v>
      </c>
    </row>
    <row r="1206" spans="1:3">
      <c r="A1206">
        <v>1177</v>
      </c>
      <c r="B1206">
        <v>14100.697935221757</v>
      </c>
      <c r="C1206">
        <v>-2737.4147352217569</v>
      </c>
    </row>
    <row r="1207" spans="1:3">
      <c r="A1207">
        <v>1178</v>
      </c>
      <c r="B1207">
        <v>14826.613709929214</v>
      </c>
      <c r="C1207">
        <v>-3460.6617099292143</v>
      </c>
    </row>
    <row r="1208" spans="1:3">
      <c r="A1208">
        <v>1179</v>
      </c>
      <c r="B1208">
        <v>18496.262460054553</v>
      </c>
      <c r="C1208">
        <v>-7114.9370600545535</v>
      </c>
    </row>
    <row r="1209" spans="1:3">
      <c r="A1209">
        <v>1180</v>
      </c>
      <c r="B1209">
        <v>12424.437186582674</v>
      </c>
      <c r="C1209">
        <v>-688.55813658267471</v>
      </c>
    </row>
    <row r="1210" spans="1:3">
      <c r="A1210">
        <v>1181</v>
      </c>
      <c r="B1210">
        <v>14386.863721359719</v>
      </c>
      <c r="C1210">
        <v>-2642.929621359719</v>
      </c>
    </row>
    <row r="1211" spans="1:3">
      <c r="A1211">
        <v>1182</v>
      </c>
      <c r="B1211">
        <v>9593.3817699271131</v>
      </c>
      <c r="C1211">
        <v>2240.4005300728877</v>
      </c>
    </row>
    <row r="1212" spans="1:3">
      <c r="A1212">
        <v>1183</v>
      </c>
      <c r="B1212">
        <v>10492.00462534834</v>
      </c>
      <c r="C1212">
        <v>1345.1553746516602</v>
      </c>
    </row>
    <row r="1213" spans="1:3">
      <c r="A1213">
        <v>1184</v>
      </c>
      <c r="B1213">
        <v>11778.841697333286</v>
      </c>
      <c r="C1213">
        <v>63.600302666713105</v>
      </c>
    </row>
    <row r="1214" spans="1:3">
      <c r="A1214">
        <v>1185</v>
      </c>
      <c r="B1214">
        <v>13167.271169738098</v>
      </c>
      <c r="C1214">
        <v>-1319.1301697380986</v>
      </c>
    </row>
    <row r="1215" spans="1:3">
      <c r="A1215">
        <v>1186</v>
      </c>
      <c r="B1215">
        <v>15106.462699378413</v>
      </c>
      <c r="C1215">
        <v>-3250.051199378413</v>
      </c>
    </row>
    <row r="1216" spans="1:3">
      <c r="A1216">
        <v>1187</v>
      </c>
      <c r="B1216">
        <v>11266.283821796222</v>
      </c>
      <c r="C1216">
        <v>664.84142820377747</v>
      </c>
    </row>
    <row r="1217" spans="1:3">
      <c r="A1217">
        <v>1188</v>
      </c>
      <c r="B1217">
        <v>13003.513868975901</v>
      </c>
      <c r="C1217">
        <v>-1065.2579189758999</v>
      </c>
    </row>
    <row r="1218" spans="1:3">
      <c r="A1218">
        <v>1189</v>
      </c>
      <c r="B1218">
        <v>14547.718355357838</v>
      </c>
      <c r="C1218">
        <v>-2603.1240053578385</v>
      </c>
    </row>
    <row r="1219" spans="1:3">
      <c r="A1219">
        <v>1190</v>
      </c>
      <c r="B1219">
        <v>13193.971847278903</v>
      </c>
      <c r="C1219">
        <v>-1247.3459472789036</v>
      </c>
    </row>
    <row r="1220" spans="1:3">
      <c r="A1220">
        <v>1191</v>
      </c>
      <c r="B1220">
        <v>11941.873284588321</v>
      </c>
      <c r="C1220">
        <v>281.02501541168022</v>
      </c>
    </row>
    <row r="1221" spans="1:3">
      <c r="A1221">
        <v>1192</v>
      </c>
      <c r="B1221">
        <v>12295.753479384179</v>
      </c>
      <c r="C1221">
        <v>-71.402629384177999</v>
      </c>
    </row>
    <row r="1222" spans="1:3">
      <c r="A1222">
        <v>1193</v>
      </c>
      <c r="B1222">
        <v>14065.154453363481</v>
      </c>
      <c r="C1222">
        <v>-1833.54085336348</v>
      </c>
    </row>
    <row r="1223" spans="1:3">
      <c r="A1223">
        <v>1194</v>
      </c>
      <c r="B1223">
        <v>15094.624110951438</v>
      </c>
      <c r="C1223">
        <v>-2858.7849109514373</v>
      </c>
    </row>
    <row r="1224" spans="1:3">
      <c r="A1224">
        <v>1195</v>
      </c>
      <c r="B1224">
        <v>13904.299819365364</v>
      </c>
      <c r="C1224">
        <v>-1473.3464693653641</v>
      </c>
    </row>
    <row r="1225" spans="1:3">
      <c r="A1225">
        <v>1196</v>
      </c>
      <c r="B1225">
        <v>14182.818402987592</v>
      </c>
      <c r="C1225">
        <v>-1163.6573529875914</v>
      </c>
    </row>
    <row r="1226" spans="1:3">
      <c r="A1226">
        <v>1197</v>
      </c>
      <c r="B1226">
        <v>14461.336986609818</v>
      </c>
      <c r="C1226">
        <v>-853.96823660981863</v>
      </c>
    </row>
    <row r="1227" spans="1:3">
      <c r="A1227">
        <v>1198</v>
      </c>
      <c r="B1227">
        <v>16074.976916714451</v>
      </c>
      <c r="C1227">
        <v>8152.3603232855494</v>
      </c>
    </row>
    <row r="1228" spans="1:3">
      <c r="A1228">
        <v>1199</v>
      </c>
      <c r="B1228">
        <v>40042.441966738203</v>
      </c>
      <c r="C1228">
        <v>7454.0524832617957</v>
      </c>
    </row>
    <row r="1229" spans="1:3">
      <c r="A1229">
        <v>1200</v>
      </c>
      <c r="B1229">
        <v>11079.656205632498</v>
      </c>
      <c r="C1229">
        <v>663.64279436750257</v>
      </c>
    </row>
    <row r="1230" spans="1:3">
      <c r="A1230">
        <v>1201</v>
      </c>
      <c r="B1230">
        <v>11619.802992820119</v>
      </c>
      <c r="C1230">
        <v>505.18940717987971</v>
      </c>
    </row>
    <row r="1231" spans="1:3">
      <c r="A1231">
        <v>1202</v>
      </c>
      <c r="B1231">
        <v>12745.785430806949</v>
      </c>
      <c r="C1231">
        <v>-616.17128080694965</v>
      </c>
    </row>
    <row r="1232" spans="1:3">
      <c r="A1232">
        <v>1203</v>
      </c>
      <c r="B1232">
        <v>11527.886085858992</v>
      </c>
      <c r="C1232">
        <v>705.94191414100715</v>
      </c>
    </row>
    <row r="1233" spans="1:3">
      <c r="A1233">
        <v>1204</v>
      </c>
      <c r="B1233">
        <v>14059.699951281851</v>
      </c>
      <c r="C1233">
        <v>-1815.1689512818502</v>
      </c>
    </row>
    <row r="1234" spans="1:3">
      <c r="A1234">
        <v>1205</v>
      </c>
      <c r="B1234">
        <v>11362.43557842313</v>
      </c>
      <c r="C1234">
        <v>961.50042157686948</v>
      </c>
    </row>
    <row r="1235" spans="1:3">
      <c r="A1235">
        <v>1206</v>
      </c>
      <c r="B1235">
        <v>11999.430230278962</v>
      </c>
      <c r="C1235">
        <v>334.39776972103755</v>
      </c>
    </row>
    <row r="1236" spans="1:3">
      <c r="A1236">
        <v>1207</v>
      </c>
      <c r="B1236">
        <v>15250.387043714618</v>
      </c>
      <c r="C1236">
        <v>-2903.2150437146174</v>
      </c>
    </row>
    <row r="1237" spans="1:3">
      <c r="A1237">
        <v>1208</v>
      </c>
      <c r="B1237">
        <v>13614.400454396788</v>
      </c>
      <c r="C1237">
        <v>-992.22095439678742</v>
      </c>
    </row>
    <row r="1238" spans="1:3">
      <c r="A1238">
        <v>1209</v>
      </c>
      <c r="B1238">
        <v>11973.683187615979</v>
      </c>
      <c r="C1238">
        <v>841.76176238401968</v>
      </c>
    </row>
    <row r="1239" spans="1:3">
      <c r="A1239">
        <v>1210</v>
      </c>
      <c r="B1239">
        <v>12091.347137240089</v>
      </c>
      <c r="C1239">
        <v>822.64526275991011</v>
      </c>
    </row>
    <row r="1240" spans="1:3">
      <c r="A1240">
        <v>1211</v>
      </c>
      <c r="B1240">
        <v>13140.260899090945</v>
      </c>
      <c r="C1240">
        <v>-214.37489909094438</v>
      </c>
    </row>
    <row r="1241" spans="1:3">
      <c r="A1241">
        <v>1212</v>
      </c>
      <c r="B1241">
        <v>13848.021288682665</v>
      </c>
      <c r="C1241">
        <v>-919.23018868266445</v>
      </c>
    </row>
    <row r="1242" spans="1:3">
      <c r="A1242">
        <v>1213</v>
      </c>
      <c r="B1242">
        <v>12941.295200739809</v>
      </c>
      <c r="C1242">
        <v>1059.8385992601907</v>
      </c>
    </row>
    <row r="1243" spans="1:3">
      <c r="A1243">
        <v>1214</v>
      </c>
      <c r="B1243">
        <v>12978.545747560427</v>
      </c>
      <c r="C1243">
        <v>1022.7409524395734</v>
      </c>
    </row>
    <row r="1244" spans="1:3">
      <c r="A1244">
        <v>1215</v>
      </c>
      <c r="B1244">
        <v>14500.268658890154</v>
      </c>
      <c r="C1244">
        <v>-493.0466588901545</v>
      </c>
    </row>
    <row r="1245" spans="1:3">
      <c r="A1245">
        <v>1216</v>
      </c>
      <c r="B1245">
        <v>13452.657474475136</v>
      </c>
      <c r="C1245">
        <v>930.05157552486344</v>
      </c>
    </row>
    <row r="1246" spans="1:3">
      <c r="A1246">
        <v>1217</v>
      </c>
      <c r="B1246">
        <v>15382.913082452558</v>
      </c>
      <c r="C1246">
        <v>-792.28103245255807</v>
      </c>
    </row>
    <row r="1247" spans="1:3">
      <c r="A1247">
        <v>1218</v>
      </c>
      <c r="B1247">
        <v>14880.435299714512</v>
      </c>
      <c r="C1247">
        <v>6916.5651002854884</v>
      </c>
    </row>
    <row r="1248" spans="1:3">
      <c r="A1248">
        <v>1219</v>
      </c>
      <c r="B1248">
        <v>34852.430316575977</v>
      </c>
      <c r="C1248">
        <v>-9173.6518665759759</v>
      </c>
    </row>
    <row r="1249" spans="1:3">
      <c r="A1249">
        <v>1220</v>
      </c>
      <c r="B1249">
        <v>14978.250657549223</v>
      </c>
      <c r="C1249">
        <v>13309.647002450776</v>
      </c>
    </row>
    <row r="1250" spans="1:3">
      <c r="A1250">
        <v>1221</v>
      </c>
      <c r="B1250">
        <v>38358.172991811429</v>
      </c>
      <c r="C1250">
        <v>-8173.2362918114304</v>
      </c>
    </row>
    <row r="1251" spans="1:3">
      <c r="A1251">
        <v>1222</v>
      </c>
      <c r="B1251">
        <v>14943.05611824896</v>
      </c>
      <c r="C1251">
        <v>21967.551911751041</v>
      </c>
    </row>
    <row r="1252" spans="1:3">
      <c r="A1252">
        <v>1223</v>
      </c>
      <c r="B1252">
        <v>39763.562359344018</v>
      </c>
      <c r="C1252">
        <v>8133.2289906559818</v>
      </c>
    </row>
    <row r="1253" spans="1:3">
      <c r="A1253">
        <v>1224</v>
      </c>
      <c r="B1253">
        <v>40386.648556963846</v>
      </c>
      <c r="C1253">
        <v>8583.5990430361562</v>
      </c>
    </row>
    <row r="1254" spans="1:3">
      <c r="A1254">
        <v>1225</v>
      </c>
      <c r="B1254">
        <v>11113.159315333824</v>
      </c>
      <c r="C1254">
        <v>1029.4192846661772</v>
      </c>
    </row>
    <row r="1255" spans="1:3">
      <c r="A1255">
        <v>1226</v>
      </c>
      <c r="B1255">
        <v>12258.990345110053</v>
      </c>
      <c r="C1255">
        <v>-112.01934511005311</v>
      </c>
    </row>
    <row r="1256" spans="1:3">
      <c r="A1256">
        <v>1227</v>
      </c>
      <c r="B1256">
        <v>11490.758261849664</v>
      </c>
      <c r="C1256">
        <v>1032.8465381503356</v>
      </c>
    </row>
    <row r="1257" spans="1:3">
      <c r="A1257">
        <v>1228</v>
      </c>
      <c r="B1257">
        <v>10703.40330030704</v>
      </c>
      <c r="C1257">
        <v>1926.4933996929594</v>
      </c>
    </row>
    <row r="1258" spans="1:3">
      <c r="A1258">
        <v>1229</v>
      </c>
      <c r="B1258">
        <v>12800.816480682663</v>
      </c>
      <c r="C1258">
        <v>-162.62148068266288</v>
      </c>
    </row>
    <row r="1259" spans="1:3">
      <c r="A1259">
        <v>1230</v>
      </c>
      <c r="B1259">
        <v>14358.566620453914</v>
      </c>
      <c r="C1259">
        <v>-1713.9776204539139</v>
      </c>
    </row>
    <row r="1260" spans="1:3">
      <c r="A1260">
        <v>1231</v>
      </c>
      <c r="B1260">
        <v>15285.220559242916</v>
      </c>
      <c r="C1260">
        <v>-2636.517159242916</v>
      </c>
    </row>
    <row r="1261" spans="1:3">
      <c r="A1261">
        <v>1232</v>
      </c>
      <c r="B1261">
        <v>13292.330162628588</v>
      </c>
      <c r="C1261">
        <v>-561.33056262858918</v>
      </c>
    </row>
    <row r="1262" spans="1:3">
      <c r="A1262">
        <v>1233</v>
      </c>
      <c r="B1262">
        <v>15769.491526199612</v>
      </c>
      <c r="C1262">
        <v>-3028.3240761996112</v>
      </c>
    </row>
    <row r="1263" spans="1:3">
      <c r="A1263">
        <v>1234</v>
      </c>
      <c r="B1263">
        <v>11394.245481450791</v>
      </c>
      <c r="C1263">
        <v>1617.9631685492095</v>
      </c>
    </row>
    <row r="1264" spans="1:3">
      <c r="A1264">
        <v>1235</v>
      </c>
      <c r="B1264">
        <v>11962.302406269633</v>
      </c>
      <c r="C1264">
        <v>1150.302393730366</v>
      </c>
    </row>
    <row r="1265" spans="1:3">
      <c r="A1265">
        <v>1236</v>
      </c>
      <c r="B1265">
        <v>9463.9898734733724</v>
      </c>
      <c r="C1265">
        <v>3740.2957765266274</v>
      </c>
    </row>
    <row r="1266" spans="1:3">
      <c r="A1266">
        <v>1237</v>
      </c>
      <c r="B1266">
        <v>12584.569773036868</v>
      </c>
      <c r="C1266">
        <v>632.52472696313089</v>
      </c>
    </row>
    <row r="1267" spans="1:3">
      <c r="A1267">
        <v>1238</v>
      </c>
      <c r="B1267">
        <v>12662.806222583446</v>
      </c>
      <c r="C1267">
        <v>561.88677741655374</v>
      </c>
    </row>
    <row r="1268" spans="1:3">
      <c r="A1268">
        <v>1239</v>
      </c>
      <c r="B1268">
        <v>15447.782258203377</v>
      </c>
      <c r="C1268">
        <v>-2218.9353082033776</v>
      </c>
    </row>
    <row r="1269" spans="1:3">
      <c r="A1269">
        <v>1240</v>
      </c>
      <c r="B1269">
        <v>15023.578385575065</v>
      </c>
      <c r="C1269">
        <v>-1103.7554855750659</v>
      </c>
    </row>
    <row r="1270" spans="1:3">
      <c r="A1270">
        <v>1241</v>
      </c>
      <c r="B1270">
        <v>12005.493090643642</v>
      </c>
      <c r="C1270">
        <v>16917.643829356359</v>
      </c>
    </row>
    <row r="1271" spans="1:3">
      <c r="A1271">
        <v>1242</v>
      </c>
      <c r="B1271">
        <v>12938.449967832728</v>
      </c>
      <c r="C1271">
        <v>17321.545592167269</v>
      </c>
    </row>
    <row r="1272" spans="1:3">
      <c r="A1272">
        <v>1243</v>
      </c>
      <c r="B1272">
        <v>37229.317604340169</v>
      </c>
      <c r="C1272">
        <v>7779.6378956598273</v>
      </c>
    </row>
    <row r="1273" spans="1:3">
      <c r="A1273">
        <v>1244</v>
      </c>
      <c r="B1273">
        <v>39129.91421123044</v>
      </c>
      <c r="C1273">
        <v>7000.6122887695601</v>
      </c>
    </row>
    <row r="1274" spans="1:3">
      <c r="A1274">
        <v>1245</v>
      </c>
      <c r="B1274">
        <v>39827.919960120453</v>
      </c>
      <c r="C1274">
        <v>8345.4410398795444</v>
      </c>
    </row>
    <row r="1275" spans="1:3">
      <c r="A1275">
        <v>1246</v>
      </c>
      <c r="B1275">
        <v>40097.609709527664</v>
      </c>
      <c r="C1275">
        <v>8575.9490904723352</v>
      </c>
    </row>
    <row r="1276" spans="1:3">
      <c r="A1276">
        <v>1247</v>
      </c>
      <c r="B1276">
        <v>37423.566483516996</v>
      </c>
      <c r="C1276">
        <v>15167.262906483003</v>
      </c>
    </row>
    <row r="1277" spans="1:3">
      <c r="A1277">
        <v>1248</v>
      </c>
      <c r="B1277">
        <v>13344.444687451545</v>
      </c>
      <c r="C1277">
        <v>-786.83938745154592</v>
      </c>
    </row>
    <row r="1278" spans="1:3">
      <c r="A1278">
        <v>1249</v>
      </c>
      <c r="B1278">
        <v>17426.296089361851</v>
      </c>
      <c r="C1278">
        <v>-4852.2470893618502</v>
      </c>
    </row>
    <row r="1279" spans="1:3">
      <c r="A1279">
        <v>1250</v>
      </c>
      <c r="B1279">
        <v>16509.061818818991</v>
      </c>
      <c r="C1279">
        <v>-3558.9906188189907</v>
      </c>
    </row>
    <row r="1280" spans="1:3">
      <c r="A1280">
        <v>1251</v>
      </c>
      <c r="B1280">
        <v>12278.94780142206</v>
      </c>
      <c r="C1280">
        <v>762.97319857793991</v>
      </c>
    </row>
    <row r="1281" spans="1:3">
      <c r="A1281">
        <v>1252</v>
      </c>
      <c r="B1281">
        <v>17629.480890201579</v>
      </c>
      <c r="C1281">
        <v>-4565.5978902015795</v>
      </c>
    </row>
    <row r="1282" spans="1:3">
      <c r="A1282">
        <v>1253</v>
      </c>
      <c r="B1282">
        <v>11522.568164877322</v>
      </c>
      <c r="C1282">
        <v>1607.035285122678</v>
      </c>
    </row>
    <row r="1283" spans="1:3">
      <c r="A1283">
        <v>1254</v>
      </c>
      <c r="B1283">
        <v>14868.344552038183</v>
      </c>
      <c r="C1283">
        <v>-1725.0079020381836</v>
      </c>
    </row>
    <row r="1284" spans="1:3">
      <c r="A1284">
        <v>1255</v>
      </c>
      <c r="B1284">
        <v>14997.028259236678</v>
      </c>
      <c r="C1284">
        <v>-1853.1634092366785</v>
      </c>
    </row>
    <row r="1285" spans="1:3">
      <c r="A1285">
        <v>1256</v>
      </c>
      <c r="B1285">
        <v>10653.953141287482</v>
      </c>
      <c r="C1285">
        <v>2761.0849587125176</v>
      </c>
    </row>
    <row r="1286" spans="1:3">
      <c r="A1286">
        <v>1257</v>
      </c>
      <c r="B1286">
        <v>14064.071382047592</v>
      </c>
      <c r="C1286">
        <v>-635.03598204759146</v>
      </c>
    </row>
    <row r="1287" spans="1:3">
      <c r="A1287">
        <v>1258</v>
      </c>
      <c r="B1287">
        <v>10975.662409283719</v>
      </c>
      <c r="C1287">
        <v>2640.6961907162804</v>
      </c>
    </row>
    <row r="1288" spans="1:3">
      <c r="A1288">
        <v>1259</v>
      </c>
      <c r="B1288">
        <v>15672.617722028775</v>
      </c>
      <c r="C1288">
        <v>-2036.9798220287757</v>
      </c>
    </row>
    <row r="1289" spans="1:3">
      <c r="A1289">
        <v>1260</v>
      </c>
      <c r="B1289">
        <v>15393.210792483016</v>
      </c>
      <c r="C1289">
        <v>-1273.5907924830153</v>
      </c>
    </row>
    <row r="1290" spans="1:3">
      <c r="A1290">
        <v>1261</v>
      </c>
      <c r="B1290">
        <v>16913.226638850399</v>
      </c>
      <c r="C1290">
        <v>-2678.1546388503994</v>
      </c>
    </row>
    <row r="1291" spans="1:3">
      <c r="A1291">
        <v>1262</v>
      </c>
      <c r="B1291">
        <v>11146.662425035147</v>
      </c>
      <c r="C1291">
        <v>13366.428834964854</v>
      </c>
    </row>
    <row r="1292" spans="1:3">
      <c r="A1292">
        <v>1263</v>
      </c>
      <c r="B1292">
        <v>16368.84677907173</v>
      </c>
      <c r="C1292">
        <v>11572.440800928271</v>
      </c>
    </row>
    <row r="1293" spans="1:3">
      <c r="A1293">
        <v>1264</v>
      </c>
      <c r="B1293">
        <v>37414.362655427562</v>
      </c>
      <c r="C1293">
        <v>-8545.698755427562</v>
      </c>
    </row>
    <row r="1294" spans="1:3">
      <c r="A1294">
        <v>1265</v>
      </c>
      <c r="B1294">
        <v>37200.185925404585</v>
      </c>
      <c r="C1294">
        <v>-8058.8256254045846</v>
      </c>
    </row>
    <row r="1295" spans="1:3">
      <c r="A1295">
        <v>1266</v>
      </c>
      <c r="B1295">
        <v>38044.193851350916</v>
      </c>
      <c r="C1295">
        <v>-7102.0020513509153</v>
      </c>
    </row>
    <row r="1296" spans="1:3">
      <c r="A1296">
        <v>1267</v>
      </c>
      <c r="B1296">
        <v>15826.630014261293</v>
      </c>
      <c r="C1296">
        <v>20753.65214573871</v>
      </c>
    </row>
    <row r="1297" spans="1:3">
      <c r="A1297">
        <v>1268</v>
      </c>
      <c r="B1297">
        <v>38641.090946404314</v>
      </c>
      <c r="C1297">
        <v>7958.017453595683</v>
      </c>
    </row>
    <row r="1298" spans="1:3">
      <c r="A1298">
        <v>1269</v>
      </c>
      <c r="B1298">
        <v>39337.361690127073</v>
      </c>
      <c r="C1298">
        <v>8066.5183098729249</v>
      </c>
    </row>
    <row r="1299" spans="1:3">
      <c r="A1299">
        <v>1270</v>
      </c>
      <c r="B1299">
        <v>40148.891433395569</v>
      </c>
      <c r="C1299">
        <v>8368.6717166044327</v>
      </c>
    </row>
    <row r="1300" spans="1:3">
      <c r="A1300">
        <v>1271</v>
      </c>
      <c r="B1300">
        <v>10233.193115863498</v>
      </c>
      <c r="C1300">
        <v>2723.9248841365024</v>
      </c>
    </row>
    <row r="1301" spans="1:3">
      <c r="A1301">
        <v>1272</v>
      </c>
      <c r="B1301">
        <v>15651.454471589592</v>
      </c>
      <c r="C1301">
        <v>-2672.0964715895916</v>
      </c>
    </row>
    <row r="1302" spans="1:3">
      <c r="A1302">
        <v>1273</v>
      </c>
      <c r="B1302">
        <v>16059.987168237287</v>
      </c>
      <c r="C1302">
        <v>-3078.641468237287</v>
      </c>
    </row>
    <row r="1303" spans="1:3">
      <c r="A1303">
        <v>1274</v>
      </c>
      <c r="B1303">
        <v>16432.492636443458</v>
      </c>
      <c r="C1303">
        <v>-3449.6179364434574</v>
      </c>
    </row>
    <row r="1304" spans="1:3">
      <c r="A1304">
        <v>1275</v>
      </c>
      <c r="B1304">
        <v>13935.026651077136</v>
      </c>
      <c r="C1304">
        <v>-582.92685107713623</v>
      </c>
    </row>
    <row r="1305" spans="1:3">
      <c r="A1305">
        <v>1276</v>
      </c>
      <c r="B1305">
        <v>11452.301920901869</v>
      </c>
      <c r="C1305">
        <v>1998.82007909813</v>
      </c>
    </row>
    <row r="1306" spans="1:3">
      <c r="A1306">
        <v>1277</v>
      </c>
      <c r="B1306">
        <v>13042.692875767319</v>
      </c>
      <c r="C1306">
        <v>415.26792423268125</v>
      </c>
    </row>
    <row r="1307" spans="1:3">
      <c r="A1307">
        <v>1278</v>
      </c>
      <c r="B1307">
        <v>14229.160865711494</v>
      </c>
      <c r="C1307">
        <v>-766.64086571149346</v>
      </c>
    </row>
    <row r="1308" spans="1:3">
      <c r="A1308">
        <v>1279</v>
      </c>
      <c r="B1308">
        <v>16171.738808699136</v>
      </c>
      <c r="C1308">
        <v>-2700.934408699135</v>
      </c>
    </row>
    <row r="1309" spans="1:3">
      <c r="A1309">
        <v>1280</v>
      </c>
      <c r="B1309">
        <v>16261.008874108778</v>
      </c>
      <c r="C1309">
        <v>-2790.1488741087778</v>
      </c>
    </row>
    <row r="1310" spans="1:3">
      <c r="A1310">
        <v>1281</v>
      </c>
      <c r="B1310">
        <v>14642.787040668856</v>
      </c>
      <c r="C1310">
        <v>-1087.7821406688563</v>
      </c>
    </row>
    <row r="1311" spans="1:3">
      <c r="A1311">
        <v>1282</v>
      </c>
      <c r="B1311">
        <v>14835.8126014666</v>
      </c>
      <c r="C1311">
        <v>-991.01540146659863</v>
      </c>
    </row>
    <row r="1312" spans="1:3">
      <c r="A1312">
        <v>1283</v>
      </c>
      <c r="B1312">
        <v>13570.12669870689</v>
      </c>
      <c r="C1312">
        <v>367.53980129310912</v>
      </c>
    </row>
    <row r="1313" spans="1:3">
      <c r="A1313">
        <v>1284</v>
      </c>
      <c r="B1313">
        <v>14514.103333470362</v>
      </c>
      <c r="C1313">
        <v>-470.62663347036323</v>
      </c>
    </row>
    <row r="1314" spans="1:3">
      <c r="A1314">
        <v>1285</v>
      </c>
      <c r="B1314">
        <v>15038.969573915194</v>
      </c>
      <c r="C1314">
        <v>-19.209523915193131</v>
      </c>
    </row>
    <row r="1315" spans="1:3">
      <c r="A1315">
        <v>1286</v>
      </c>
      <c r="B1315">
        <v>17612.643717885087</v>
      </c>
      <c r="C1315">
        <v>-2382.3196678850873</v>
      </c>
    </row>
    <row r="1316" spans="1:3">
      <c r="A1316">
        <v>1287</v>
      </c>
      <c r="B1316">
        <v>16346.957815125379</v>
      </c>
      <c r="C1316">
        <v>-734.7644651253795</v>
      </c>
    </row>
    <row r="1317" spans="1:3">
      <c r="A1317">
        <v>1288</v>
      </c>
      <c r="B1317">
        <v>14035.744675675925</v>
      </c>
      <c r="C1317">
        <v>12965.240054324075</v>
      </c>
    </row>
    <row r="1318" spans="1:3">
      <c r="A1318">
        <v>1289</v>
      </c>
      <c r="B1318">
        <v>35657.299763635674</v>
      </c>
      <c r="C1318">
        <v>-7848.5746636356744</v>
      </c>
    </row>
    <row r="1319" spans="1:3">
      <c r="A1319">
        <v>1290</v>
      </c>
      <c r="B1319">
        <v>36652.919146039014</v>
      </c>
      <c r="C1319">
        <v>-8551.5860960390128</v>
      </c>
    </row>
    <row r="1320" spans="1:3">
      <c r="A1320">
        <v>1291</v>
      </c>
      <c r="B1320">
        <v>16722.877525070009</v>
      </c>
      <c r="C1320">
        <v>14897.12353492999</v>
      </c>
    </row>
    <row r="1321" spans="1:3">
      <c r="A1321">
        <v>1292</v>
      </c>
      <c r="B1321">
        <v>38454.491046817944</v>
      </c>
      <c r="C1321">
        <v>7255.7168031820547</v>
      </c>
    </row>
    <row r="1322" spans="1:3">
      <c r="A1322">
        <v>1293</v>
      </c>
      <c r="B1322">
        <v>39483.072358482372</v>
      </c>
      <c r="C1322">
        <v>7235.090891517626</v>
      </c>
    </row>
    <row r="1323" spans="1:3">
      <c r="A1323">
        <v>1294</v>
      </c>
      <c r="B1323">
        <v>13673.428052977604</v>
      </c>
      <c r="C1323">
        <v>-282.86905297760495</v>
      </c>
    </row>
    <row r="1324" spans="1:3">
      <c r="A1324">
        <v>1295</v>
      </c>
      <c r="B1324">
        <v>14452.30312286323</v>
      </c>
      <c r="C1324">
        <v>-1058.5471228632305</v>
      </c>
    </row>
    <row r="1325" spans="1:3">
      <c r="A1325">
        <v>1296</v>
      </c>
      <c r="B1325">
        <v>17211.006682557119</v>
      </c>
      <c r="C1325">
        <v>-3805.6163825571202</v>
      </c>
    </row>
    <row r="1326" spans="1:3">
      <c r="A1326">
        <v>1297</v>
      </c>
      <c r="B1326">
        <v>13612.956359308935</v>
      </c>
      <c r="C1326">
        <v>157.14154069106553</v>
      </c>
    </row>
    <row r="1327" spans="1:3">
      <c r="A1327">
        <v>1298</v>
      </c>
      <c r="B1327">
        <v>14012.069387710484</v>
      </c>
      <c r="C1327">
        <v>-131.12038771048356</v>
      </c>
    </row>
    <row r="1328" spans="1:3">
      <c r="A1328">
        <v>1299</v>
      </c>
      <c r="B1328">
        <v>15460.230981988123</v>
      </c>
      <c r="C1328">
        <v>-1573.0269819881232</v>
      </c>
    </row>
    <row r="1329" spans="1:3">
      <c r="A1329">
        <v>1300</v>
      </c>
      <c r="B1329">
        <v>15646.483716091208</v>
      </c>
      <c r="C1329">
        <v>-1758.5152160912075</v>
      </c>
    </row>
    <row r="1330" spans="1:3">
      <c r="A1330">
        <v>1301</v>
      </c>
      <c r="B1330">
        <v>14674.596943696517</v>
      </c>
      <c r="C1330">
        <v>-700.14139369651639</v>
      </c>
    </row>
    <row r="1331" spans="1:3">
      <c r="A1331">
        <v>1302</v>
      </c>
      <c r="B1331">
        <v>16476.16884447544</v>
      </c>
      <c r="C1331">
        <v>-2494.3184944754394</v>
      </c>
    </row>
    <row r="1332" spans="1:3">
      <c r="A1332">
        <v>1303</v>
      </c>
      <c r="B1332">
        <v>12519.144848121729</v>
      </c>
      <c r="C1332">
        <v>1735.4633518782721</v>
      </c>
    </row>
    <row r="1333" spans="1:3">
      <c r="A1333">
        <v>1304</v>
      </c>
      <c r="B1333">
        <v>12905.195969717213</v>
      </c>
      <c r="C1333">
        <v>1350.9968302827874</v>
      </c>
    </row>
    <row r="1334" spans="1:3">
      <c r="A1334">
        <v>1305</v>
      </c>
      <c r="B1334">
        <v>11832.535627755247</v>
      </c>
      <c r="C1334">
        <v>2517.3187722447528</v>
      </c>
    </row>
    <row r="1335" spans="1:3">
      <c r="A1335">
        <v>1306</v>
      </c>
      <c r="B1335">
        <v>11360.991483335278</v>
      </c>
      <c r="C1335">
        <v>3088.8629166647224</v>
      </c>
    </row>
    <row r="1336" spans="1:3">
      <c r="A1336">
        <v>1307</v>
      </c>
      <c r="B1336">
        <v>11843.555385329633</v>
      </c>
      <c r="C1336">
        <v>2608.2797646703675</v>
      </c>
    </row>
    <row r="1337" spans="1:3">
      <c r="A1337">
        <v>1308</v>
      </c>
      <c r="B1337">
        <v>15559.269658201925</v>
      </c>
      <c r="C1337">
        <v>-1084.594658201926</v>
      </c>
    </row>
    <row r="1338" spans="1:3">
      <c r="A1338">
        <v>1309</v>
      </c>
      <c r="B1338">
        <v>15980.850291553226</v>
      </c>
      <c r="C1338">
        <v>-819.31589155322581</v>
      </c>
    </row>
    <row r="1339" spans="1:3">
      <c r="A1339">
        <v>1310</v>
      </c>
      <c r="B1339">
        <v>18135.832498833439</v>
      </c>
      <c r="C1339">
        <v>-2965.7634988334394</v>
      </c>
    </row>
    <row r="1340" spans="1:3">
      <c r="A1340">
        <v>1311</v>
      </c>
      <c r="B1340">
        <v>19435.005764117286</v>
      </c>
      <c r="C1340">
        <v>-3879.8170141172868</v>
      </c>
    </row>
    <row r="1341" spans="1:3">
      <c r="A1341">
        <v>1312</v>
      </c>
      <c r="B1341">
        <v>37006.438317062915</v>
      </c>
      <c r="C1341">
        <v>-8055.9691170629158</v>
      </c>
    </row>
    <row r="1342" spans="1:3">
      <c r="A1342">
        <v>1313</v>
      </c>
      <c r="B1342">
        <v>37263.805731459899</v>
      </c>
      <c r="C1342">
        <v>-7740.6401314598988</v>
      </c>
    </row>
    <row r="1343" spans="1:3">
      <c r="A1343">
        <v>1314</v>
      </c>
      <c r="B1343">
        <v>38894.349899910048</v>
      </c>
      <c r="C1343">
        <v>8161.1822000899483</v>
      </c>
    </row>
    <row r="1344" spans="1:3">
      <c r="A1344">
        <v>1315</v>
      </c>
      <c r="B1344">
        <v>38934.489143392282</v>
      </c>
      <c r="C1344">
        <v>8370.8158566077182</v>
      </c>
    </row>
    <row r="1345" spans="1:3">
      <c r="A1345">
        <v>1316</v>
      </c>
      <c r="B1345">
        <v>39853.92819558319</v>
      </c>
      <c r="C1345">
        <v>8970.5218044168068</v>
      </c>
    </row>
    <row r="1346" spans="1:3">
      <c r="A1346">
        <v>1317</v>
      </c>
      <c r="B1346">
        <v>15183.40738211429</v>
      </c>
      <c r="C1346">
        <v>-1360.6043821142903</v>
      </c>
    </row>
    <row r="1347" spans="1:3">
      <c r="A1347">
        <v>1318</v>
      </c>
      <c r="B1347">
        <v>17132.758151796592</v>
      </c>
      <c r="C1347">
        <v>-3301.6429517965917</v>
      </c>
    </row>
    <row r="1348" spans="1:3">
      <c r="A1348">
        <v>1319</v>
      </c>
      <c r="B1348">
        <v>17119.226356695952</v>
      </c>
      <c r="C1348">
        <v>-2908.6904066959523</v>
      </c>
    </row>
    <row r="1349" spans="1:3">
      <c r="A1349">
        <v>1320</v>
      </c>
      <c r="B1349">
        <v>15605.485732151299</v>
      </c>
      <c r="C1349">
        <v>-1291.6394321512998</v>
      </c>
    </row>
    <row r="1350" spans="1:3">
      <c r="A1350">
        <v>1321</v>
      </c>
      <c r="B1350">
        <v>16944.342322725272</v>
      </c>
      <c r="C1350">
        <v>-2625.3113227252707</v>
      </c>
    </row>
    <row r="1351" spans="1:3">
      <c r="A1351">
        <v>1322</v>
      </c>
      <c r="B1351">
        <v>13226.544213941488</v>
      </c>
      <c r="C1351">
        <v>1168.0136860585117</v>
      </c>
    </row>
    <row r="1352" spans="1:3">
      <c r="A1352">
        <v>1323</v>
      </c>
      <c r="B1352">
        <v>17215.739137094824</v>
      </c>
      <c r="C1352">
        <v>-2804.8070370948244</v>
      </c>
    </row>
    <row r="1353" spans="1:3">
      <c r="A1353">
        <v>1324</v>
      </c>
      <c r="B1353">
        <v>17157.295734369156</v>
      </c>
      <c r="C1353">
        <v>-2739.0153343691563</v>
      </c>
    </row>
    <row r="1354" spans="1:3">
      <c r="A1354">
        <v>1325</v>
      </c>
      <c r="B1354">
        <v>15446.338163115523</v>
      </c>
      <c r="C1354">
        <v>-753.66881311552243</v>
      </c>
    </row>
    <row r="1355" spans="1:3">
      <c r="A1355">
        <v>1326</v>
      </c>
      <c r="B1355">
        <v>17601.790258690307</v>
      </c>
      <c r="C1355">
        <v>-2700.2735586903073</v>
      </c>
    </row>
    <row r="1356" spans="1:3">
      <c r="A1356">
        <v>1327</v>
      </c>
      <c r="B1356">
        <v>13112.587791831591</v>
      </c>
      <c r="C1356">
        <v>1875.8442081684098</v>
      </c>
    </row>
    <row r="1357" spans="1:3">
      <c r="A1357">
        <v>1328</v>
      </c>
      <c r="B1357">
        <v>16003.375330359977</v>
      </c>
      <c r="C1357">
        <v>65.709419640023043</v>
      </c>
    </row>
    <row r="1358" spans="1:3">
      <c r="A1358">
        <v>1329</v>
      </c>
      <c r="B1358">
        <v>18063.133476388477</v>
      </c>
      <c r="C1358">
        <v>-1978.0059763884765</v>
      </c>
    </row>
    <row r="1359" spans="1:3">
      <c r="A1359">
        <v>1330</v>
      </c>
      <c r="B1359">
        <v>15895.84279238672</v>
      </c>
      <c r="C1359">
        <v>559.86505761327862</v>
      </c>
    </row>
    <row r="1360" spans="1:3">
      <c r="A1360">
        <v>1331</v>
      </c>
      <c r="B1360">
        <v>35314.549968011539</v>
      </c>
      <c r="C1360">
        <v>-8388.035568011539</v>
      </c>
    </row>
    <row r="1361" spans="1:3">
      <c r="A1361">
        <v>1332</v>
      </c>
      <c r="B1361">
        <v>35053.796140267215</v>
      </c>
      <c r="C1361">
        <v>-8015.8820402672136</v>
      </c>
    </row>
    <row r="1362" spans="1:3">
      <c r="A1362">
        <v>1333</v>
      </c>
      <c r="B1362">
        <v>37231.273780888318</v>
      </c>
      <c r="C1362">
        <v>-7900.2906308883175</v>
      </c>
    </row>
    <row r="1363" spans="1:3">
      <c r="A1363">
        <v>1334</v>
      </c>
      <c r="B1363">
        <v>13119.011675968231</v>
      </c>
      <c r="C1363">
        <v>17047.60649403177</v>
      </c>
    </row>
    <row r="1364" spans="1:3">
      <c r="A1364">
        <v>1335</v>
      </c>
      <c r="B1364">
        <v>38741.600275508288</v>
      </c>
      <c r="C1364">
        <v>8147.6609244917126</v>
      </c>
    </row>
    <row r="1365" spans="1:3">
      <c r="A1365">
        <v>1336</v>
      </c>
      <c r="B1365">
        <v>38886.718332757722</v>
      </c>
      <c r="C1365">
        <v>8404.3366672422781</v>
      </c>
    </row>
    <row r="1366" spans="1:3">
      <c r="A1366">
        <v>1337</v>
      </c>
      <c r="B1366">
        <v>39261.77752516995</v>
      </c>
      <c r="C1366">
        <v>8666.2524748300493</v>
      </c>
    </row>
    <row r="1367" spans="1:3" ht="15" thickBot="1">
      <c r="A1367" s="22">
        <v>1338</v>
      </c>
      <c r="B1367" s="22">
        <v>40727.703875325496</v>
      </c>
      <c r="C1367" s="22">
        <v>8849.9585246745046</v>
      </c>
    </row>
  </sheetData>
  <conditionalFormatting sqref="B17:B23">
    <cfRule type="dataBar" priority="1">
      <dataBar>
        <cfvo type="min"/>
        <cfvo type="max"/>
        <color rgb="FF008AEF"/>
      </dataBar>
      <extLst>
        <ext xmlns:x14="http://schemas.microsoft.com/office/spreadsheetml/2009/9/main" uri="{B025F937-C7B1-47D3-B67F-A62EFF666E3E}">
          <x14:id>{07D8B0D7-FCB6-4F71-AA5C-DB940FC2DDD8}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07D8B0D7-FCB6-4F71-AA5C-DB940FC2DDD8}">
            <x14:dataBar minLength="0" maxLength="100" border="1" negativeBarBorderColorSameAsPositive="0">
              <x14:cfvo type="autoMin"/>
              <x14:cfvo type="autoMax"/>
              <x14:borderColor rgb="FF008AEF"/>
              <x14:negativeFillColor rgb="FFFF0000"/>
              <x14:negativeBorderColor rgb="FFFF0000"/>
              <x14:axisColor rgb="FF000000"/>
            </x14:dataBar>
          </x14:cfRule>
          <xm:sqref>B17:B23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32FE8-12AE-4009-8B41-D0BC566B9AA1}">
  <dimension ref="A1:H1339"/>
  <sheetViews>
    <sheetView zoomScale="115" zoomScaleNormal="115" workbookViewId="0">
      <selection activeCell="C1338" sqref="C1338"/>
    </sheetView>
  </sheetViews>
  <sheetFormatPr defaultRowHeight="14.4"/>
  <cols>
    <col min="1" max="1" width="9.5546875" customWidth="1"/>
    <col min="2" max="2" width="10.109375" customWidth="1"/>
    <col min="3" max="3" width="10.44140625" customWidth="1"/>
    <col min="4" max="4" width="12.77734375" customWidth="1"/>
    <col min="5" max="5" width="9.88671875" customWidth="1"/>
    <col min="6" max="6" width="12.5546875" customWidth="1"/>
    <col min="7" max="7" width="14.5546875" customWidth="1"/>
    <col min="9" max="9" width="15.77734375" bestFit="1" customWidth="1"/>
    <col min="10" max="10" width="7" bestFit="1" customWidth="1"/>
  </cols>
  <sheetData>
    <row r="1" spans="1:8">
      <c r="A1" t="s">
        <v>0</v>
      </c>
      <c r="B1" t="s">
        <v>1</v>
      </c>
      <c r="C1" t="s">
        <v>2</v>
      </c>
      <c r="D1" t="s">
        <v>3</v>
      </c>
      <c r="E1" t="s">
        <v>4</v>
      </c>
      <c r="F1" t="s">
        <v>5</v>
      </c>
      <c r="G1" t="s">
        <v>22</v>
      </c>
    </row>
    <row r="2" spans="1:8">
      <c r="A2">
        <v>18</v>
      </c>
      <c r="B2" t="s">
        <v>9</v>
      </c>
      <c r="C2">
        <v>23.21</v>
      </c>
      <c r="D2">
        <v>0</v>
      </c>
      <c r="E2" t="s">
        <v>10</v>
      </c>
      <c r="F2" t="s">
        <v>11</v>
      </c>
      <c r="G2">
        <v>1121.8739</v>
      </c>
      <c r="H2" s="1"/>
    </row>
    <row r="3" spans="1:8">
      <c r="A3">
        <v>18</v>
      </c>
      <c r="B3" t="s">
        <v>9</v>
      </c>
      <c r="C3">
        <v>30.14</v>
      </c>
      <c r="D3">
        <v>0</v>
      </c>
      <c r="E3" t="s">
        <v>10</v>
      </c>
      <c r="F3" t="s">
        <v>11</v>
      </c>
      <c r="G3">
        <v>1131.5065999999999</v>
      </c>
      <c r="H3" s="1"/>
    </row>
    <row r="4" spans="1:8">
      <c r="A4">
        <v>18</v>
      </c>
      <c r="B4" t="s">
        <v>9</v>
      </c>
      <c r="C4">
        <v>33.33</v>
      </c>
      <c r="D4">
        <v>0</v>
      </c>
      <c r="E4" t="s">
        <v>10</v>
      </c>
      <c r="F4" t="s">
        <v>11</v>
      </c>
      <c r="G4">
        <v>1135.9407000000001</v>
      </c>
    </row>
    <row r="5" spans="1:8">
      <c r="A5">
        <v>18</v>
      </c>
      <c r="B5" t="s">
        <v>9</v>
      </c>
      <c r="C5">
        <v>33.659999999999997</v>
      </c>
      <c r="D5">
        <v>0</v>
      </c>
      <c r="E5" t="s">
        <v>10</v>
      </c>
      <c r="F5" t="s">
        <v>11</v>
      </c>
      <c r="G5">
        <v>1136.3994</v>
      </c>
    </row>
    <row r="6" spans="1:8">
      <c r="A6">
        <v>18</v>
      </c>
      <c r="B6" t="s">
        <v>9</v>
      </c>
      <c r="C6">
        <v>34.1</v>
      </c>
      <c r="D6">
        <v>0</v>
      </c>
      <c r="E6" t="s">
        <v>10</v>
      </c>
      <c r="F6" t="s">
        <v>11</v>
      </c>
      <c r="G6">
        <v>1137.011</v>
      </c>
    </row>
    <row r="7" spans="1:8">
      <c r="A7">
        <v>18</v>
      </c>
      <c r="B7" t="s">
        <v>9</v>
      </c>
      <c r="C7">
        <v>34.43</v>
      </c>
      <c r="D7">
        <v>0</v>
      </c>
      <c r="E7" t="s">
        <v>10</v>
      </c>
      <c r="F7" t="s">
        <v>11</v>
      </c>
      <c r="G7">
        <v>1137.4697000000001</v>
      </c>
    </row>
    <row r="8" spans="1:8">
      <c r="A8">
        <v>18</v>
      </c>
      <c r="B8" t="s">
        <v>9</v>
      </c>
      <c r="C8">
        <v>37.29</v>
      </c>
      <c r="D8">
        <v>0</v>
      </c>
      <c r="E8" t="s">
        <v>10</v>
      </c>
      <c r="F8" t="s">
        <v>11</v>
      </c>
      <c r="G8">
        <v>1141.4450999999999</v>
      </c>
    </row>
    <row r="9" spans="1:8">
      <c r="A9">
        <v>18</v>
      </c>
      <c r="B9" t="s">
        <v>9</v>
      </c>
      <c r="C9">
        <v>41.14</v>
      </c>
      <c r="D9">
        <v>0</v>
      </c>
      <c r="E9" t="s">
        <v>10</v>
      </c>
      <c r="F9" t="s">
        <v>11</v>
      </c>
      <c r="G9">
        <v>1146.7965999999999</v>
      </c>
    </row>
    <row r="10" spans="1:8">
      <c r="A10">
        <v>18</v>
      </c>
      <c r="B10" t="s">
        <v>9</v>
      </c>
      <c r="C10">
        <v>43.01</v>
      </c>
      <c r="D10">
        <v>0</v>
      </c>
      <c r="E10" t="s">
        <v>10</v>
      </c>
      <c r="F10" t="s">
        <v>11</v>
      </c>
      <c r="G10">
        <v>1149.3959</v>
      </c>
    </row>
    <row r="11" spans="1:8">
      <c r="A11">
        <v>18</v>
      </c>
      <c r="B11" t="s">
        <v>9</v>
      </c>
      <c r="C11">
        <v>53.13</v>
      </c>
      <c r="D11">
        <v>0</v>
      </c>
      <c r="E11" t="s">
        <v>10</v>
      </c>
      <c r="F11" t="s">
        <v>11</v>
      </c>
      <c r="G11">
        <v>1163.4627</v>
      </c>
    </row>
    <row r="12" spans="1:8">
      <c r="A12">
        <v>18</v>
      </c>
      <c r="B12" t="s">
        <v>6</v>
      </c>
      <c r="C12">
        <v>20.79</v>
      </c>
      <c r="D12">
        <v>0</v>
      </c>
      <c r="E12" t="s">
        <v>10</v>
      </c>
      <c r="F12" t="s">
        <v>11</v>
      </c>
      <c r="G12">
        <v>1607.5101</v>
      </c>
    </row>
    <row r="13" spans="1:8">
      <c r="A13">
        <v>18</v>
      </c>
      <c r="B13" t="s">
        <v>6</v>
      </c>
      <c r="C13">
        <v>26.73</v>
      </c>
      <c r="D13">
        <v>0</v>
      </c>
      <c r="E13" t="s">
        <v>10</v>
      </c>
      <c r="F13" t="s">
        <v>11</v>
      </c>
      <c r="G13">
        <v>1615.7666999999999</v>
      </c>
    </row>
    <row r="14" spans="1:8">
      <c r="A14">
        <v>18</v>
      </c>
      <c r="B14" t="s">
        <v>6</v>
      </c>
      <c r="C14">
        <v>31.13</v>
      </c>
      <c r="D14">
        <v>0</v>
      </c>
      <c r="E14" t="s">
        <v>10</v>
      </c>
      <c r="F14" t="s">
        <v>11</v>
      </c>
      <c r="G14">
        <v>1621.8827000000001</v>
      </c>
    </row>
    <row r="15" spans="1:8">
      <c r="A15">
        <v>18</v>
      </c>
      <c r="B15" t="s">
        <v>6</v>
      </c>
      <c r="C15">
        <v>31.35</v>
      </c>
      <c r="D15">
        <v>0</v>
      </c>
      <c r="E15" t="s">
        <v>10</v>
      </c>
      <c r="F15" t="s">
        <v>11</v>
      </c>
      <c r="G15">
        <v>1622.1885</v>
      </c>
    </row>
    <row r="16" spans="1:8">
      <c r="A16">
        <v>18</v>
      </c>
      <c r="B16" t="s">
        <v>6</v>
      </c>
      <c r="C16">
        <v>36.85</v>
      </c>
      <c r="D16">
        <v>0</v>
      </c>
      <c r="E16" t="s">
        <v>10</v>
      </c>
      <c r="F16" t="s">
        <v>11</v>
      </c>
      <c r="G16">
        <v>1629.8335</v>
      </c>
    </row>
    <row r="17" spans="1:7">
      <c r="A17">
        <v>18</v>
      </c>
      <c r="B17" t="s">
        <v>6</v>
      </c>
      <c r="C17">
        <v>38.17</v>
      </c>
      <c r="D17">
        <v>0</v>
      </c>
      <c r="E17" t="s">
        <v>10</v>
      </c>
      <c r="F17" t="s">
        <v>11</v>
      </c>
      <c r="G17">
        <v>1631.6683</v>
      </c>
    </row>
    <row r="18" spans="1:7">
      <c r="A18">
        <v>18</v>
      </c>
      <c r="B18" t="s">
        <v>6</v>
      </c>
      <c r="C18">
        <v>38.28</v>
      </c>
      <c r="D18">
        <v>0</v>
      </c>
      <c r="E18" t="s">
        <v>10</v>
      </c>
      <c r="F18" t="s">
        <v>11</v>
      </c>
      <c r="G18">
        <v>1631.8212000000001</v>
      </c>
    </row>
    <row r="19" spans="1:7">
      <c r="A19">
        <v>18</v>
      </c>
      <c r="B19" t="s">
        <v>6</v>
      </c>
      <c r="C19">
        <v>39.159999999999997</v>
      </c>
      <c r="D19">
        <v>0</v>
      </c>
      <c r="E19" t="s">
        <v>10</v>
      </c>
      <c r="F19" t="s">
        <v>11</v>
      </c>
      <c r="G19">
        <v>1633.0444</v>
      </c>
    </row>
    <row r="20" spans="1:7">
      <c r="A20">
        <v>18</v>
      </c>
      <c r="B20" t="s">
        <v>6</v>
      </c>
      <c r="C20">
        <v>39.82</v>
      </c>
      <c r="D20">
        <v>0</v>
      </c>
      <c r="E20" t="s">
        <v>10</v>
      </c>
      <c r="F20" t="s">
        <v>11</v>
      </c>
      <c r="G20">
        <v>1633.9618</v>
      </c>
    </row>
    <row r="21" spans="1:7">
      <c r="A21">
        <v>18</v>
      </c>
      <c r="B21" t="s">
        <v>6</v>
      </c>
      <c r="C21">
        <v>40.26</v>
      </c>
      <c r="D21">
        <v>0</v>
      </c>
      <c r="E21" t="s">
        <v>10</v>
      </c>
      <c r="F21" t="s">
        <v>11</v>
      </c>
      <c r="G21">
        <v>1634.5734</v>
      </c>
    </row>
    <row r="22" spans="1:7">
      <c r="A22">
        <v>18</v>
      </c>
      <c r="B22" t="s">
        <v>9</v>
      </c>
      <c r="C22">
        <v>15.96</v>
      </c>
      <c r="D22">
        <v>0</v>
      </c>
      <c r="E22" t="s">
        <v>10</v>
      </c>
      <c r="F22" t="s">
        <v>13</v>
      </c>
      <c r="G22">
        <v>1694.7963999999999</v>
      </c>
    </row>
    <row r="23" spans="1:7">
      <c r="A23">
        <v>18</v>
      </c>
      <c r="B23" t="s">
        <v>9</v>
      </c>
      <c r="C23">
        <v>21.47</v>
      </c>
      <c r="D23">
        <v>0</v>
      </c>
      <c r="E23" t="s">
        <v>10</v>
      </c>
      <c r="F23" t="s">
        <v>13</v>
      </c>
      <c r="G23">
        <v>1702.4553000000001</v>
      </c>
    </row>
    <row r="24" spans="1:7">
      <c r="A24">
        <v>18</v>
      </c>
      <c r="B24" t="s">
        <v>9</v>
      </c>
      <c r="C24">
        <v>22.99</v>
      </c>
      <c r="D24">
        <v>0</v>
      </c>
      <c r="E24" t="s">
        <v>10</v>
      </c>
      <c r="F24" t="s">
        <v>13</v>
      </c>
      <c r="G24">
        <v>1704.5681</v>
      </c>
    </row>
    <row r="25" spans="1:7">
      <c r="A25">
        <v>18</v>
      </c>
      <c r="B25" t="s">
        <v>9</v>
      </c>
      <c r="C25">
        <v>23.085000000000001</v>
      </c>
      <c r="D25">
        <v>0</v>
      </c>
      <c r="E25" t="s">
        <v>10</v>
      </c>
      <c r="F25" t="s">
        <v>13</v>
      </c>
      <c r="G25">
        <v>1704.7001499999999</v>
      </c>
    </row>
    <row r="26" spans="1:7">
      <c r="A26">
        <v>18</v>
      </c>
      <c r="B26" t="s">
        <v>9</v>
      </c>
      <c r="C26">
        <v>23.75</v>
      </c>
      <c r="D26">
        <v>0</v>
      </c>
      <c r="E26" t="s">
        <v>10</v>
      </c>
      <c r="F26" t="s">
        <v>13</v>
      </c>
      <c r="G26">
        <v>1705.6244999999999</v>
      </c>
    </row>
    <row r="27" spans="1:7">
      <c r="A27">
        <v>18</v>
      </c>
      <c r="B27" t="s">
        <v>9</v>
      </c>
      <c r="C27">
        <v>25.46</v>
      </c>
      <c r="D27">
        <v>0</v>
      </c>
      <c r="E27" t="s">
        <v>10</v>
      </c>
      <c r="F27" t="s">
        <v>13</v>
      </c>
      <c r="G27">
        <v>1708.0014000000001</v>
      </c>
    </row>
    <row r="28" spans="1:7">
      <c r="A28">
        <v>18</v>
      </c>
      <c r="B28" t="s">
        <v>9</v>
      </c>
      <c r="C28">
        <v>26.125</v>
      </c>
      <c r="D28">
        <v>0</v>
      </c>
      <c r="E28" t="s">
        <v>10</v>
      </c>
      <c r="F28" t="s">
        <v>13</v>
      </c>
      <c r="G28">
        <v>1708.9257500000001</v>
      </c>
    </row>
    <row r="29" spans="1:7">
      <c r="A29">
        <v>18</v>
      </c>
      <c r="B29" t="s">
        <v>9</v>
      </c>
      <c r="C29">
        <v>23.32</v>
      </c>
      <c r="D29">
        <v>1</v>
      </c>
      <c r="E29" t="s">
        <v>10</v>
      </c>
      <c r="F29" t="s">
        <v>11</v>
      </c>
      <c r="G29">
        <v>1711.0268000000001</v>
      </c>
    </row>
    <row r="30" spans="1:7">
      <c r="A30">
        <v>18</v>
      </c>
      <c r="B30" t="s">
        <v>9</v>
      </c>
      <c r="C30">
        <v>28.5</v>
      </c>
      <c r="D30">
        <v>0</v>
      </c>
      <c r="E30" t="s">
        <v>10</v>
      </c>
      <c r="F30" t="s">
        <v>13</v>
      </c>
      <c r="G30">
        <v>1712.2270000000001</v>
      </c>
    </row>
    <row r="31" spans="1:7">
      <c r="A31">
        <v>18</v>
      </c>
      <c r="B31" t="s">
        <v>9</v>
      </c>
      <c r="C31">
        <v>29.37</v>
      </c>
      <c r="D31">
        <v>1</v>
      </c>
      <c r="E31" t="s">
        <v>10</v>
      </c>
      <c r="F31" t="s">
        <v>11</v>
      </c>
      <c r="G31">
        <v>1719.4363000000001</v>
      </c>
    </row>
    <row r="32" spans="1:7">
      <c r="A32">
        <v>18</v>
      </c>
      <c r="B32" t="s">
        <v>9</v>
      </c>
      <c r="C32">
        <v>30.03</v>
      </c>
      <c r="D32">
        <v>1</v>
      </c>
      <c r="E32" t="s">
        <v>10</v>
      </c>
      <c r="F32" t="s">
        <v>11</v>
      </c>
      <c r="G32">
        <v>1720.3536999999999</v>
      </c>
    </row>
    <row r="33" spans="1:7">
      <c r="A33">
        <v>18</v>
      </c>
      <c r="B33" t="s">
        <v>9</v>
      </c>
      <c r="C33">
        <v>33.770000000000003</v>
      </c>
      <c r="D33">
        <v>1</v>
      </c>
      <c r="E33" t="s">
        <v>10</v>
      </c>
      <c r="F33" t="s">
        <v>11</v>
      </c>
      <c r="G33">
        <v>1725.5523000000001</v>
      </c>
    </row>
    <row r="34" spans="1:7">
      <c r="A34">
        <v>18</v>
      </c>
      <c r="B34" t="s">
        <v>9</v>
      </c>
      <c r="C34">
        <v>35.200000000000003</v>
      </c>
      <c r="D34">
        <v>1</v>
      </c>
      <c r="E34" t="s">
        <v>10</v>
      </c>
      <c r="F34" t="s">
        <v>11</v>
      </c>
      <c r="G34">
        <v>1727.54</v>
      </c>
    </row>
    <row r="35" spans="1:7">
      <c r="A35">
        <v>18</v>
      </c>
      <c r="B35" t="s">
        <v>6</v>
      </c>
      <c r="C35">
        <v>25.08</v>
      </c>
      <c r="D35">
        <v>0</v>
      </c>
      <c r="E35" t="s">
        <v>10</v>
      </c>
      <c r="F35" t="s">
        <v>13</v>
      </c>
      <c r="G35">
        <v>2196.4731999999999</v>
      </c>
    </row>
    <row r="36" spans="1:7">
      <c r="A36">
        <v>18</v>
      </c>
      <c r="B36" t="s">
        <v>6</v>
      </c>
      <c r="C36">
        <v>26.315000000000001</v>
      </c>
      <c r="D36">
        <v>0</v>
      </c>
      <c r="E36" t="s">
        <v>10</v>
      </c>
      <c r="F36" t="s">
        <v>13</v>
      </c>
      <c r="G36">
        <v>2198.1898500000002</v>
      </c>
    </row>
    <row r="37" spans="1:7">
      <c r="A37">
        <v>18</v>
      </c>
      <c r="B37" t="s">
        <v>6</v>
      </c>
      <c r="C37">
        <v>28.215</v>
      </c>
      <c r="D37">
        <v>0</v>
      </c>
      <c r="E37" t="s">
        <v>10</v>
      </c>
      <c r="F37" t="s">
        <v>13</v>
      </c>
      <c r="G37">
        <v>2200.8308499999998</v>
      </c>
    </row>
    <row r="38" spans="1:7">
      <c r="A38">
        <v>18</v>
      </c>
      <c r="B38" t="s">
        <v>6</v>
      </c>
      <c r="C38">
        <v>24.09</v>
      </c>
      <c r="D38">
        <v>1</v>
      </c>
      <c r="E38" t="s">
        <v>10</v>
      </c>
      <c r="F38" t="s">
        <v>11</v>
      </c>
      <c r="G38">
        <v>2201.0971</v>
      </c>
    </row>
    <row r="39" spans="1:7">
      <c r="A39">
        <v>18</v>
      </c>
      <c r="B39" t="s">
        <v>6</v>
      </c>
      <c r="C39">
        <v>30.114999999999998</v>
      </c>
      <c r="D39">
        <v>0</v>
      </c>
      <c r="E39" t="s">
        <v>10</v>
      </c>
      <c r="F39" t="s">
        <v>13</v>
      </c>
      <c r="G39">
        <v>2203.4718499999999</v>
      </c>
    </row>
    <row r="40" spans="1:7">
      <c r="A40">
        <v>18</v>
      </c>
      <c r="B40" t="s">
        <v>6</v>
      </c>
      <c r="C40">
        <v>30.305</v>
      </c>
      <c r="D40">
        <v>0</v>
      </c>
      <c r="E40" t="s">
        <v>10</v>
      </c>
      <c r="F40" t="s">
        <v>13</v>
      </c>
      <c r="G40">
        <v>2203.7359499999998</v>
      </c>
    </row>
    <row r="41" spans="1:7">
      <c r="A41">
        <v>18</v>
      </c>
      <c r="B41" t="s">
        <v>6</v>
      </c>
      <c r="C41">
        <v>31.92</v>
      </c>
      <c r="D41">
        <v>0</v>
      </c>
      <c r="E41" t="s">
        <v>10</v>
      </c>
      <c r="F41" t="s">
        <v>13</v>
      </c>
      <c r="G41">
        <v>2205.9807999999998</v>
      </c>
    </row>
    <row r="42" spans="1:7">
      <c r="A42">
        <v>18</v>
      </c>
      <c r="B42" t="s">
        <v>6</v>
      </c>
      <c r="C42">
        <v>33.155000000000001</v>
      </c>
      <c r="D42">
        <v>0</v>
      </c>
      <c r="E42" t="s">
        <v>10</v>
      </c>
      <c r="F42" t="s">
        <v>13</v>
      </c>
      <c r="G42">
        <v>2207.6974500000001</v>
      </c>
    </row>
    <row r="43" spans="1:7">
      <c r="A43">
        <v>18</v>
      </c>
      <c r="B43" t="s">
        <v>6</v>
      </c>
      <c r="C43">
        <v>35.625</v>
      </c>
      <c r="D43">
        <v>0</v>
      </c>
      <c r="E43" t="s">
        <v>10</v>
      </c>
      <c r="F43" t="s">
        <v>13</v>
      </c>
      <c r="G43">
        <v>2211.1307499999998</v>
      </c>
    </row>
    <row r="44" spans="1:7">
      <c r="A44">
        <v>18</v>
      </c>
      <c r="B44" t="s">
        <v>6</v>
      </c>
      <c r="C44">
        <v>40.185000000000002</v>
      </c>
      <c r="D44">
        <v>0</v>
      </c>
      <c r="E44" t="s">
        <v>10</v>
      </c>
      <c r="F44" t="s">
        <v>13</v>
      </c>
      <c r="G44">
        <v>2217.4691499999999</v>
      </c>
    </row>
    <row r="45" spans="1:7">
      <c r="A45">
        <v>18</v>
      </c>
      <c r="B45" t="s">
        <v>6</v>
      </c>
      <c r="C45">
        <v>40.28</v>
      </c>
      <c r="D45">
        <v>0</v>
      </c>
      <c r="E45" t="s">
        <v>10</v>
      </c>
      <c r="F45" t="s">
        <v>13</v>
      </c>
      <c r="G45">
        <v>2217.6012000000001</v>
      </c>
    </row>
    <row r="46" spans="1:7">
      <c r="A46">
        <v>18</v>
      </c>
      <c r="B46" t="s">
        <v>6</v>
      </c>
      <c r="C46">
        <v>37.29</v>
      </c>
      <c r="D46">
        <v>1</v>
      </c>
      <c r="E46" t="s">
        <v>10</v>
      </c>
      <c r="F46" t="s">
        <v>11</v>
      </c>
      <c r="G46">
        <v>2219.4450999999999</v>
      </c>
    </row>
    <row r="47" spans="1:7">
      <c r="A47">
        <v>18</v>
      </c>
      <c r="B47" t="s">
        <v>9</v>
      </c>
      <c r="C47">
        <v>26.18</v>
      </c>
      <c r="D47">
        <v>2</v>
      </c>
      <c r="E47" t="s">
        <v>10</v>
      </c>
      <c r="F47" t="s">
        <v>11</v>
      </c>
      <c r="G47">
        <v>2304.0021999999999</v>
      </c>
    </row>
    <row r="48" spans="1:7">
      <c r="A48">
        <v>18</v>
      </c>
      <c r="B48" t="s">
        <v>6</v>
      </c>
      <c r="C48">
        <v>32.119999999999997</v>
      </c>
      <c r="D48">
        <v>2</v>
      </c>
      <c r="E48" t="s">
        <v>10</v>
      </c>
      <c r="F48" t="s">
        <v>11</v>
      </c>
      <c r="G48">
        <v>2801.2588000000001</v>
      </c>
    </row>
    <row r="49" spans="1:7">
      <c r="A49">
        <v>18</v>
      </c>
      <c r="B49" t="s">
        <v>6</v>
      </c>
      <c r="C49">
        <v>38.664999999999999</v>
      </c>
      <c r="D49">
        <v>2</v>
      </c>
      <c r="E49" t="s">
        <v>10</v>
      </c>
      <c r="F49" t="s">
        <v>13</v>
      </c>
      <c r="G49">
        <v>3393.35635</v>
      </c>
    </row>
    <row r="50" spans="1:7">
      <c r="A50">
        <v>18</v>
      </c>
      <c r="B50" t="s">
        <v>9</v>
      </c>
      <c r="C50">
        <v>30.4</v>
      </c>
      <c r="D50">
        <v>3</v>
      </c>
      <c r="E50" t="s">
        <v>10</v>
      </c>
      <c r="F50" t="s">
        <v>13</v>
      </c>
      <c r="G50">
        <v>3481.8679999999999</v>
      </c>
    </row>
    <row r="51" spans="1:7">
      <c r="A51">
        <v>18</v>
      </c>
      <c r="B51" t="s">
        <v>6</v>
      </c>
      <c r="C51">
        <v>31.35</v>
      </c>
      <c r="D51">
        <v>4</v>
      </c>
      <c r="E51" t="s">
        <v>10</v>
      </c>
      <c r="F51" t="s">
        <v>13</v>
      </c>
      <c r="G51">
        <v>4561.1885000000002</v>
      </c>
    </row>
    <row r="52" spans="1:7">
      <c r="A52">
        <v>18</v>
      </c>
      <c r="B52" t="s">
        <v>6</v>
      </c>
      <c r="C52">
        <v>29.164999999999999</v>
      </c>
      <c r="D52">
        <v>0</v>
      </c>
      <c r="E52" t="s">
        <v>10</v>
      </c>
      <c r="F52" t="s">
        <v>13</v>
      </c>
      <c r="G52">
        <v>7323.7348190000002</v>
      </c>
    </row>
    <row r="53" spans="1:7">
      <c r="A53">
        <v>18</v>
      </c>
      <c r="B53" t="s">
        <v>9</v>
      </c>
      <c r="C53">
        <v>28.31</v>
      </c>
      <c r="D53">
        <v>1</v>
      </c>
      <c r="E53" t="s">
        <v>10</v>
      </c>
      <c r="F53" t="s">
        <v>13</v>
      </c>
      <c r="G53">
        <v>11272.331389999999</v>
      </c>
    </row>
    <row r="54" spans="1:7">
      <c r="A54">
        <v>18</v>
      </c>
      <c r="B54" t="s">
        <v>6</v>
      </c>
      <c r="C54">
        <v>33.880000000000003</v>
      </c>
      <c r="D54">
        <v>0</v>
      </c>
      <c r="E54" t="s">
        <v>10</v>
      </c>
      <c r="F54" t="s">
        <v>11</v>
      </c>
      <c r="G54">
        <v>11482.63485</v>
      </c>
    </row>
    <row r="55" spans="1:7">
      <c r="A55">
        <v>18</v>
      </c>
      <c r="B55" t="s">
        <v>9</v>
      </c>
      <c r="C55">
        <v>21.78</v>
      </c>
      <c r="D55">
        <v>2</v>
      </c>
      <c r="E55" t="s">
        <v>10</v>
      </c>
      <c r="F55" t="s">
        <v>11</v>
      </c>
      <c r="G55">
        <v>11884.048580000001</v>
      </c>
    </row>
    <row r="56" spans="1:7">
      <c r="A56">
        <v>18</v>
      </c>
      <c r="B56" t="s">
        <v>9</v>
      </c>
      <c r="C56">
        <v>17.29</v>
      </c>
      <c r="D56">
        <v>2</v>
      </c>
      <c r="E56" t="s">
        <v>7</v>
      </c>
      <c r="F56" t="s">
        <v>13</v>
      </c>
      <c r="G56">
        <v>12829.455099999999</v>
      </c>
    </row>
    <row r="57" spans="1:7">
      <c r="A57">
        <v>18</v>
      </c>
      <c r="B57" t="s">
        <v>9</v>
      </c>
      <c r="C57">
        <v>39.14</v>
      </c>
      <c r="D57">
        <v>0</v>
      </c>
      <c r="E57" t="s">
        <v>10</v>
      </c>
      <c r="F57" t="s">
        <v>13</v>
      </c>
      <c r="G57">
        <v>12890.057650000001</v>
      </c>
    </row>
    <row r="58" spans="1:7">
      <c r="A58">
        <v>18</v>
      </c>
      <c r="B58" t="s">
        <v>9</v>
      </c>
      <c r="C58">
        <v>21.565000000000001</v>
      </c>
      <c r="D58">
        <v>0</v>
      </c>
      <c r="E58" t="s">
        <v>7</v>
      </c>
      <c r="F58" t="s">
        <v>13</v>
      </c>
      <c r="G58">
        <v>13747.87235</v>
      </c>
    </row>
    <row r="59" spans="1:7">
      <c r="A59">
        <v>18</v>
      </c>
      <c r="B59" t="s">
        <v>6</v>
      </c>
      <c r="C59">
        <v>38.28</v>
      </c>
      <c r="D59">
        <v>0</v>
      </c>
      <c r="E59" t="s">
        <v>10</v>
      </c>
      <c r="F59" t="s">
        <v>11</v>
      </c>
      <c r="G59">
        <v>14133.03775</v>
      </c>
    </row>
    <row r="60" spans="1:7">
      <c r="A60">
        <v>18</v>
      </c>
      <c r="B60" t="s">
        <v>6</v>
      </c>
      <c r="C60">
        <v>21.66</v>
      </c>
      <c r="D60">
        <v>0</v>
      </c>
      <c r="E60" t="s">
        <v>7</v>
      </c>
      <c r="F60" t="s">
        <v>13</v>
      </c>
      <c r="G60">
        <v>14283.4594</v>
      </c>
    </row>
    <row r="61" spans="1:7">
      <c r="A61">
        <v>18</v>
      </c>
      <c r="B61" t="s">
        <v>9</v>
      </c>
      <c r="C61">
        <v>25.175000000000001</v>
      </c>
      <c r="D61">
        <v>0</v>
      </c>
      <c r="E61" t="s">
        <v>7</v>
      </c>
      <c r="F61" t="s">
        <v>13</v>
      </c>
      <c r="G61">
        <v>15518.180249999999</v>
      </c>
    </row>
    <row r="62" spans="1:7">
      <c r="A62">
        <v>18</v>
      </c>
      <c r="B62" t="s">
        <v>9</v>
      </c>
      <c r="C62">
        <v>27.36</v>
      </c>
      <c r="D62">
        <v>1</v>
      </c>
      <c r="E62" t="s">
        <v>7</v>
      </c>
      <c r="F62" t="s">
        <v>13</v>
      </c>
      <c r="G62">
        <v>17178.682400000002</v>
      </c>
    </row>
    <row r="63" spans="1:7">
      <c r="A63">
        <v>18</v>
      </c>
      <c r="B63" t="s">
        <v>6</v>
      </c>
      <c r="C63">
        <v>27.28</v>
      </c>
      <c r="D63">
        <v>3</v>
      </c>
      <c r="E63" t="s">
        <v>7</v>
      </c>
      <c r="F63" t="s">
        <v>11</v>
      </c>
      <c r="G63">
        <v>18223.4512</v>
      </c>
    </row>
    <row r="64" spans="1:7">
      <c r="A64">
        <v>18</v>
      </c>
      <c r="B64" t="s">
        <v>6</v>
      </c>
      <c r="C64">
        <v>30.114999999999998</v>
      </c>
      <c r="D64">
        <v>0</v>
      </c>
      <c r="E64" t="s">
        <v>10</v>
      </c>
      <c r="F64" t="s">
        <v>13</v>
      </c>
      <c r="G64">
        <v>21344.846699999998</v>
      </c>
    </row>
    <row r="65" spans="1:7">
      <c r="A65">
        <v>18</v>
      </c>
      <c r="B65" t="s">
        <v>9</v>
      </c>
      <c r="C65">
        <v>31.73</v>
      </c>
      <c r="D65">
        <v>0</v>
      </c>
      <c r="E65" t="s">
        <v>7</v>
      </c>
      <c r="F65" t="s">
        <v>13</v>
      </c>
      <c r="G65">
        <v>33732.686699999998</v>
      </c>
    </row>
    <row r="66" spans="1:7">
      <c r="A66">
        <v>18</v>
      </c>
      <c r="B66" t="s">
        <v>9</v>
      </c>
      <c r="C66">
        <v>31.68</v>
      </c>
      <c r="D66">
        <v>2</v>
      </c>
      <c r="E66" t="s">
        <v>7</v>
      </c>
      <c r="F66" t="s">
        <v>11</v>
      </c>
      <c r="G66">
        <v>34303.167200000004</v>
      </c>
    </row>
    <row r="67" spans="1:7">
      <c r="A67">
        <v>18</v>
      </c>
      <c r="B67" t="s">
        <v>9</v>
      </c>
      <c r="C67">
        <v>33.534999999999997</v>
      </c>
      <c r="D67">
        <v>0</v>
      </c>
      <c r="E67" t="s">
        <v>7</v>
      </c>
      <c r="F67" t="s">
        <v>13</v>
      </c>
      <c r="G67">
        <v>34617.840649999998</v>
      </c>
    </row>
    <row r="68" spans="1:7">
      <c r="A68">
        <v>18</v>
      </c>
      <c r="B68" t="s">
        <v>6</v>
      </c>
      <c r="C68">
        <v>36.85</v>
      </c>
      <c r="D68">
        <v>0</v>
      </c>
      <c r="E68" t="s">
        <v>7</v>
      </c>
      <c r="F68" t="s">
        <v>11</v>
      </c>
      <c r="G68">
        <v>36149.483500000002</v>
      </c>
    </row>
    <row r="69" spans="1:7">
      <c r="A69">
        <v>18</v>
      </c>
      <c r="B69" t="s">
        <v>9</v>
      </c>
      <c r="C69">
        <v>38.17</v>
      </c>
      <c r="D69">
        <v>0</v>
      </c>
      <c r="E69" t="s">
        <v>7</v>
      </c>
      <c r="F69" t="s">
        <v>11</v>
      </c>
      <c r="G69">
        <v>36307.798300000002</v>
      </c>
    </row>
    <row r="70" spans="1:7">
      <c r="A70">
        <v>18</v>
      </c>
      <c r="B70" t="s">
        <v>6</v>
      </c>
      <c r="C70">
        <v>42.24</v>
      </c>
      <c r="D70">
        <v>0</v>
      </c>
      <c r="E70" t="s">
        <v>7</v>
      </c>
      <c r="F70" t="s">
        <v>11</v>
      </c>
      <c r="G70">
        <v>38792.685599999997</v>
      </c>
    </row>
    <row r="71" spans="1:7">
      <c r="A71">
        <v>19</v>
      </c>
      <c r="B71" t="s">
        <v>9</v>
      </c>
      <c r="C71">
        <v>19.8</v>
      </c>
      <c r="D71">
        <v>0</v>
      </c>
      <c r="E71" t="s">
        <v>10</v>
      </c>
      <c r="F71" t="s">
        <v>8</v>
      </c>
      <c r="G71">
        <v>1241.5650000000001</v>
      </c>
    </row>
    <row r="72" spans="1:7">
      <c r="A72">
        <v>19</v>
      </c>
      <c r="B72" t="s">
        <v>9</v>
      </c>
      <c r="C72">
        <v>20.3</v>
      </c>
      <c r="D72">
        <v>0</v>
      </c>
      <c r="E72" t="s">
        <v>10</v>
      </c>
      <c r="F72" t="s">
        <v>8</v>
      </c>
      <c r="G72">
        <v>1242.26</v>
      </c>
    </row>
    <row r="73" spans="1:7">
      <c r="A73">
        <v>19</v>
      </c>
      <c r="B73" t="s">
        <v>9</v>
      </c>
      <c r="C73">
        <v>20.7</v>
      </c>
      <c r="D73">
        <v>0</v>
      </c>
      <c r="E73" t="s">
        <v>10</v>
      </c>
      <c r="F73" t="s">
        <v>8</v>
      </c>
      <c r="G73">
        <v>1242.816</v>
      </c>
    </row>
    <row r="74" spans="1:7">
      <c r="A74">
        <v>19</v>
      </c>
      <c r="B74" t="s">
        <v>9</v>
      </c>
      <c r="C74">
        <v>27.6</v>
      </c>
      <c r="D74">
        <v>0</v>
      </c>
      <c r="E74" t="s">
        <v>10</v>
      </c>
      <c r="F74" t="s">
        <v>8</v>
      </c>
      <c r="G74">
        <v>1252.4069999999999</v>
      </c>
    </row>
    <row r="75" spans="1:7">
      <c r="A75">
        <v>19</v>
      </c>
      <c r="B75" t="s">
        <v>9</v>
      </c>
      <c r="C75">
        <v>28.7</v>
      </c>
      <c r="D75">
        <v>0</v>
      </c>
      <c r="E75" t="s">
        <v>10</v>
      </c>
      <c r="F75" t="s">
        <v>8</v>
      </c>
      <c r="G75">
        <v>1253.9359999999999</v>
      </c>
    </row>
    <row r="76" spans="1:7">
      <c r="A76">
        <v>19</v>
      </c>
      <c r="B76" t="s">
        <v>9</v>
      </c>
      <c r="C76">
        <v>30.4</v>
      </c>
      <c r="D76">
        <v>0</v>
      </c>
      <c r="E76" t="s">
        <v>10</v>
      </c>
      <c r="F76" t="s">
        <v>8</v>
      </c>
      <c r="G76">
        <v>1256.299</v>
      </c>
    </row>
    <row r="77" spans="1:7">
      <c r="A77">
        <v>19</v>
      </c>
      <c r="B77" t="s">
        <v>9</v>
      </c>
      <c r="C77">
        <v>34.1</v>
      </c>
      <c r="D77">
        <v>0</v>
      </c>
      <c r="E77" t="s">
        <v>10</v>
      </c>
      <c r="F77" t="s">
        <v>8</v>
      </c>
      <c r="G77">
        <v>1261.442</v>
      </c>
    </row>
    <row r="78" spans="1:7">
      <c r="A78">
        <v>19</v>
      </c>
      <c r="B78" t="s">
        <v>9</v>
      </c>
      <c r="C78">
        <v>34.4</v>
      </c>
      <c r="D78">
        <v>0</v>
      </c>
      <c r="E78" t="s">
        <v>10</v>
      </c>
      <c r="F78" t="s">
        <v>8</v>
      </c>
      <c r="G78">
        <v>1261.8589999999999</v>
      </c>
    </row>
    <row r="79" spans="1:7">
      <c r="A79">
        <v>19</v>
      </c>
      <c r="B79" t="s">
        <v>9</v>
      </c>
      <c r="C79">
        <v>35.4</v>
      </c>
      <c r="D79">
        <v>0</v>
      </c>
      <c r="E79" t="s">
        <v>10</v>
      </c>
      <c r="F79" t="s">
        <v>8</v>
      </c>
      <c r="G79">
        <v>1263.249</v>
      </c>
    </row>
    <row r="80" spans="1:7">
      <c r="A80">
        <v>19</v>
      </c>
      <c r="B80" t="s">
        <v>9</v>
      </c>
      <c r="C80">
        <v>17.48</v>
      </c>
      <c r="D80">
        <v>0</v>
      </c>
      <c r="E80" t="s">
        <v>10</v>
      </c>
      <c r="F80" t="s">
        <v>12</v>
      </c>
      <c r="G80">
        <v>1621.3402000000001</v>
      </c>
    </row>
    <row r="81" spans="1:7">
      <c r="A81">
        <v>19</v>
      </c>
      <c r="B81" t="s">
        <v>9</v>
      </c>
      <c r="C81">
        <v>20.425000000000001</v>
      </c>
      <c r="D81">
        <v>0</v>
      </c>
      <c r="E81" t="s">
        <v>10</v>
      </c>
      <c r="F81" t="s">
        <v>12</v>
      </c>
      <c r="G81">
        <v>1625.4337499999999</v>
      </c>
    </row>
    <row r="82" spans="1:7">
      <c r="A82">
        <v>19</v>
      </c>
      <c r="B82" t="s">
        <v>9</v>
      </c>
      <c r="C82">
        <v>21.754999999999999</v>
      </c>
      <c r="D82">
        <v>0</v>
      </c>
      <c r="E82" t="s">
        <v>10</v>
      </c>
      <c r="F82" t="s">
        <v>12</v>
      </c>
      <c r="G82">
        <v>1627.2824499999999</v>
      </c>
    </row>
    <row r="83" spans="1:7">
      <c r="A83">
        <v>19</v>
      </c>
      <c r="B83" t="s">
        <v>9</v>
      </c>
      <c r="C83">
        <v>22.61</v>
      </c>
      <c r="D83">
        <v>0</v>
      </c>
      <c r="E83" t="s">
        <v>10</v>
      </c>
      <c r="F83" t="s">
        <v>12</v>
      </c>
      <c r="G83">
        <v>1628.4709</v>
      </c>
    </row>
    <row r="84" spans="1:7">
      <c r="A84">
        <v>19</v>
      </c>
      <c r="B84" t="s">
        <v>9</v>
      </c>
      <c r="C84">
        <v>25.175000000000001</v>
      </c>
      <c r="D84">
        <v>0</v>
      </c>
      <c r="E84" t="s">
        <v>10</v>
      </c>
      <c r="F84" t="s">
        <v>12</v>
      </c>
      <c r="G84">
        <v>1632.0362500000001</v>
      </c>
    </row>
    <row r="85" spans="1:7">
      <c r="A85">
        <v>19</v>
      </c>
      <c r="B85" t="s">
        <v>9</v>
      </c>
      <c r="C85">
        <v>25.555</v>
      </c>
      <c r="D85">
        <v>0</v>
      </c>
      <c r="E85" t="s">
        <v>10</v>
      </c>
      <c r="F85" t="s">
        <v>12</v>
      </c>
      <c r="G85">
        <v>1632.5644500000001</v>
      </c>
    </row>
    <row r="86" spans="1:7">
      <c r="A86">
        <v>19</v>
      </c>
      <c r="B86" t="s">
        <v>9</v>
      </c>
      <c r="C86">
        <v>27.835000000000001</v>
      </c>
      <c r="D86">
        <v>0</v>
      </c>
      <c r="E86" t="s">
        <v>10</v>
      </c>
      <c r="F86" t="s">
        <v>12</v>
      </c>
      <c r="G86">
        <v>1635.7336499999999</v>
      </c>
    </row>
    <row r="87" spans="1:7">
      <c r="A87">
        <v>19</v>
      </c>
      <c r="B87" t="s">
        <v>9</v>
      </c>
      <c r="C87">
        <v>30.59</v>
      </c>
      <c r="D87">
        <v>0</v>
      </c>
      <c r="E87" t="s">
        <v>10</v>
      </c>
      <c r="F87" t="s">
        <v>12</v>
      </c>
      <c r="G87">
        <v>1639.5631000000001</v>
      </c>
    </row>
    <row r="88" spans="1:7">
      <c r="A88">
        <v>19</v>
      </c>
      <c r="B88" t="s">
        <v>9</v>
      </c>
      <c r="C88">
        <v>30.59</v>
      </c>
      <c r="D88">
        <v>0</v>
      </c>
      <c r="E88" t="s">
        <v>10</v>
      </c>
      <c r="F88" t="s">
        <v>12</v>
      </c>
      <c r="G88">
        <v>1639.5631000000001</v>
      </c>
    </row>
    <row r="89" spans="1:7">
      <c r="A89">
        <v>19</v>
      </c>
      <c r="B89" t="s">
        <v>9</v>
      </c>
      <c r="C89">
        <v>35.53</v>
      </c>
      <c r="D89">
        <v>0</v>
      </c>
      <c r="E89" t="s">
        <v>10</v>
      </c>
      <c r="F89" t="s">
        <v>12</v>
      </c>
      <c r="G89">
        <v>1646.4296999999999</v>
      </c>
    </row>
    <row r="90" spans="1:7">
      <c r="A90">
        <v>19</v>
      </c>
      <c r="B90" t="s">
        <v>6</v>
      </c>
      <c r="C90">
        <v>17.8</v>
      </c>
      <c r="D90">
        <v>0</v>
      </c>
      <c r="E90" t="s">
        <v>10</v>
      </c>
      <c r="F90" t="s">
        <v>8</v>
      </c>
      <c r="G90">
        <v>1727.7850000000001</v>
      </c>
    </row>
    <row r="91" spans="1:7">
      <c r="A91">
        <v>19</v>
      </c>
      <c r="B91" t="s">
        <v>6</v>
      </c>
      <c r="C91">
        <v>18.600000000000001</v>
      </c>
      <c r="D91">
        <v>0</v>
      </c>
      <c r="E91" t="s">
        <v>10</v>
      </c>
      <c r="F91" t="s">
        <v>8</v>
      </c>
      <c r="G91">
        <v>1728.8969999999999</v>
      </c>
    </row>
    <row r="92" spans="1:7">
      <c r="A92">
        <v>19</v>
      </c>
      <c r="B92" t="s">
        <v>6</v>
      </c>
      <c r="C92">
        <v>20.6</v>
      </c>
      <c r="D92">
        <v>0</v>
      </c>
      <c r="E92" t="s">
        <v>10</v>
      </c>
      <c r="F92" t="s">
        <v>8</v>
      </c>
      <c r="G92">
        <v>1731.6769999999999</v>
      </c>
    </row>
    <row r="93" spans="1:7">
      <c r="A93">
        <v>19</v>
      </c>
      <c r="B93" t="s">
        <v>6</v>
      </c>
      <c r="C93">
        <v>24.7</v>
      </c>
      <c r="D93">
        <v>0</v>
      </c>
      <c r="E93" t="s">
        <v>10</v>
      </c>
      <c r="F93" t="s">
        <v>8</v>
      </c>
      <c r="G93">
        <v>1737.376</v>
      </c>
    </row>
    <row r="94" spans="1:7">
      <c r="A94">
        <v>19</v>
      </c>
      <c r="B94" t="s">
        <v>6</v>
      </c>
      <c r="C94">
        <v>28.9</v>
      </c>
      <c r="D94">
        <v>0</v>
      </c>
      <c r="E94" t="s">
        <v>10</v>
      </c>
      <c r="F94" t="s">
        <v>8</v>
      </c>
      <c r="G94">
        <v>1743.2139999999999</v>
      </c>
    </row>
    <row r="95" spans="1:7">
      <c r="A95">
        <v>19</v>
      </c>
      <c r="B95" t="s">
        <v>6</v>
      </c>
      <c r="C95">
        <v>29.8</v>
      </c>
      <c r="D95">
        <v>0</v>
      </c>
      <c r="E95" t="s">
        <v>10</v>
      </c>
      <c r="F95" t="s">
        <v>8</v>
      </c>
      <c r="G95">
        <v>1744.4649999999999</v>
      </c>
    </row>
    <row r="96" spans="1:7">
      <c r="A96">
        <v>19</v>
      </c>
      <c r="B96" t="s">
        <v>6</v>
      </c>
      <c r="C96">
        <v>32.9</v>
      </c>
      <c r="D96">
        <v>0</v>
      </c>
      <c r="E96" t="s">
        <v>10</v>
      </c>
      <c r="F96" t="s">
        <v>8</v>
      </c>
      <c r="G96">
        <v>1748.7739999999999</v>
      </c>
    </row>
    <row r="97" spans="1:7">
      <c r="A97">
        <v>19</v>
      </c>
      <c r="B97" t="s">
        <v>6</v>
      </c>
      <c r="C97">
        <v>40.5</v>
      </c>
      <c r="D97">
        <v>0</v>
      </c>
      <c r="E97" t="s">
        <v>10</v>
      </c>
      <c r="F97" t="s">
        <v>8</v>
      </c>
      <c r="G97">
        <v>1759.338</v>
      </c>
    </row>
    <row r="98" spans="1:7">
      <c r="A98">
        <v>19</v>
      </c>
      <c r="B98" t="s">
        <v>9</v>
      </c>
      <c r="C98">
        <v>20.9</v>
      </c>
      <c r="D98">
        <v>1</v>
      </c>
      <c r="E98" t="s">
        <v>10</v>
      </c>
      <c r="F98" t="s">
        <v>8</v>
      </c>
      <c r="G98">
        <v>1832.0940000000001</v>
      </c>
    </row>
    <row r="99" spans="1:7">
      <c r="A99">
        <v>19</v>
      </c>
      <c r="B99" t="s">
        <v>9</v>
      </c>
      <c r="C99">
        <v>24.6</v>
      </c>
      <c r="D99">
        <v>1</v>
      </c>
      <c r="E99" t="s">
        <v>10</v>
      </c>
      <c r="F99" t="s">
        <v>8</v>
      </c>
      <c r="G99">
        <v>1837.2370000000001</v>
      </c>
    </row>
    <row r="100" spans="1:7">
      <c r="A100">
        <v>19</v>
      </c>
      <c r="B100" t="s">
        <v>9</v>
      </c>
      <c r="C100">
        <v>28.4</v>
      </c>
      <c r="D100">
        <v>1</v>
      </c>
      <c r="E100" t="s">
        <v>10</v>
      </c>
      <c r="F100" t="s">
        <v>8</v>
      </c>
      <c r="G100">
        <v>1842.519</v>
      </c>
    </row>
    <row r="101" spans="1:7">
      <c r="A101">
        <v>19</v>
      </c>
      <c r="B101" t="s">
        <v>6</v>
      </c>
      <c r="C101">
        <v>22.515000000000001</v>
      </c>
      <c r="D101">
        <v>0</v>
      </c>
      <c r="E101" t="s">
        <v>10</v>
      </c>
      <c r="F101" t="s">
        <v>12</v>
      </c>
      <c r="G101">
        <v>2117.3388500000001</v>
      </c>
    </row>
    <row r="102" spans="1:7">
      <c r="A102">
        <v>19</v>
      </c>
      <c r="B102" t="s">
        <v>6</v>
      </c>
      <c r="C102">
        <v>30.495000000000001</v>
      </c>
      <c r="D102">
        <v>0</v>
      </c>
      <c r="E102" t="s">
        <v>10</v>
      </c>
      <c r="F102" t="s">
        <v>12</v>
      </c>
      <c r="G102">
        <v>2128.4310500000001</v>
      </c>
    </row>
    <row r="103" spans="1:7">
      <c r="A103">
        <v>19</v>
      </c>
      <c r="B103" t="s">
        <v>6</v>
      </c>
      <c r="C103">
        <v>32.11</v>
      </c>
      <c r="D103">
        <v>0</v>
      </c>
      <c r="E103" t="s">
        <v>10</v>
      </c>
      <c r="F103" t="s">
        <v>12</v>
      </c>
      <c r="G103">
        <v>2130.6759000000002</v>
      </c>
    </row>
    <row r="104" spans="1:7">
      <c r="A104">
        <v>19</v>
      </c>
      <c r="B104" t="s">
        <v>6</v>
      </c>
      <c r="C104">
        <v>35.15</v>
      </c>
      <c r="D104">
        <v>0</v>
      </c>
      <c r="E104" t="s">
        <v>10</v>
      </c>
      <c r="F104" t="s">
        <v>12</v>
      </c>
      <c r="G104">
        <v>2134.9014999999999</v>
      </c>
    </row>
    <row r="105" spans="1:7">
      <c r="A105">
        <v>19</v>
      </c>
      <c r="B105" t="s">
        <v>6</v>
      </c>
      <c r="C105">
        <v>36.575000000000003</v>
      </c>
      <c r="D105">
        <v>0</v>
      </c>
      <c r="E105" t="s">
        <v>10</v>
      </c>
      <c r="F105" t="s">
        <v>12</v>
      </c>
      <c r="G105">
        <v>2136.8822500000001</v>
      </c>
    </row>
    <row r="106" spans="1:7">
      <c r="A106">
        <v>19</v>
      </c>
      <c r="B106" t="s">
        <v>6</v>
      </c>
      <c r="C106">
        <v>37.43</v>
      </c>
      <c r="D106">
        <v>0</v>
      </c>
      <c r="E106" t="s">
        <v>10</v>
      </c>
      <c r="F106" t="s">
        <v>12</v>
      </c>
      <c r="G106">
        <v>2138.0707000000002</v>
      </c>
    </row>
    <row r="107" spans="1:7">
      <c r="A107">
        <v>19</v>
      </c>
      <c r="B107" t="s">
        <v>9</v>
      </c>
      <c r="C107">
        <v>25.555</v>
      </c>
      <c r="D107">
        <v>1</v>
      </c>
      <c r="E107" t="s">
        <v>10</v>
      </c>
      <c r="F107" t="s">
        <v>12</v>
      </c>
      <c r="G107">
        <v>2221.5644499999999</v>
      </c>
    </row>
    <row r="108" spans="1:7">
      <c r="A108">
        <v>19</v>
      </c>
      <c r="B108" t="s">
        <v>6</v>
      </c>
      <c r="C108">
        <v>28.4</v>
      </c>
      <c r="D108">
        <v>1</v>
      </c>
      <c r="E108" t="s">
        <v>10</v>
      </c>
      <c r="F108" t="s">
        <v>8</v>
      </c>
      <c r="G108">
        <v>2331.5189999999998</v>
      </c>
    </row>
    <row r="109" spans="1:7">
      <c r="A109">
        <v>19</v>
      </c>
      <c r="B109" t="s">
        <v>6</v>
      </c>
      <c r="C109">
        <v>24.51</v>
      </c>
      <c r="D109">
        <v>1</v>
      </c>
      <c r="E109" t="s">
        <v>10</v>
      </c>
      <c r="F109" t="s">
        <v>12</v>
      </c>
      <c r="G109">
        <v>2709.1118999999999</v>
      </c>
    </row>
    <row r="110" spans="1:7">
      <c r="A110">
        <v>19</v>
      </c>
      <c r="B110" t="s">
        <v>6</v>
      </c>
      <c r="C110">
        <v>24.605</v>
      </c>
      <c r="D110">
        <v>1</v>
      </c>
      <c r="E110" t="s">
        <v>10</v>
      </c>
      <c r="F110" t="s">
        <v>12</v>
      </c>
      <c r="G110">
        <v>2709.24395</v>
      </c>
    </row>
    <row r="111" spans="1:7">
      <c r="A111">
        <v>19</v>
      </c>
      <c r="B111" t="s">
        <v>6</v>
      </c>
      <c r="C111">
        <v>25.745000000000001</v>
      </c>
      <c r="D111">
        <v>1</v>
      </c>
      <c r="E111" t="s">
        <v>10</v>
      </c>
      <c r="F111" t="s">
        <v>12</v>
      </c>
      <c r="G111">
        <v>2710.8285500000002</v>
      </c>
    </row>
    <row r="112" spans="1:7">
      <c r="A112">
        <v>19</v>
      </c>
      <c r="B112" t="s">
        <v>6</v>
      </c>
      <c r="C112">
        <v>31.824999999999999</v>
      </c>
      <c r="D112">
        <v>1</v>
      </c>
      <c r="E112" t="s">
        <v>10</v>
      </c>
      <c r="F112" t="s">
        <v>12</v>
      </c>
      <c r="G112">
        <v>2719.2797500000001</v>
      </c>
    </row>
    <row r="113" spans="1:7">
      <c r="A113">
        <v>19</v>
      </c>
      <c r="B113" t="s">
        <v>6</v>
      </c>
      <c r="C113">
        <v>39.615000000000002</v>
      </c>
      <c r="D113">
        <v>1</v>
      </c>
      <c r="E113" t="s">
        <v>10</v>
      </c>
      <c r="F113" t="s">
        <v>12</v>
      </c>
      <c r="G113">
        <v>2730.1078499999999</v>
      </c>
    </row>
    <row r="114" spans="1:7">
      <c r="A114">
        <v>19</v>
      </c>
      <c r="B114" t="s">
        <v>9</v>
      </c>
      <c r="C114">
        <v>20.614999999999998</v>
      </c>
      <c r="D114">
        <v>2</v>
      </c>
      <c r="E114" t="s">
        <v>10</v>
      </c>
      <c r="F114" t="s">
        <v>12</v>
      </c>
      <c r="G114">
        <v>2803.69785</v>
      </c>
    </row>
    <row r="115" spans="1:7">
      <c r="A115">
        <v>19</v>
      </c>
      <c r="B115" t="s">
        <v>6</v>
      </c>
      <c r="C115">
        <v>23.4</v>
      </c>
      <c r="D115">
        <v>2</v>
      </c>
      <c r="E115" t="s">
        <v>10</v>
      </c>
      <c r="F115" t="s">
        <v>8</v>
      </c>
      <c r="G115">
        <v>2913.569</v>
      </c>
    </row>
    <row r="116" spans="1:7">
      <c r="A116">
        <v>19</v>
      </c>
      <c r="B116" t="s">
        <v>6</v>
      </c>
      <c r="C116">
        <v>28.6</v>
      </c>
      <c r="D116">
        <v>5</v>
      </c>
      <c r="E116" t="s">
        <v>10</v>
      </c>
      <c r="F116" t="s">
        <v>8</v>
      </c>
      <c r="G116">
        <v>4687.7969999999996</v>
      </c>
    </row>
    <row r="117" spans="1:7">
      <c r="A117">
        <v>19</v>
      </c>
      <c r="B117" t="s">
        <v>6</v>
      </c>
      <c r="C117">
        <v>21.7</v>
      </c>
      <c r="D117">
        <v>0</v>
      </c>
      <c r="E117" t="s">
        <v>7</v>
      </c>
      <c r="F117" t="s">
        <v>8</v>
      </c>
      <c r="G117">
        <v>13844.505999999999</v>
      </c>
    </row>
    <row r="118" spans="1:7">
      <c r="A118">
        <v>19</v>
      </c>
      <c r="B118" t="s">
        <v>9</v>
      </c>
      <c r="C118">
        <v>27.7</v>
      </c>
      <c r="D118">
        <v>0</v>
      </c>
      <c r="E118" t="s">
        <v>7</v>
      </c>
      <c r="F118" t="s">
        <v>8</v>
      </c>
      <c r="G118">
        <v>16297.846</v>
      </c>
    </row>
    <row r="119" spans="1:7">
      <c r="A119">
        <v>19</v>
      </c>
      <c r="B119" t="s">
        <v>9</v>
      </c>
      <c r="C119">
        <v>26.03</v>
      </c>
      <c r="D119">
        <v>1</v>
      </c>
      <c r="E119" t="s">
        <v>7</v>
      </c>
      <c r="F119" t="s">
        <v>12</v>
      </c>
      <c r="G119">
        <v>16450.894700000001</v>
      </c>
    </row>
    <row r="120" spans="1:7">
      <c r="A120">
        <v>19</v>
      </c>
      <c r="B120" t="s">
        <v>6</v>
      </c>
      <c r="C120">
        <v>27.9</v>
      </c>
      <c r="D120">
        <v>0</v>
      </c>
      <c r="E120" t="s">
        <v>7</v>
      </c>
      <c r="F120" t="s">
        <v>8</v>
      </c>
      <c r="G120">
        <v>16884.923999999999</v>
      </c>
    </row>
    <row r="121" spans="1:7">
      <c r="A121">
        <v>19</v>
      </c>
      <c r="B121" t="s">
        <v>6</v>
      </c>
      <c r="C121">
        <v>28.3</v>
      </c>
      <c r="D121">
        <v>0</v>
      </c>
      <c r="E121" t="s">
        <v>7</v>
      </c>
      <c r="F121" t="s">
        <v>8</v>
      </c>
      <c r="G121">
        <v>17081.080000000002</v>
      </c>
    </row>
    <row r="122" spans="1:7">
      <c r="A122">
        <v>19</v>
      </c>
      <c r="B122" t="s">
        <v>9</v>
      </c>
      <c r="C122">
        <v>29.07</v>
      </c>
      <c r="D122">
        <v>0</v>
      </c>
      <c r="E122" t="s">
        <v>7</v>
      </c>
      <c r="F122" t="s">
        <v>12</v>
      </c>
      <c r="G122">
        <v>17352.6803</v>
      </c>
    </row>
    <row r="123" spans="1:7">
      <c r="A123">
        <v>19</v>
      </c>
      <c r="B123" t="s">
        <v>6</v>
      </c>
      <c r="C123">
        <v>28.31</v>
      </c>
      <c r="D123">
        <v>0</v>
      </c>
      <c r="E123" t="s">
        <v>7</v>
      </c>
      <c r="F123" t="s">
        <v>12</v>
      </c>
      <c r="G123">
        <v>17468.983899999999</v>
      </c>
    </row>
    <row r="124" spans="1:7">
      <c r="A124">
        <v>19</v>
      </c>
      <c r="B124" t="s">
        <v>6</v>
      </c>
      <c r="C124">
        <v>28.88</v>
      </c>
      <c r="D124">
        <v>0</v>
      </c>
      <c r="E124" t="s">
        <v>7</v>
      </c>
      <c r="F124" t="s">
        <v>12</v>
      </c>
      <c r="G124">
        <v>17748.5062</v>
      </c>
    </row>
    <row r="125" spans="1:7">
      <c r="A125">
        <v>19</v>
      </c>
      <c r="B125" t="s">
        <v>6</v>
      </c>
      <c r="C125">
        <v>27.93</v>
      </c>
      <c r="D125">
        <v>3</v>
      </c>
      <c r="E125" t="s">
        <v>10</v>
      </c>
      <c r="F125" t="s">
        <v>12</v>
      </c>
      <c r="G125">
        <v>18838.703659999999</v>
      </c>
    </row>
    <row r="126" spans="1:7">
      <c r="A126">
        <v>19</v>
      </c>
      <c r="B126" t="s">
        <v>9</v>
      </c>
      <c r="C126">
        <v>27.265000000000001</v>
      </c>
      <c r="D126">
        <v>2</v>
      </c>
      <c r="E126" t="s">
        <v>10</v>
      </c>
      <c r="F126" t="s">
        <v>12</v>
      </c>
      <c r="G126">
        <v>22493.659640000002</v>
      </c>
    </row>
    <row r="127" spans="1:7">
      <c r="A127">
        <v>19</v>
      </c>
      <c r="B127" t="s">
        <v>9</v>
      </c>
      <c r="C127">
        <v>33.1</v>
      </c>
      <c r="D127">
        <v>0</v>
      </c>
      <c r="E127" t="s">
        <v>10</v>
      </c>
      <c r="F127" t="s">
        <v>8</v>
      </c>
      <c r="G127">
        <v>23082.955330000001</v>
      </c>
    </row>
    <row r="128" spans="1:7">
      <c r="A128">
        <v>19</v>
      </c>
      <c r="B128" t="s">
        <v>6</v>
      </c>
      <c r="C128">
        <v>30.59</v>
      </c>
      <c r="D128">
        <v>2</v>
      </c>
      <c r="E128" t="s">
        <v>10</v>
      </c>
      <c r="F128" t="s">
        <v>12</v>
      </c>
      <c r="G128">
        <v>24059.680189999999</v>
      </c>
    </row>
    <row r="129" spans="1:7">
      <c r="A129">
        <v>19</v>
      </c>
      <c r="B129" t="s">
        <v>9</v>
      </c>
      <c r="C129">
        <v>30.25</v>
      </c>
      <c r="D129">
        <v>0</v>
      </c>
      <c r="E129" t="s">
        <v>7</v>
      </c>
      <c r="F129" t="s">
        <v>11</v>
      </c>
      <c r="G129">
        <v>32548.340499999998</v>
      </c>
    </row>
    <row r="130" spans="1:7">
      <c r="A130">
        <v>19</v>
      </c>
      <c r="B130" t="s">
        <v>6</v>
      </c>
      <c r="C130">
        <v>30.02</v>
      </c>
      <c r="D130">
        <v>0</v>
      </c>
      <c r="E130" t="s">
        <v>7</v>
      </c>
      <c r="F130" t="s">
        <v>12</v>
      </c>
      <c r="G130">
        <v>33307.550799999997</v>
      </c>
    </row>
    <row r="131" spans="1:7">
      <c r="A131">
        <v>19</v>
      </c>
      <c r="B131" t="s">
        <v>9</v>
      </c>
      <c r="C131">
        <v>31.92</v>
      </c>
      <c r="D131">
        <v>0</v>
      </c>
      <c r="E131" t="s">
        <v>7</v>
      </c>
      <c r="F131" t="s">
        <v>12</v>
      </c>
      <c r="G131">
        <v>33750.291799999999</v>
      </c>
    </row>
    <row r="132" spans="1:7">
      <c r="A132">
        <v>19</v>
      </c>
      <c r="B132" t="s">
        <v>6</v>
      </c>
      <c r="C132">
        <v>33.11</v>
      </c>
      <c r="D132">
        <v>0</v>
      </c>
      <c r="E132" t="s">
        <v>7</v>
      </c>
      <c r="F132" t="s">
        <v>11</v>
      </c>
      <c r="G132">
        <v>34439.855900000002</v>
      </c>
    </row>
    <row r="133" spans="1:7">
      <c r="A133">
        <v>19</v>
      </c>
      <c r="B133" t="s">
        <v>9</v>
      </c>
      <c r="C133">
        <v>34.799999999999997</v>
      </c>
      <c r="D133">
        <v>0</v>
      </c>
      <c r="E133" t="s">
        <v>7</v>
      </c>
      <c r="F133" t="s">
        <v>8</v>
      </c>
      <c r="G133">
        <v>34779.614999999998</v>
      </c>
    </row>
    <row r="134" spans="1:7">
      <c r="A134">
        <v>19</v>
      </c>
      <c r="B134" t="s">
        <v>9</v>
      </c>
      <c r="C134">
        <v>34.9</v>
      </c>
      <c r="D134">
        <v>0</v>
      </c>
      <c r="E134" t="s">
        <v>7</v>
      </c>
      <c r="F134" t="s">
        <v>8</v>
      </c>
      <c r="G134">
        <v>34828.654000000002</v>
      </c>
    </row>
    <row r="135" spans="1:7">
      <c r="A135">
        <v>19</v>
      </c>
      <c r="B135" t="s">
        <v>9</v>
      </c>
      <c r="C135">
        <v>36.954999999999998</v>
      </c>
      <c r="D135">
        <v>0</v>
      </c>
      <c r="E135" t="s">
        <v>7</v>
      </c>
      <c r="F135" t="s">
        <v>12</v>
      </c>
      <c r="G135">
        <v>36219.405449999998</v>
      </c>
    </row>
    <row r="136" spans="1:7">
      <c r="A136">
        <v>19</v>
      </c>
      <c r="B136" t="s">
        <v>6</v>
      </c>
      <c r="C136">
        <v>34.700000000000003</v>
      </c>
      <c r="D136">
        <v>2</v>
      </c>
      <c r="E136" t="s">
        <v>7</v>
      </c>
      <c r="F136" t="s">
        <v>8</v>
      </c>
      <c r="G136">
        <v>36397.576000000001</v>
      </c>
    </row>
    <row r="137" spans="1:7">
      <c r="A137">
        <v>19</v>
      </c>
      <c r="B137" t="s">
        <v>6</v>
      </c>
      <c r="C137">
        <v>32.49</v>
      </c>
      <c r="D137">
        <v>0</v>
      </c>
      <c r="E137" t="s">
        <v>7</v>
      </c>
      <c r="F137" t="s">
        <v>12</v>
      </c>
      <c r="G137">
        <v>36898.733079999998</v>
      </c>
    </row>
    <row r="138" spans="1:7">
      <c r="A138">
        <v>19</v>
      </c>
      <c r="B138" t="s">
        <v>9</v>
      </c>
      <c r="C138">
        <v>44.88</v>
      </c>
      <c r="D138">
        <v>0</v>
      </c>
      <c r="E138" t="s">
        <v>7</v>
      </c>
      <c r="F138" t="s">
        <v>11</v>
      </c>
      <c r="G138">
        <v>39722.746200000001</v>
      </c>
    </row>
    <row r="139" spans="1:7">
      <c r="A139">
        <v>20</v>
      </c>
      <c r="B139" t="s">
        <v>9</v>
      </c>
      <c r="C139">
        <v>33.33</v>
      </c>
      <c r="D139">
        <v>0</v>
      </c>
      <c r="E139" t="s">
        <v>10</v>
      </c>
      <c r="F139" t="s">
        <v>11</v>
      </c>
      <c r="G139">
        <v>1391.5287000000001</v>
      </c>
    </row>
    <row r="140" spans="1:7">
      <c r="A140">
        <v>20</v>
      </c>
      <c r="B140" t="s">
        <v>9</v>
      </c>
      <c r="C140">
        <v>29.734999999999999</v>
      </c>
      <c r="D140">
        <v>0</v>
      </c>
      <c r="E140" t="s">
        <v>10</v>
      </c>
      <c r="F140" t="s">
        <v>12</v>
      </c>
      <c r="G140">
        <v>1769.5316499999999</v>
      </c>
    </row>
    <row r="141" spans="1:7">
      <c r="A141">
        <v>20</v>
      </c>
      <c r="B141" t="s">
        <v>6</v>
      </c>
      <c r="C141">
        <v>29.6</v>
      </c>
      <c r="D141">
        <v>0</v>
      </c>
      <c r="E141" t="s">
        <v>10</v>
      </c>
      <c r="F141" t="s">
        <v>8</v>
      </c>
      <c r="G141">
        <v>1875.3440000000001</v>
      </c>
    </row>
    <row r="142" spans="1:7">
      <c r="A142">
        <v>20</v>
      </c>
      <c r="B142" t="s">
        <v>6</v>
      </c>
      <c r="C142">
        <v>31.46</v>
      </c>
      <c r="D142">
        <v>0</v>
      </c>
      <c r="E142" t="s">
        <v>10</v>
      </c>
      <c r="F142" t="s">
        <v>11</v>
      </c>
      <c r="G142">
        <v>1877.9294</v>
      </c>
    </row>
    <row r="143" spans="1:7">
      <c r="A143">
        <v>20</v>
      </c>
      <c r="B143" t="s">
        <v>6</v>
      </c>
      <c r="C143">
        <v>33</v>
      </c>
      <c r="D143">
        <v>0</v>
      </c>
      <c r="E143" t="s">
        <v>10</v>
      </c>
      <c r="F143" t="s">
        <v>11</v>
      </c>
      <c r="G143">
        <v>1880.07</v>
      </c>
    </row>
    <row r="144" spans="1:7">
      <c r="A144">
        <v>20</v>
      </c>
      <c r="B144" t="s">
        <v>6</v>
      </c>
      <c r="C144">
        <v>33.299999999999997</v>
      </c>
      <c r="D144">
        <v>0</v>
      </c>
      <c r="E144" t="s">
        <v>10</v>
      </c>
      <c r="F144" t="s">
        <v>8</v>
      </c>
      <c r="G144">
        <v>1880.4870000000001</v>
      </c>
    </row>
    <row r="145" spans="1:7">
      <c r="A145">
        <v>20</v>
      </c>
      <c r="B145" t="s">
        <v>9</v>
      </c>
      <c r="C145">
        <v>22</v>
      </c>
      <c r="D145">
        <v>1</v>
      </c>
      <c r="E145" t="s">
        <v>10</v>
      </c>
      <c r="F145" t="s">
        <v>8</v>
      </c>
      <c r="G145">
        <v>1964.78</v>
      </c>
    </row>
    <row r="146" spans="1:7">
      <c r="A146">
        <v>20</v>
      </c>
      <c r="B146" t="s">
        <v>9</v>
      </c>
      <c r="C146">
        <v>27.93</v>
      </c>
      <c r="D146">
        <v>0</v>
      </c>
      <c r="E146" t="s">
        <v>10</v>
      </c>
      <c r="F146" t="s">
        <v>13</v>
      </c>
      <c r="G146">
        <v>1967.0227</v>
      </c>
    </row>
    <row r="147" spans="1:7">
      <c r="A147">
        <v>20</v>
      </c>
      <c r="B147" t="s">
        <v>9</v>
      </c>
      <c r="C147">
        <v>33</v>
      </c>
      <c r="D147">
        <v>1</v>
      </c>
      <c r="E147" t="s">
        <v>10</v>
      </c>
      <c r="F147" t="s">
        <v>8</v>
      </c>
      <c r="G147">
        <v>1980.07</v>
      </c>
    </row>
    <row r="148" spans="1:7">
      <c r="A148">
        <v>20</v>
      </c>
      <c r="B148" t="s">
        <v>9</v>
      </c>
      <c r="C148">
        <v>40.47</v>
      </c>
      <c r="D148">
        <v>0</v>
      </c>
      <c r="E148" t="s">
        <v>10</v>
      </c>
      <c r="F148" t="s">
        <v>13</v>
      </c>
      <c r="G148">
        <v>1984.4532999999999</v>
      </c>
    </row>
    <row r="149" spans="1:7">
      <c r="A149">
        <v>20</v>
      </c>
      <c r="B149" t="s">
        <v>6</v>
      </c>
      <c r="C149">
        <v>28.975000000000001</v>
      </c>
      <c r="D149">
        <v>0</v>
      </c>
      <c r="E149" t="s">
        <v>10</v>
      </c>
      <c r="F149" t="s">
        <v>12</v>
      </c>
      <c r="G149">
        <v>2257.47525</v>
      </c>
    </row>
    <row r="150" spans="1:7">
      <c r="A150">
        <v>20</v>
      </c>
      <c r="B150" t="s">
        <v>6</v>
      </c>
      <c r="C150">
        <v>31.92</v>
      </c>
      <c r="D150">
        <v>0</v>
      </c>
      <c r="E150" t="s">
        <v>10</v>
      </c>
      <c r="F150" t="s">
        <v>12</v>
      </c>
      <c r="G150">
        <v>2261.5688</v>
      </c>
    </row>
    <row r="151" spans="1:7">
      <c r="A151">
        <v>20</v>
      </c>
      <c r="B151" t="s">
        <v>9</v>
      </c>
      <c r="C151">
        <v>32.395000000000003</v>
      </c>
      <c r="D151">
        <v>1</v>
      </c>
      <c r="E151" t="s">
        <v>10</v>
      </c>
      <c r="F151" t="s">
        <v>12</v>
      </c>
      <c r="G151">
        <v>2362.2290499999999</v>
      </c>
    </row>
    <row r="152" spans="1:7">
      <c r="A152">
        <v>20</v>
      </c>
      <c r="B152" t="s">
        <v>6</v>
      </c>
      <c r="C152">
        <v>28.785</v>
      </c>
      <c r="D152">
        <v>0</v>
      </c>
      <c r="E152" t="s">
        <v>10</v>
      </c>
      <c r="F152" t="s">
        <v>13</v>
      </c>
      <c r="G152">
        <v>2457.2111500000001</v>
      </c>
    </row>
    <row r="153" spans="1:7">
      <c r="A153">
        <v>20</v>
      </c>
      <c r="B153" t="s">
        <v>6</v>
      </c>
      <c r="C153">
        <v>30.59</v>
      </c>
      <c r="D153">
        <v>0</v>
      </c>
      <c r="E153" t="s">
        <v>10</v>
      </c>
      <c r="F153" t="s">
        <v>13</v>
      </c>
      <c r="G153">
        <v>2459.7201</v>
      </c>
    </row>
    <row r="154" spans="1:7">
      <c r="A154">
        <v>20</v>
      </c>
      <c r="B154" t="s">
        <v>9</v>
      </c>
      <c r="C154">
        <v>31.13</v>
      </c>
      <c r="D154">
        <v>2</v>
      </c>
      <c r="E154" t="s">
        <v>10</v>
      </c>
      <c r="F154" t="s">
        <v>11</v>
      </c>
      <c r="G154">
        <v>2566.4706999999999</v>
      </c>
    </row>
    <row r="155" spans="1:7">
      <c r="A155">
        <v>20</v>
      </c>
      <c r="B155" t="s">
        <v>6</v>
      </c>
      <c r="C155">
        <v>31.79</v>
      </c>
      <c r="D155">
        <v>2</v>
      </c>
      <c r="E155" t="s">
        <v>10</v>
      </c>
      <c r="F155" t="s">
        <v>11</v>
      </c>
      <c r="G155">
        <v>3056.3881000000001</v>
      </c>
    </row>
    <row r="156" spans="1:7">
      <c r="A156">
        <v>20</v>
      </c>
      <c r="B156" t="s">
        <v>6</v>
      </c>
      <c r="C156">
        <v>37</v>
      </c>
      <c r="D156">
        <v>5</v>
      </c>
      <c r="E156" t="s">
        <v>10</v>
      </c>
      <c r="F156" t="s">
        <v>8</v>
      </c>
      <c r="G156">
        <v>4830.63</v>
      </c>
    </row>
    <row r="157" spans="1:7">
      <c r="A157">
        <v>20</v>
      </c>
      <c r="B157" t="s">
        <v>9</v>
      </c>
      <c r="C157">
        <v>30.114999999999998</v>
      </c>
      <c r="D157">
        <v>5</v>
      </c>
      <c r="E157" t="s">
        <v>10</v>
      </c>
      <c r="F157" t="s">
        <v>13</v>
      </c>
      <c r="G157">
        <v>4915.0598499999996</v>
      </c>
    </row>
    <row r="158" spans="1:7">
      <c r="A158">
        <v>20</v>
      </c>
      <c r="B158" t="s">
        <v>6</v>
      </c>
      <c r="C158">
        <v>22.42</v>
      </c>
      <c r="D158">
        <v>0</v>
      </c>
      <c r="E158" t="s">
        <v>7</v>
      </c>
      <c r="F158" t="s">
        <v>12</v>
      </c>
      <c r="G158">
        <v>14711.7438</v>
      </c>
    </row>
    <row r="159" spans="1:7">
      <c r="A159">
        <v>20</v>
      </c>
      <c r="B159" t="s">
        <v>9</v>
      </c>
      <c r="C159">
        <v>27.3</v>
      </c>
      <c r="D159">
        <v>0</v>
      </c>
      <c r="E159" t="s">
        <v>7</v>
      </c>
      <c r="F159" t="s">
        <v>8</v>
      </c>
      <c r="G159">
        <v>16232.847</v>
      </c>
    </row>
    <row r="160" spans="1:7">
      <c r="A160">
        <v>20</v>
      </c>
      <c r="B160" t="s">
        <v>6</v>
      </c>
      <c r="C160">
        <v>26.84</v>
      </c>
      <c r="D160">
        <v>1</v>
      </c>
      <c r="E160" t="s">
        <v>7</v>
      </c>
      <c r="F160" t="s">
        <v>11</v>
      </c>
      <c r="G160">
        <v>17085.267599999999</v>
      </c>
    </row>
    <row r="161" spans="1:7">
      <c r="A161">
        <v>20</v>
      </c>
      <c r="B161" t="s">
        <v>9</v>
      </c>
      <c r="C161">
        <v>28.024999999999999</v>
      </c>
      <c r="D161">
        <v>1</v>
      </c>
      <c r="E161" t="s">
        <v>7</v>
      </c>
      <c r="F161" t="s">
        <v>12</v>
      </c>
      <c r="G161">
        <v>17560.37975</v>
      </c>
    </row>
    <row r="162" spans="1:7">
      <c r="A162">
        <v>20</v>
      </c>
      <c r="B162" t="s">
        <v>6</v>
      </c>
      <c r="C162">
        <v>21.8</v>
      </c>
      <c r="D162">
        <v>0</v>
      </c>
      <c r="E162" t="s">
        <v>7</v>
      </c>
      <c r="F162" t="s">
        <v>8</v>
      </c>
      <c r="G162">
        <v>20167.336029999999</v>
      </c>
    </row>
    <row r="163" spans="1:7">
      <c r="A163">
        <v>20</v>
      </c>
      <c r="B163" t="s">
        <v>6</v>
      </c>
      <c r="C163">
        <v>24.42</v>
      </c>
      <c r="D163">
        <v>0</v>
      </c>
      <c r="E163" t="s">
        <v>7</v>
      </c>
      <c r="F163" t="s">
        <v>11</v>
      </c>
      <c r="G163">
        <v>26125.674770000001</v>
      </c>
    </row>
    <row r="164" spans="1:7">
      <c r="A164">
        <v>20</v>
      </c>
      <c r="B164" t="s">
        <v>9</v>
      </c>
      <c r="C164">
        <v>35.31</v>
      </c>
      <c r="D164">
        <v>1</v>
      </c>
      <c r="E164" t="s">
        <v>10</v>
      </c>
      <c r="F164" t="s">
        <v>11</v>
      </c>
      <c r="G164">
        <v>27724.28875</v>
      </c>
    </row>
    <row r="165" spans="1:7">
      <c r="A165">
        <v>20</v>
      </c>
      <c r="B165" t="s">
        <v>9</v>
      </c>
      <c r="C165">
        <v>30.684999999999999</v>
      </c>
      <c r="D165">
        <v>0</v>
      </c>
      <c r="E165" t="s">
        <v>7</v>
      </c>
      <c r="F165" t="s">
        <v>13</v>
      </c>
      <c r="G165">
        <v>33475.817150000003</v>
      </c>
    </row>
    <row r="166" spans="1:7">
      <c r="A166">
        <v>20</v>
      </c>
      <c r="B166" t="s">
        <v>9</v>
      </c>
      <c r="C166">
        <v>35.625</v>
      </c>
      <c r="D166">
        <v>3</v>
      </c>
      <c r="E166" t="s">
        <v>7</v>
      </c>
      <c r="F166" t="s">
        <v>12</v>
      </c>
      <c r="G166">
        <v>37465.34375</v>
      </c>
    </row>
    <row r="167" spans="1:7">
      <c r="A167">
        <v>20</v>
      </c>
      <c r="B167" t="s">
        <v>9</v>
      </c>
      <c r="C167">
        <v>39.4</v>
      </c>
      <c r="D167">
        <v>2</v>
      </c>
      <c r="E167" t="s">
        <v>7</v>
      </c>
      <c r="F167" t="s">
        <v>8</v>
      </c>
      <c r="G167">
        <v>38344.565999999999</v>
      </c>
    </row>
    <row r="168" spans="1:7">
      <c r="A168">
        <v>21</v>
      </c>
      <c r="B168" t="s">
        <v>9</v>
      </c>
      <c r="C168">
        <v>23.21</v>
      </c>
      <c r="D168">
        <v>0</v>
      </c>
      <c r="E168" t="s">
        <v>10</v>
      </c>
      <c r="F168" t="s">
        <v>11</v>
      </c>
      <c r="G168">
        <v>1515.3449000000001</v>
      </c>
    </row>
    <row r="169" spans="1:7">
      <c r="A169">
        <v>21</v>
      </c>
      <c r="B169" t="s">
        <v>9</v>
      </c>
      <c r="C169">
        <v>31.1</v>
      </c>
      <c r="D169">
        <v>0</v>
      </c>
      <c r="E169" t="s">
        <v>10</v>
      </c>
      <c r="F169" t="s">
        <v>8</v>
      </c>
      <c r="G169">
        <v>1526.3119999999999</v>
      </c>
    </row>
    <row r="170" spans="1:7">
      <c r="A170">
        <v>21</v>
      </c>
      <c r="B170" t="s">
        <v>9</v>
      </c>
      <c r="C170">
        <v>35.53</v>
      </c>
      <c r="D170">
        <v>0</v>
      </c>
      <c r="E170" t="s">
        <v>10</v>
      </c>
      <c r="F170" t="s">
        <v>11</v>
      </c>
      <c r="G170">
        <v>1532.4697000000001</v>
      </c>
    </row>
    <row r="171" spans="1:7">
      <c r="A171">
        <v>21</v>
      </c>
      <c r="B171" t="s">
        <v>9</v>
      </c>
      <c r="C171">
        <v>36.85</v>
      </c>
      <c r="D171">
        <v>0</v>
      </c>
      <c r="E171" t="s">
        <v>10</v>
      </c>
      <c r="F171" t="s">
        <v>11</v>
      </c>
      <c r="G171">
        <v>1534.3045</v>
      </c>
    </row>
    <row r="172" spans="1:7">
      <c r="A172">
        <v>21</v>
      </c>
      <c r="B172" t="s">
        <v>9</v>
      </c>
      <c r="C172">
        <v>28.975000000000001</v>
      </c>
      <c r="D172">
        <v>0</v>
      </c>
      <c r="E172" t="s">
        <v>10</v>
      </c>
      <c r="F172" t="s">
        <v>12</v>
      </c>
      <c r="G172">
        <v>1906.35825</v>
      </c>
    </row>
    <row r="173" spans="1:7">
      <c r="A173">
        <v>21</v>
      </c>
      <c r="B173" t="s">
        <v>9</v>
      </c>
      <c r="C173">
        <v>31.254999999999999</v>
      </c>
      <c r="D173">
        <v>0</v>
      </c>
      <c r="E173" t="s">
        <v>10</v>
      </c>
      <c r="F173" t="s">
        <v>12</v>
      </c>
      <c r="G173">
        <v>1909.52745</v>
      </c>
    </row>
    <row r="174" spans="1:7">
      <c r="A174">
        <v>21</v>
      </c>
      <c r="B174" t="s">
        <v>9</v>
      </c>
      <c r="C174">
        <v>36.86</v>
      </c>
      <c r="D174">
        <v>0</v>
      </c>
      <c r="E174" t="s">
        <v>10</v>
      </c>
      <c r="F174" t="s">
        <v>12</v>
      </c>
      <c r="G174">
        <v>1917.3184000000001</v>
      </c>
    </row>
    <row r="175" spans="1:7">
      <c r="A175">
        <v>21</v>
      </c>
      <c r="B175" t="s">
        <v>6</v>
      </c>
      <c r="C175">
        <v>25.8</v>
      </c>
      <c r="D175">
        <v>0</v>
      </c>
      <c r="E175" t="s">
        <v>10</v>
      </c>
      <c r="F175" t="s">
        <v>8</v>
      </c>
      <c r="G175">
        <v>2007.9449999999999</v>
      </c>
    </row>
    <row r="176" spans="1:7">
      <c r="A176">
        <v>21</v>
      </c>
      <c r="B176" t="s">
        <v>6</v>
      </c>
      <c r="C176">
        <v>34.6</v>
      </c>
      <c r="D176">
        <v>0</v>
      </c>
      <c r="E176" t="s">
        <v>10</v>
      </c>
      <c r="F176" t="s">
        <v>8</v>
      </c>
      <c r="G176">
        <v>2020.1769999999999</v>
      </c>
    </row>
    <row r="177" spans="1:7">
      <c r="A177">
        <v>21</v>
      </c>
      <c r="B177" t="s">
        <v>6</v>
      </c>
      <c r="C177">
        <v>34.869999999999997</v>
      </c>
      <c r="D177">
        <v>0</v>
      </c>
      <c r="E177" t="s">
        <v>10</v>
      </c>
      <c r="F177" t="s">
        <v>11</v>
      </c>
      <c r="G177">
        <v>2020.5523000000001</v>
      </c>
    </row>
    <row r="178" spans="1:7">
      <c r="A178">
        <v>21</v>
      </c>
      <c r="B178" t="s">
        <v>6</v>
      </c>
      <c r="C178">
        <v>39.49</v>
      </c>
      <c r="D178">
        <v>0</v>
      </c>
      <c r="E178" t="s">
        <v>10</v>
      </c>
      <c r="F178" t="s">
        <v>11</v>
      </c>
      <c r="G178">
        <v>2026.9740999999999</v>
      </c>
    </row>
    <row r="179" spans="1:7">
      <c r="A179">
        <v>21</v>
      </c>
      <c r="B179" t="s">
        <v>9</v>
      </c>
      <c r="C179">
        <v>26.03</v>
      </c>
      <c r="D179">
        <v>0</v>
      </c>
      <c r="E179" t="s">
        <v>10</v>
      </c>
      <c r="F179" t="s">
        <v>13</v>
      </c>
      <c r="G179">
        <v>2102.2647000000002</v>
      </c>
    </row>
    <row r="180" spans="1:7">
      <c r="A180">
        <v>21</v>
      </c>
      <c r="B180" t="s">
        <v>9</v>
      </c>
      <c r="C180">
        <v>22.3</v>
      </c>
      <c r="D180">
        <v>1</v>
      </c>
      <c r="E180" t="s">
        <v>10</v>
      </c>
      <c r="F180" t="s">
        <v>8</v>
      </c>
      <c r="G180">
        <v>2103.08</v>
      </c>
    </row>
    <row r="181" spans="1:7">
      <c r="A181">
        <v>21</v>
      </c>
      <c r="B181" t="s">
        <v>9</v>
      </c>
      <c r="C181">
        <v>27.36</v>
      </c>
      <c r="D181">
        <v>0</v>
      </c>
      <c r="E181" t="s">
        <v>10</v>
      </c>
      <c r="F181" t="s">
        <v>13</v>
      </c>
      <c r="G181">
        <v>2104.1134000000002</v>
      </c>
    </row>
    <row r="182" spans="1:7">
      <c r="A182">
        <v>21</v>
      </c>
      <c r="B182" t="s">
        <v>6</v>
      </c>
      <c r="C182">
        <v>35.72</v>
      </c>
      <c r="D182">
        <v>0</v>
      </c>
      <c r="E182" t="s">
        <v>10</v>
      </c>
      <c r="F182" t="s">
        <v>12</v>
      </c>
      <c r="G182">
        <v>2404.7338</v>
      </c>
    </row>
    <row r="183" spans="1:7">
      <c r="A183">
        <v>21</v>
      </c>
      <c r="B183" t="s">
        <v>6</v>
      </c>
      <c r="C183">
        <v>17.399999999999999</v>
      </c>
      <c r="D183">
        <v>1</v>
      </c>
      <c r="E183" t="s">
        <v>10</v>
      </c>
      <c r="F183" t="s">
        <v>8</v>
      </c>
      <c r="G183">
        <v>2585.2689999999998</v>
      </c>
    </row>
    <row r="184" spans="1:7">
      <c r="A184">
        <v>21</v>
      </c>
      <c r="B184" t="s">
        <v>6</v>
      </c>
      <c r="C184">
        <v>22.135000000000002</v>
      </c>
      <c r="D184">
        <v>0</v>
      </c>
      <c r="E184" t="s">
        <v>10</v>
      </c>
      <c r="F184" t="s">
        <v>13</v>
      </c>
      <c r="G184">
        <v>2585.8506499999999</v>
      </c>
    </row>
    <row r="185" spans="1:7">
      <c r="A185">
        <v>21</v>
      </c>
      <c r="B185" t="s">
        <v>6</v>
      </c>
      <c r="C185">
        <v>26.4</v>
      </c>
      <c r="D185">
        <v>1</v>
      </c>
      <c r="E185" t="s">
        <v>10</v>
      </c>
      <c r="F185" t="s">
        <v>8</v>
      </c>
      <c r="G185">
        <v>2597.779</v>
      </c>
    </row>
    <row r="186" spans="1:7">
      <c r="A186">
        <v>21</v>
      </c>
      <c r="B186" t="s">
        <v>9</v>
      </c>
      <c r="C186">
        <v>23.75</v>
      </c>
      <c r="D186">
        <v>2</v>
      </c>
      <c r="E186" t="s">
        <v>10</v>
      </c>
      <c r="F186" t="s">
        <v>12</v>
      </c>
      <c r="G186">
        <v>3077.0954999999999</v>
      </c>
    </row>
    <row r="187" spans="1:7">
      <c r="A187">
        <v>21</v>
      </c>
      <c r="B187" t="s">
        <v>6</v>
      </c>
      <c r="C187">
        <v>16.815000000000001</v>
      </c>
      <c r="D187">
        <v>1</v>
      </c>
      <c r="E187" t="s">
        <v>10</v>
      </c>
      <c r="F187" t="s">
        <v>13</v>
      </c>
      <c r="G187">
        <v>3167.4558499999998</v>
      </c>
    </row>
    <row r="188" spans="1:7">
      <c r="A188">
        <v>21</v>
      </c>
      <c r="B188" t="s">
        <v>6</v>
      </c>
      <c r="C188">
        <v>21.89</v>
      </c>
      <c r="D188">
        <v>2</v>
      </c>
      <c r="E188" t="s">
        <v>10</v>
      </c>
      <c r="F188" t="s">
        <v>11</v>
      </c>
      <c r="G188">
        <v>3180.5101</v>
      </c>
    </row>
    <row r="189" spans="1:7">
      <c r="A189">
        <v>21</v>
      </c>
      <c r="B189" t="s">
        <v>9</v>
      </c>
      <c r="C189">
        <v>25.745000000000001</v>
      </c>
      <c r="D189">
        <v>2</v>
      </c>
      <c r="E189" t="s">
        <v>10</v>
      </c>
      <c r="F189" t="s">
        <v>13</v>
      </c>
      <c r="G189">
        <v>3279.8685500000001</v>
      </c>
    </row>
    <row r="190" spans="1:7">
      <c r="A190">
        <v>21</v>
      </c>
      <c r="B190" t="s">
        <v>6</v>
      </c>
      <c r="C190">
        <v>33.630000000000003</v>
      </c>
      <c r="D190">
        <v>2</v>
      </c>
      <c r="E190" t="s">
        <v>10</v>
      </c>
      <c r="F190" t="s">
        <v>12</v>
      </c>
      <c r="G190">
        <v>3579.8287</v>
      </c>
    </row>
    <row r="191" spans="1:7">
      <c r="A191">
        <v>21</v>
      </c>
      <c r="B191" t="s">
        <v>9</v>
      </c>
      <c r="C191">
        <v>20.234999999999999</v>
      </c>
      <c r="D191">
        <v>3</v>
      </c>
      <c r="E191" t="s">
        <v>10</v>
      </c>
      <c r="F191" t="s">
        <v>13</v>
      </c>
      <c r="G191">
        <v>3861.2096499999998</v>
      </c>
    </row>
    <row r="192" spans="1:7">
      <c r="A192">
        <v>21</v>
      </c>
      <c r="B192" t="s">
        <v>6</v>
      </c>
      <c r="C192">
        <v>21.85</v>
      </c>
      <c r="D192">
        <v>1</v>
      </c>
      <c r="E192" t="s">
        <v>7</v>
      </c>
      <c r="F192" t="s">
        <v>13</v>
      </c>
      <c r="G192">
        <v>15359.104499999999</v>
      </c>
    </row>
    <row r="193" spans="1:7">
      <c r="A193">
        <v>21</v>
      </c>
      <c r="B193" t="s">
        <v>9</v>
      </c>
      <c r="C193">
        <v>31.02</v>
      </c>
      <c r="D193">
        <v>0</v>
      </c>
      <c r="E193" t="s">
        <v>10</v>
      </c>
      <c r="F193" t="s">
        <v>11</v>
      </c>
      <c r="G193">
        <v>16586.49771</v>
      </c>
    </row>
    <row r="194" spans="1:7">
      <c r="A194">
        <v>21</v>
      </c>
      <c r="B194" t="s">
        <v>9</v>
      </c>
      <c r="C194">
        <v>25.7</v>
      </c>
      <c r="D194">
        <v>4</v>
      </c>
      <c r="E194" t="s">
        <v>7</v>
      </c>
      <c r="F194" t="s">
        <v>8</v>
      </c>
      <c r="G194">
        <v>17942.106</v>
      </c>
    </row>
    <row r="195" spans="1:7">
      <c r="A195">
        <v>21</v>
      </c>
      <c r="B195" t="s">
        <v>6</v>
      </c>
      <c r="C195">
        <v>32.68</v>
      </c>
      <c r="D195">
        <v>2</v>
      </c>
      <c r="E195" t="s">
        <v>10</v>
      </c>
      <c r="F195" t="s">
        <v>12</v>
      </c>
      <c r="G195">
        <v>26018.950519999999</v>
      </c>
    </row>
    <row r="196" spans="1:7">
      <c r="A196">
        <v>22</v>
      </c>
      <c r="B196" t="s">
        <v>9</v>
      </c>
      <c r="C196">
        <v>26.84</v>
      </c>
      <c r="D196">
        <v>0</v>
      </c>
      <c r="E196" t="s">
        <v>10</v>
      </c>
      <c r="F196" t="s">
        <v>11</v>
      </c>
      <c r="G196">
        <v>1664.9996000000001</v>
      </c>
    </row>
    <row r="197" spans="1:7">
      <c r="A197">
        <v>22</v>
      </c>
      <c r="B197" t="s">
        <v>9</v>
      </c>
      <c r="C197">
        <v>33.770000000000003</v>
      </c>
      <c r="D197">
        <v>0</v>
      </c>
      <c r="E197" t="s">
        <v>10</v>
      </c>
      <c r="F197" t="s">
        <v>11</v>
      </c>
      <c r="G197">
        <v>1674.6323</v>
      </c>
    </row>
    <row r="198" spans="1:7">
      <c r="A198">
        <v>22</v>
      </c>
      <c r="B198" t="s">
        <v>9</v>
      </c>
      <c r="C198">
        <v>39.5</v>
      </c>
      <c r="D198">
        <v>0</v>
      </c>
      <c r="E198" t="s">
        <v>10</v>
      </c>
      <c r="F198" t="s">
        <v>8</v>
      </c>
      <c r="G198">
        <v>1682.597</v>
      </c>
    </row>
    <row r="199" spans="1:7">
      <c r="A199">
        <v>22</v>
      </c>
      <c r="B199" t="s">
        <v>9</v>
      </c>
      <c r="C199">
        <v>25.175000000000001</v>
      </c>
      <c r="D199">
        <v>0</v>
      </c>
      <c r="E199" t="s">
        <v>10</v>
      </c>
      <c r="F199" t="s">
        <v>12</v>
      </c>
      <c r="G199">
        <v>2045.68525</v>
      </c>
    </row>
    <row r="200" spans="1:7">
      <c r="A200">
        <v>22</v>
      </c>
      <c r="B200" t="s">
        <v>9</v>
      </c>
      <c r="C200">
        <v>32.11</v>
      </c>
      <c r="D200">
        <v>0</v>
      </c>
      <c r="E200" t="s">
        <v>10</v>
      </c>
      <c r="F200" t="s">
        <v>12</v>
      </c>
      <c r="G200">
        <v>2055.3249000000001</v>
      </c>
    </row>
    <row r="201" spans="1:7">
      <c r="A201">
        <v>22</v>
      </c>
      <c r="B201" t="s">
        <v>6</v>
      </c>
      <c r="C201">
        <v>24.3</v>
      </c>
      <c r="D201">
        <v>0</v>
      </c>
      <c r="E201" t="s">
        <v>10</v>
      </c>
      <c r="F201" t="s">
        <v>8</v>
      </c>
      <c r="G201">
        <v>2150.4690000000001</v>
      </c>
    </row>
    <row r="202" spans="1:7">
      <c r="A202">
        <v>22</v>
      </c>
      <c r="B202" t="s">
        <v>6</v>
      </c>
      <c r="C202">
        <v>27.1</v>
      </c>
      <c r="D202">
        <v>0</v>
      </c>
      <c r="E202" t="s">
        <v>10</v>
      </c>
      <c r="F202" t="s">
        <v>8</v>
      </c>
      <c r="G202">
        <v>2154.3609999999999</v>
      </c>
    </row>
    <row r="203" spans="1:7">
      <c r="A203">
        <v>22</v>
      </c>
      <c r="B203" t="s">
        <v>6</v>
      </c>
      <c r="C203">
        <v>28.05</v>
      </c>
      <c r="D203">
        <v>0</v>
      </c>
      <c r="E203" t="s">
        <v>10</v>
      </c>
      <c r="F203" t="s">
        <v>11</v>
      </c>
      <c r="G203">
        <v>2155.6815000000001</v>
      </c>
    </row>
    <row r="204" spans="1:7">
      <c r="A204">
        <v>22</v>
      </c>
      <c r="B204" t="s">
        <v>6</v>
      </c>
      <c r="C204">
        <v>28.82</v>
      </c>
      <c r="D204">
        <v>0</v>
      </c>
      <c r="E204" t="s">
        <v>10</v>
      </c>
      <c r="F204" t="s">
        <v>11</v>
      </c>
      <c r="G204">
        <v>2156.7518</v>
      </c>
    </row>
    <row r="205" spans="1:7">
      <c r="A205">
        <v>22</v>
      </c>
      <c r="B205" t="s">
        <v>6</v>
      </c>
      <c r="C205">
        <v>36</v>
      </c>
      <c r="D205">
        <v>0</v>
      </c>
      <c r="E205" t="s">
        <v>10</v>
      </c>
      <c r="F205" t="s">
        <v>8</v>
      </c>
      <c r="G205">
        <v>2166.732</v>
      </c>
    </row>
    <row r="206" spans="1:7">
      <c r="A206">
        <v>22</v>
      </c>
      <c r="B206" t="s">
        <v>9</v>
      </c>
      <c r="C206">
        <v>28.88</v>
      </c>
      <c r="D206">
        <v>0</v>
      </c>
      <c r="E206" t="s">
        <v>10</v>
      </c>
      <c r="F206" t="s">
        <v>13</v>
      </c>
      <c r="G206">
        <v>2250.8352</v>
      </c>
    </row>
    <row r="207" spans="1:7">
      <c r="A207">
        <v>22</v>
      </c>
      <c r="B207" t="s">
        <v>9</v>
      </c>
      <c r="C207">
        <v>31.73</v>
      </c>
      <c r="D207">
        <v>0</v>
      </c>
      <c r="E207" t="s">
        <v>10</v>
      </c>
      <c r="F207" t="s">
        <v>13</v>
      </c>
      <c r="G207">
        <v>2254.7966999999999</v>
      </c>
    </row>
    <row r="208" spans="1:7">
      <c r="A208">
        <v>22</v>
      </c>
      <c r="B208" t="s">
        <v>6</v>
      </c>
      <c r="C208">
        <v>20.234999999999999</v>
      </c>
      <c r="D208">
        <v>0</v>
      </c>
      <c r="E208" t="s">
        <v>10</v>
      </c>
      <c r="F208" t="s">
        <v>12</v>
      </c>
      <c r="G208">
        <v>2527.8186500000002</v>
      </c>
    </row>
    <row r="209" spans="1:7">
      <c r="A209">
        <v>22</v>
      </c>
      <c r="B209" t="s">
        <v>9</v>
      </c>
      <c r="C209">
        <v>28.31</v>
      </c>
      <c r="D209">
        <v>1</v>
      </c>
      <c r="E209" t="s">
        <v>10</v>
      </c>
      <c r="F209" t="s">
        <v>12</v>
      </c>
      <c r="G209">
        <v>2639.0428999999999</v>
      </c>
    </row>
    <row r="210" spans="1:7">
      <c r="A210">
        <v>22</v>
      </c>
      <c r="B210" t="s">
        <v>9</v>
      </c>
      <c r="C210">
        <v>31.35</v>
      </c>
      <c r="D210">
        <v>1</v>
      </c>
      <c r="E210" t="s">
        <v>10</v>
      </c>
      <c r="F210" t="s">
        <v>12</v>
      </c>
      <c r="G210">
        <v>2643.2685000000001</v>
      </c>
    </row>
    <row r="211" spans="1:7">
      <c r="A211">
        <v>22</v>
      </c>
      <c r="B211" t="s">
        <v>6</v>
      </c>
      <c r="C211">
        <v>23.18</v>
      </c>
      <c r="D211">
        <v>0</v>
      </c>
      <c r="E211" t="s">
        <v>10</v>
      </c>
      <c r="F211" t="s">
        <v>13</v>
      </c>
      <c r="G211">
        <v>2731.9122000000002</v>
      </c>
    </row>
    <row r="212" spans="1:7">
      <c r="A212">
        <v>22</v>
      </c>
      <c r="B212" t="s">
        <v>6</v>
      </c>
      <c r="C212">
        <v>30.4</v>
      </c>
      <c r="D212">
        <v>0</v>
      </c>
      <c r="E212" t="s">
        <v>10</v>
      </c>
      <c r="F212" t="s">
        <v>13</v>
      </c>
      <c r="G212">
        <v>2741.9479999999999</v>
      </c>
    </row>
    <row r="213" spans="1:7">
      <c r="A213">
        <v>22</v>
      </c>
      <c r="B213" t="s">
        <v>6</v>
      </c>
      <c r="C213">
        <v>39.805</v>
      </c>
      <c r="D213">
        <v>0</v>
      </c>
      <c r="E213" t="s">
        <v>10</v>
      </c>
      <c r="F213" t="s">
        <v>13</v>
      </c>
      <c r="G213">
        <v>2755.0209500000001</v>
      </c>
    </row>
    <row r="214" spans="1:7">
      <c r="A214">
        <v>22</v>
      </c>
      <c r="B214" t="s">
        <v>9</v>
      </c>
      <c r="C214">
        <v>34.799999999999997</v>
      </c>
      <c r="D214">
        <v>3</v>
      </c>
      <c r="E214" t="s">
        <v>10</v>
      </c>
      <c r="F214" t="s">
        <v>8</v>
      </c>
      <c r="G214">
        <v>3443.0639999999999</v>
      </c>
    </row>
    <row r="215" spans="1:7">
      <c r="A215">
        <v>22</v>
      </c>
      <c r="B215" t="s">
        <v>6</v>
      </c>
      <c r="C215">
        <v>34.58</v>
      </c>
      <c r="D215">
        <v>2</v>
      </c>
      <c r="E215" t="s">
        <v>10</v>
      </c>
      <c r="F215" t="s">
        <v>13</v>
      </c>
      <c r="G215">
        <v>3925.7582000000002</v>
      </c>
    </row>
    <row r="216" spans="1:7">
      <c r="A216">
        <v>22</v>
      </c>
      <c r="B216" t="s">
        <v>9</v>
      </c>
      <c r="C216">
        <v>19.95</v>
      </c>
      <c r="D216">
        <v>3</v>
      </c>
      <c r="E216" t="s">
        <v>10</v>
      </c>
      <c r="F216" t="s">
        <v>13</v>
      </c>
      <c r="G216">
        <v>4005.4225000000001</v>
      </c>
    </row>
    <row r="217" spans="1:7">
      <c r="A217">
        <v>22</v>
      </c>
      <c r="B217" t="s">
        <v>6</v>
      </c>
      <c r="C217">
        <v>21.28</v>
      </c>
      <c r="D217">
        <v>3</v>
      </c>
      <c r="E217" t="s">
        <v>10</v>
      </c>
      <c r="F217" t="s">
        <v>12</v>
      </c>
      <c r="G217">
        <v>4296.2712000000001</v>
      </c>
    </row>
    <row r="218" spans="1:7">
      <c r="A218">
        <v>22</v>
      </c>
      <c r="B218" t="s">
        <v>6</v>
      </c>
      <c r="C218">
        <v>30.4</v>
      </c>
      <c r="D218">
        <v>0</v>
      </c>
      <c r="E218" t="s">
        <v>7</v>
      </c>
      <c r="F218" t="s">
        <v>12</v>
      </c>
      <c r="G218">
        <v>33907.548000000003</v>
      </c>
    </row>
    <row r="219" spans="1:7">
      <c r="A219">
        <v>22</v>
      </c>
      <c r="B219" t="s">
        <v>9</v>
      </c>
      <c r="C219">
        <v>35.6</v>
      </c>
      <c r="D219">
        <v>0</v>
      </c>
      <c r="E219" t="s">
        <v>7</v>
      </c>
      <c r="F219" t="s">
        <v>8</v>
      </c>
      <c r="G219">
        <v>35585.576000000001</v>
      </c>
    </row>
    <row r="220" spans="1:7">
      <c r="A220">
        <v>22</v>
      </c>
      <c r="B220" t="s">
        <v>6</v>
      </c>
      <c r="C220">
        <v>31.02</v>
      </c>
      <c r="D220">
        <v>3</v>
      </c>
      <c r="E220" t="s">
        <v>7</v>
      </c>
      <c r="F220" t="s">
        <v>11</v>
      </c>
      <c r="G220">
        <v>35595.589800000002</v>
      </c>
    </row>
    <row r="221" spans="1:7">
      <c r="A221">
        <v>22</v>
      </c>
      <c r="B221" t="s">
        <v>9</v>
      </c>
      <c r="C221">
        <v>37.619999999999997</v>
      </c>
      <c r="D221">
        <v>1</v>
      </c>
      <c r="E221" t="s">
        <v>7</v>
      </c>
      <c r="F221" t="s">
        <v>11</v>
      </c>
      <c r="G221">
        <v>37165.163800000002</v>
      </c>
    </row>
    <row r="222" spans="1:7">
      <c r="A222">
        <v>22</v>
      </c>
      <c r="B222" t="s">
        <v>9</v>
      </c>
      <c r="C222">
        <v>37.07</v>
      </c>
      <c r="D222">
        <v>2</v>
      </c>
      <c r="E222" t="s">
        <v>7</v>
      </c>
      <c r="F222" t="s">
        <v>11</v>
      </c>
      <c r="G222">
        <v>37484.4493</v>
      </c>
    </row>
    <row r="223" spans="1:7">
      <c r="A223">
        <v>22</v>
      </c>
      <c r="B223" t="s">
        <v>9</v>
      </c>
      <c r="C223">
        <v>52.58</v>
      </c>
      <c r="D223">
        <v>1</v>
      </c>
      <c r="E223" t="s">
        <v>7</v>
      </c>
      <c r="F223" t="s">
        <v>11</v>
      </c>
      <c r="G223">
        <v>44501.398200000003</v>
      </c>
    </row>
    <row r="224" spans="1:7">
      <c r="A224">
        <v>23</v>
      </c>
      <c r="B224" t="s">
        <v>9</v>
      </c>
      <c r="C224">
        <v>26.51</v>
      </c>
      <c r="D224">
        <v>0</v>
      </c>
      <c r="E224" t="s">
        <v>10</v>
      </c>
      <c r="F224" t="s">
        <v>11</v>
      </c>
      <c r="G224">
        <v>1815.8759</v>
      </c>
    </row>
    <row r="225" spans="1:7">
      <c r="A225">
        <v>23</v>
      </c>
      <c r="B225" t="s">
        <v>9</v>
      </c>
      <c r="C225">
        <v>32.56</v>
      </c>
      <c r="D225">
        <v>0</v>
      </c>
      <c r="E225" t="s">
        <v>10</v>
      </c>
      <c r="F225" t="s">
        <v>11</v>
      </c>
      <c r="G225">
        <v>1824.2854</v>
      </c>
    </row>
    <row r="226" spans="1:7">
      <c r="A226">
        <v>23</v>
      </c>
      <c r="B226" t="s">
        <v>9</v>
      </c>
      <c r="C226">
        <v>34.4</v>
      </c>
      <c r="D226">
        <v>0</v>
      </c>
      <c r="E226" t="s">
        <v>10</v>
      </c>
      <c r="F226" t="s">
        <v>8</v>
      </c>
      <c r="G226">
        <v>1826.8430000000001</v>
      </c>
    </row>
    <row r="227" spans="1:7">
      <c r="A227">
        <v>23</v>
      </c>
      <c r="B227" t="s">
        <v>9</v>
      </c>
      <c r="C227">
        <v>41.91</v>
      </c>
      <c r="D227">
        <v>0</v>
      </c>
      <c r="E227" t="s">
        <v>10</v>
      </c>
      <c r="F227" t="s">
        <v>11</v>
      </c>
      <c r="G227">
        <v>1837.2819</v>
      </c>
    </row>
    <row r="228" spans="1:7">
      <c r="A228">
        <v>23</v>
      </c>
      <c r="B228" t="s">
        <v>9</v>
      </c>
      <c r="C228">
        <v>23.844999999999999</v>
      </c>
      <c r="D228">
        <v>0</v>
      </c>
      <c r="E228" t="s">
        <v>10</v>
      </c>
      <c r="F228" t="s">
        <v>13</v>
      </c>
      <c r="G228">
        <v>2395.17155</v>
      </c>
    </row>
    <row r="229" spans="1:7">
      <c r="A229">
        <v>23</v>
      </c>
      <c r="B229" t="s">
        <v>9</v>
      </c>
      <c r="C229">
        <v>24.51</v>
      </c>
      <c r="D229">
        <v>0</v>
      </c>
      <c r="E229" t="s">
        <v>10</v>
      </c>
      <c r="F229" t="s">
        <v>13</v>
      </c>
      <c r="G229">
        <v>2396.0958999999998</v>
      </c>
    </row>
    <row r="230" spans="1:7">
      <c r="A230">
        <v>23</v>
      </c>
      <c r="B230" t="s">
        <v>9</v>
      </c>
      <c r="C230">
        <v>35.200000000000003</v>
      </c>
      <c r="D230">
        <v>1</v>
      </c>
      <c r="E230" t="s">
        <v>10</v>
      </c>
      <c r="F230" t="s">
        <v>8</v>
      </c>
      <c r="G230">
        <v>2416.9549999999999</v>
      </c>
    </row>
    <row r="231" spans="1:7">
      <c r="A231">
        <v>23</v>
      </c>
      <c r="B231" t="s">
        <v>9</v>
      </c>
      <c r="C231">
        <v>50.38</v>
      </c>
      <c r="D231">
        <v>1</v>
      </c>
      <c r="E231" t="s">
        <v>10</v>
      </c>
      <c r="F231" t="s">
        <v>11</v>
      </c>
      <c r="G231">
        <v>2438.0551999999998</v>
      </c>
    </row>
    <row r="232" spans="1:7">
      <c r="A232">
        <v>23</v>
      </c>
      <c r="B232" t="s">
        <v>6</v>
      </c>
      <c r="C232">
        <v>28.12</v>
      </c>
      <c r="D232">
        <v>0</v>
      </c>
      <c r="E232" t="s">
        <v>10</v>
      </c>
      <c r="F232" t="s">
        <v>12</v>
      </c>
      <c r="G232">
        <v>2690.1138000000001</v>
      </c>
    </row>
    <row r="233" spans="1:7">
      <c r="A233">
        <v>23</v>
      </c>
      <c r="B233" t="s">
        <v>9</v>
      </c>
      <c r="C233">
        <v>17.385000000000002</v>
      </c>
      <c r="D233">
        <v>1</v>
      </c>
      <c r="E233" t="s">
        <v>10</v>
      </c>
      <c r="F233" t="s">
        <v>12</v>
      </c>
      <c r="G233">
        <v>2775.1921499999999</v>
      </c>
    </row>
    <row r="234" spans="1:7">
      <c r="A234">
        <v>23</v>
      </c>
      <c r="B234" t="s">
        <v>9</v>
      </c>
      <c r="C234">
        <v>27.36</v>
      </c>
      <c r="D234">
        <v>1</v>
      </c>
      <c r="E234" t="s">
        <v>10</v>
      </c>
      <c r="F234" t="s">
        <v>12</v>
      </c>
      <c r="G234">
        <v>2789.0574000000001</v>
      </c>
    </row>
    <row r="235" spans="1:7">
      <c r="A235">
        <v>23</v>
      </c>
      <c r="B235" t="s">
        <v>6</v>
      </c>
      <c r="C235">
        <v>34.865000000000002</v>
      </c>
      <c r="D235">
        <v>0</v>
      </c>
      <c r="E235" t="s">
        <v>10</v>
      </c>
      <c r="F235" t="s">
        <v>13</v>
      </c>
      <c r="G235">
        <v>2899.4893499999998</v>
      </c>
    </row>
    <row r="236" spans="1:7">
      <c r="A236">
        <v>23</v>
      </c>
      <c r="B236" t="s">
        <v>6</v>
      </c>
      <c r="C236">
        <v>39.270000000000003</v>
      </c>
      <c r="D236">
        <v>2</v>
      </c>
      <c r="E236" t="s">
        <v>10</v>
      </c>
      <c r="F236" t="s">
        <v>11</v>
      </c>
      <c r="G236">
        <v>3500.6122999999998</v>
      </c>
    </row>
    <row r="237" spans="1:7">
      <c r="A237">
        <v>23</v>
      </c>
      <c r="B237" t="s">
        <v>9</v>
      </c>
      <c r="C237">
        <v>32.700000000000003</v>
      </c>
      <c r="D237">
        <v>3</v>
      </c>
      <c r="E237" t="s">
        <v>10</v>
      </c>
      <c r="F237" t="s">
        <v>8</v>
      </c>
      <c r="G237">
        <v>3591.48</v>
      </c>
    </row>
    <row r="238" spans="1:7">
      <c r="A238">
        <v>23</v>
      </c>
      <c r="B238" t="s">
        <v>9</v>
      </c>
      <c r="C238">
        <v>37.1</v>
      </c>
      <c r="D238">
        <v>3</v>
      </c>
      <c r="E238" t="s">
        <v>10</v>
      </c>
      <c r="F238" t="s">
        <v>8</v>
      </c>
      <c r="G238">
        <v>3597.596</v>
      </c>
    </row>
    <row r="239" spans="1:7">
      <c r="A239">
        <v>23</v>
      </c>
      <c r="B239" t="s">
        <v>6</v>
      </c>
      <c r="C239">
        <v>34.96</v>
      </c>
      <c r="D239">
        <v>3</v>
      </c>
      <c r="E239" t="s">
        <v>10</v>
      </c>
      <c r="F239" t="s">
        <v>12</v>
      </c>
      <c r="G239">
        <v>4466.6214</v>
      </c>
    </row>
    <row r="240" spans="1:7">
      <c r="A240">
        <v>23</v>
      </c>
      <c r="B240" t="s">
        <v>6</v>
      </c>
      <c r="C240">
        <v>33.4</v>
      </c>
      <c r="D240">
        <v>0</v>
      </c>
      <c r="E240" t="s">
        <v>10</v>
      </c>
      <c r="F240" t="s">
        <v>8</v>
      </c>
      <c r="G240">
        <v>10795.937330000001</v>
      </c>
    </row>
    <row r="241" spans="1:7">
      <c r="A241">
        <v>23</v>
      </c>
      <c r="B241" t="s">
        <v>6</v>
      </c>
      <c r="C241">
        <v>28</v>
      </c>
      <c r="D241">
        <v>0</v>
      </c>
      <c r="E241" t="s">
        <v>10</v>
      </c>
      <c r="F241" t="s">
        <v>8</v>
      </c>
      <c r="G241">
        <v>13126.677449999999</v>
      </c>
    </row>
    <row r="242" spans="1:7">
      <c r="A242">
        <v>23</v>
      </c>
      <c r="B242" t="s">
        <v>6</v>
      </c>
      <c r="C242">
        <v>23.18</v>
      </c>
      <c r="D242">
        <v>2</v>
      </c>
      <c r="E242" t="s">
        <v>10</v>
      </c>
      <c r="F242" t="s">
        <v>12</v>
      </c>
      <c r="G242">
        <v>14426.073850000001</v>
      </c>
    </row>
    <row r="243" spans="1:7">
      <c r="A243">
        <v>23</v>
      </c>
      <c r="B243" t="s">
        <v>6</v>
      </c>
      <c r="C243">
        <v>28.31</v>
      </c>
      <c r="D243">
        <v>0</v>
      </c>
      <c r="E243" t="s">
        <v>7</v>
      </c>
      <c r="F243" t="s">
        <v>12</v>
      </c>
      <c r="G243">
        <v>18033.9679</v>
      </c>
    </row>
    <row r="244" spans="1:7">
      <c r="A244">
        <v>23</v>
      </c>
      <c r="B244" t="s">
        <v>6</v>
      </c>
      <c r="C244">
        <v>28.49</v>
      </c>
      <c r="D244">
        <v>1</v>
      </c>
      <c r="E244" t="s">
        <v>7</v>
      </c>
      <c r="F244" t="s">
        <v>11</v>
      </c>
      <c r="G244">
        <v>18328.238099999999</v>
      </c>
    </row>
    <row r="245" spans="1:7">
      <c r="A245">
        <v>23</v>
      </c>
      <c r="B245" t="s">
        <v>9</v>
      </c>
      <c r="C245">
        <v>18.715</v>
      </c>
      <c r="D245">
        <v>0</v>
      </c>
      <c r="E245" t="s">
        <v>10</v>
      </c>
      <c r="F245" t="s">
        <v>12</v>
      </c>
      <c r="G245">
        <v>21595.382290000001</v>
      </c>
    </row>
    <row r="246" spans="1:7">
      <c r="A246">
        <v>23</v>
      </c>
      <c r="B246" t="s">
        <v>6</v>
      </c>
      <c r="C246">
        <v>24.225000000000001</v>
      </c>
      <c r="D246">
        <v>2</v>
      </c>
      <c r="E246" t="s">
        <v>10</v>
      </c>
      <c r="F246" t="s">
        <v>13</v>
      </c>
      <c r="G246">
        <v>22395.74424</v>
      </c>
    </row>
    <row r="247" spans="1:7">
      <c r="A247">
        <v>23</v>
      </c>
      <c r="B247" t="s">
        <v>6</v>
      </c>
      <c r="C247">
        <v>31.4</v>
      </c>
      <c r="D247">
        <v>0</v>
      </c>
      <c r="E247" t="s">
        <v>7</v>
      </c>
      <c r="F247" t="s">
        <v>8</v>
      </c>
      <c r="G247">
        <v>34166.273000000001</v>
      </c>
    </row>
    <row r="248" spans="1:7">
      <c r="A248">
        <v>23</v>
      </c>
      <c r="B248" t="s">
        <v>6</v>
      </c>
      <c r="C248">
        <v>32.78</v>
      </c>
      <c r="D248">
        <v>2</v>
      </c>
      <c r="E248" t="s">
        <v>7</v>
      </c>
      <c r="F248" t="s">
        <v>11</v>
      </c>
      <c r="G248">
        <v>36021.011200000001</v>
      </c>
    </row>
    <row r="249" spans="1:7">
      <c r="A249">
        <v>23</v>
      </c>
      <c r="B249" t="s">
        <v>9</v>
      </c>
      <c r="C249">
        <v>31.73</v>
      </c>
      <c r="D249">
        <v>3</v>
      </c>
      <c r="E249" t="s">
        <v>7</v>
      </c>
      <c r="F249" t="s">
        <v>13</v>
      </c>
      <c r="G249">
        <v>36189.101699999999</v>
      </c>
    </row>
    <row r="250" spans="1:7">
      <c r="A250">
        <v>23</v>
      </c>
      <c r="B250" t="s">
        <v>6</v>
      </c>
      <c r="C250">
        <v>36.67</v>
      </c>
      <c r="D250">
        <v>2</v>
      </c>
      <c r="E250" t="s">
        <v>7</v>
      </c>
      <c r="F250" t="s">
        <v>13</v>
      </c>
      <c r="G250">
        <v>38511.628299999997</v>
      </c>
    </row>
    <row r="251" spans="1:7">
      <c r="A251">
        <v>23</v>
      </c>
      <c r="B251" t="s">
        <v>6</v>
      </c>
      <c r="C251">
        <v>42.75</v>
      </c>
      <c r="D251">
        <v>1</v>
      </c>
      <c r="E251" t="s">
        <v>7</v>
      </c>
      <c r="F251" t="s">
        <v>13</v>
      </c>
      <c r="G251">
        <v>40904.199500000002</v>
      </c>
    </row>
    <row r="252" spans="1:7">
      <c r="A252">
        <v>24</v>
      </c>
      <c r="B252" t="s">
        <v>9</v>
      </c>
      <c r="C252">
        <v>23.4</v>
      </c>
      <c r="D252">
        <v>0</v>
      </c>
      <c r="E252" t="s">
        <v>10</v>
      </c>
      <c r="F252" t="s">
        <v>8</v>
      </c>
      <c r="G252">
        <v>1969.614</v>
      </c>
    </row>
    <row r="253" spans="1:7">
      <c r="A253">
        <v>24</v>
      </c>
      <c r="B253" t="s">
        <v>9</v>
      </c>
      <c r="C253">
        <v>25.8</v>
      </c>
      <c r="D253">
        <v>0</v>
      </c>
      <c r="E253" t="s">
        <v>10</v>
      </c>
      <c r="F253" t="s">
        <v>8</v>
      </c>
      <c r="G253">
        <v>1972.95</v>
      </c>
    </row>
    <row r="254" spans="1:7">
      <c r="A254">
        <v>24</v>
      </c>
      <c r="B254" t="s">
        <v>9</v>
      </c>
      <c r="C254">
        <v>29.3</v>
      </c>
      <c r="D254">
        <v>0</v>
      </c>
      <c r="E254" t="s">
        <v>10</v>
      </c>
      <c r="F254" t="s">
        <v>8</v>
      </c>
      <c r="G254">
        <v>1977.8150000000001</v>
      </c>
    </row>
    <row r="255" spans="1:7">
      <c r="A255">
        <v>24</v>
      </c>
      <c r="B255" t="s">
        <v>9</v>
      </c>
      <c r="C255">
        <v>32.01</v>
      </c>
      <c r="D255">
        <v>0</v>
      </c>
      <c r="E255" t="s">
        <v>10</v>
      </c>
      <c r="F255" t="s">
        <v>11</v>
      </c>
      <c r="G255">
        <v>1981.5818999999999</v>
      </c>
    </row>
    <row r="256" spans="1:7">
      <c r="A256">
        <v>24</v>
      </c>
      <c r="B256" t="s">
        <v>9</v>
      </c>
      <c r="C256">
        <v>35.86</v>
      </c>
      <c r="D256">
        <v>0</v>
      </c>
      <c r="E256" t="s">
        <v>10</v>
      </c>
      <c r="F256" t="s">
        <v>11</v>
      </c>
      <c r="G256">
        <v>1986.9333999999999</v>
      </c>
    </row>
    <row r="257" spans="1:7">
      <c r="A257">
        <v>24</v>
      </c>
      <c r="B257" t="s">
        <v>9</v>
      </c>
      <c r="C257">
        <v>23.655000000000001</v>
      </c>
      <c r="D257">
        <v>0</v>
      </c>
      <c r="E257" t="s">
        <v>10</v>
      </c>
      <c r="F257" t="s">
        <v>12</v>
      </c>
      <c r="G257">
        <v>2352.9684499999998</v>
      </c>
    </row>
    <row r="258" spans="1:7">
      <c r="A258">
        <v>24</v>
      </c>
      <c r="B258" t="s">
        <v>6</v>
      </c>
      <c r="C258">
        <v>22.6</v>
      </c>
      <c r="D258">
        <v>0</v>
      </c>
      <c r="E258" t="s">
        <v>10</v>
      </c>
      <c r="F258" t="s">
        <v>8</v>
      </c>
      <c r="G258">
        <v>2457.502</v>
      </c>
    </row>
    <row r="259" spans="1:7">
      <c r="A259">
        <v>24</v>
      </c>
      <c r="B259" t="s">
        <v>6</v>
      </c>
      <c r="C259">
        <v>27.72</v>
      </c>
      <c r="D259">
        <v>0</v>
      </c>
      <c r="E259" t="s">
        <v>10</v>
      </c>
      <c r="F259" t="s">
        <v>11</v>
      </c>
      <c r="G259">
        <v>2464.6188000000002</v>
      </c>
    </row>
    <row r="260" spans="1:7">
      <c r="A260">
        <v>24</v>
      </c>
      <c r="B260" t="s">
        <v>6</v>
      </c>
      <c r="C260">
        <v>33.99</v>
      </c>
      <c r="D260">
        <v>0</v>
      </c>
      <c r="E260" t="s">
        <v>10</v>
      </c>
      <c r="F260" t="s">
        <v>11</v>
      </c>
      <c r="G260">
        <v>2473.3341</v>
      </c>
    </row>
    <row r="261" spans="1:7">
      <c r="A261">
        <v>24</v>
      </c>
      <c r="B261" t="s">
        <v>6</v>
      </c>
      <c r="C261">
        <v>39.49</v>
      </c>
      <c r="D261">
        <v>0</v>
      </c>
      <c r="E261" t="s">
        <v>10</v>
      </c>
      <c r="F261" t="s">
        <v>11</v>
      </c>
      <c r="G261">
        <v>2480.9791</v>
      </c>
    </row>
    <row r="262" spans="1:7">
      <c r="A262">
        <v>24</v>
      </c>
      <c r="B262" t="s">
        <v>6</v>
      </c>
      <c r="C262">
        <v>24.225000000000001</v>
      </c>
      <c r="D262">
        <v>0</v>
      </c>
      <c r="E262" t="s">
        <v>10</v>
      </c>
      <c r="F262" t="s">
        <v>12</v>
      </c>
      <c r="G262">
        <v>2842.7607499999999</v>
      </c>
    </row>
    <row r="263" spans="1:7">
      <c r="A263">
        <v>24</v>
      </c>
      <c r="B263" t="s">
        <v>6</v>
      </c>
      <c r="C263">
        <v>29.925000000000001</v>
      </c>
      <c r="D263">
        <v>0</v>
      </c>
      <c r="E263" t="s">
        <v>10</v>
      </c>
      <c r="F263" t="s">
        <v>12</v>
      </c>
      <c r="G263">
        <v>2850.6837500000001</v>
      </c>
    </row>
    <row r="264" spans="1:7">
      <c r="A264">
        <v>24</v>
      </c>
      <c r="B264" t="s">
        <v>6</v>
      </c>
      <c r="C264">
        <v>33.344999999999999</v>
      </c>
      <c r="D264">
        <v>0</v>
      </c>
      <c r="E264" t="s">
        <v>10</v>
      </c>
      <c r="F264" t="s">
        <v>12</v>
      </c>
      <c r="G264">
        <v>2855.4375500000001</v>
      </c>
    </row>
    <row r="265" spans="1:7">
      <c r="A265">
        <v>24</v>
      </c>
      <c r="B265" t="s">
        <v>6</v>
      </c>
      <c r="C265">
        <v>25.27</v>
      </c>
      <c r="D265">
        <v>0</v>
      </c>
      <c r="E265" t="s">
        <v>10</v>
      </c>
      <c r="F265" t="s">
        <v>13</v>
      </c>
      <c r="G265">
        <v>3044.2132999999999</v>
      </c>
    </row>
    <row r="266" spans="1:7">
      <c r="A266">
        <v>24</v>
      </c>
      <c r="B266" t="s">
        <v>6</v>
      </c>
      <c r="C266">
        <v>26.6</v>
      </c>
      <c r="D266">
        <v>0</v>
      </c>
      <c r="E266" t="s">
        <v>10</v>
      </c>
      <c r="F266" t="s">
        <v>13</v>
      </c>
      <c r="G266">
        <v>3046.0619999999999</v>
      </c>
    </row>
    <row r="267" spans="1:7">
      <c r="A267">
        <v>24</v>
      </c>
      <c r="B267" t="s">
        <v>9</v>
      </c>
      <c r="C267">
        <v>28.5</v>
      </c>
      <c r="D267">
        <v>2</v>
      </c>
      <c r="E267" t="s">
        <v>10</v>
      </c>
      <c r="F267" t="s">
        <v>12</v>
      </c>
      <c r="G267">
        <v>3537.703</v>
      </c>
    </row>
    <row r="268" spans="1:7">
      <c r="A268">
        <v>24</v>
      </c>
      <c r="B268" t="s">
        <v>6</v>
      </c>
      <c r="C268">
        <v>30.1</v>
      </c>
      <c r="D268">
        <v>3</v>
      </c>
      <c r="E268" t="s">
        <v>10</v>
      </c>
      <c r="F268" t="s">
        <v>8</v>
      </c>
      <c r="G268">
        <v>4234.9269999999997</v>
      </c>
    </row>
    <row r="269" spans="1:7">
      <c r="A269">
        <v>24</v>
      </c>
      <c r="B269" t="s">
        <v>6</v>
      </c>
      <c r="C269">
        <v>30.21</v>
      </c>
      <c r="D269">
        <v>3</v>
      </c>
      <c r="E269" t="s">
        <v>10</v>
      </c>
      <c r="F269" t="s">
        <v>12</v>
      </c>
      <c r="G269">
        <v>4618.0798999999997</v>
      </c>
    </row>
    <row r="270" spans="1:7">
      <c r="A270">
        <v>24</v>
      </c>
      <c r="B270" t="s">
        <v>9</v>
      </c>
      <c r="C270">
        <v>26.79</v>
      </c>
      <c r="D270">
        <v>1</v>
      </c>
      <c r="E270" t="s">
        <v>10</v>
      </c>
      <c r="F270" t="s">
        <v>12</v>
      </c>
      <c r="G270">
        <v>12609.88702</v>
      </c>
    </row>
    <row r="271" spans="1:7">
      <c r="A271">
        <v>24</v>
      </c>
      <c r="B271" t="s">
        <v>6</v>
      </c>
      <c r="C271">
        <v>20.52</v>
      </c>
      <c r="D271">
        <v>0</v>
      </c>
      <c r="E271" t="s">
        <v>7</v>
      </c>
      <c r="F271" t="s">
        <v>13</v>
      </c>
      <c r="G271">
        <v>14571.890799999999</v>
      </c>
    </row>
    <row r="272" spans="1:7">
      <c r="A272">
        <v>24</v>
      </c>
      <c r="B272" t="s">
        <v>9</v>
      </c>
      <c r="C272">
        <v>33.630000000000003</v>
      </c>
      <c r="D272">
        <v>4</v>
      </c>
      <c r="E272" t="s">
        <v>10</v>
      </c>
      <c r="F272" t="s">
        <v>13</v>
      </c>
      <c r="G272">
        <v>17128.426080000001</v>
      </c>
    </row>
    <row r="273" spans="1:7">
      <c r="A273">
        <v>24</v>
      </c>
      <c r="B273" t="s">
        <v>9</v>
      </c>
      <c r="C273">
        <v>29.83</v>
      </c>
      <c r="D273">
        <v>0</v>
      </c>
      <c r="E273" t="s">
        <v>7</v>
      </c>
      <c r="F273" t="s">
        <v>13</v>
      </c>
      <c r="G273">
        <v>18648.421699999999</v>
      </c>
    </row>
    <row r="274" spans="1:7">
      <c r="A274">
        <v>24</v>
      </c>
      <c r="B274" t="s">
        <v>6</v>
      </c>
      <c r="C274">
        <v>27.6</v>
      </c>
      <c r="D274">
        <v>0</v>
      </c>
      <c r="E274" t="s">
        <v>10</v>
      </c>
      <c r="F274" t="s">
        <v>8</v>
      </c>
      <c r="G274">
        <v>18955.220170000001</v>
      </c>
    </row>
    <row r="275" spans="1:7">
      <c r="A275">
        <v>24</v>
      </c>
      <c r="B275" t="s">
        <v>6</v>
      </c>
      <c r="C275">
        <v>23.21</v>
      </c>
      <c r="D275">
        <v>0</v>
      </c>
      <c r="E275" t="s">
        <v>10</v>
      </c>
      <c r="F275" t="s">
        <v>11</v>
      </c>
      <c r="G275">
        <v>25081.76784</v>
      </c>
    </row>
    <row r="276" spans="1:7">
      <c r="A276">
        <v>24</v>
      </c>
      <c r="B276" t="s">
        <v>9</v>
      </c>
      <c r="C276">
        <v>31.065000000000001</v>
      </c>
      <c r="D276">
        <v>0</v>
      </c>
      <c r="E276" t="s">
        <v>7</v>
      </c>
      <c r="F276" t="s">
        <v>13</v>
      </c>
      <c r="G276">
        <v>34254.053350000002</v>
      </c>
    </row>
    <row r="277" spans="1:7">
      <c r="A277">
        <v>24</v>
      </c>
      <c r="B277" t="s">
        <v>9</v>
      </c>
      <c r="C277">
        <v>32.700000000000003</v>
      </c>
      <c r="D277">
        <v>0</v>
      </c>
      <c r="E277" t="s">
        <v>7</v>
      </c>
      <c r="F277" t="s">
        <v>8</v>
      </c>
      <c r="G277">
        <v>34472.841</v>
      </c>
    </row>
    <row r="278" spans="1:7">
      <c r="A278">
        <v>24</v>
      </c>
      <c r="B278" t="s">
        <v>9</v>
      </c>
      <c r="C278">
        <v>28.5</v>
      </c>
      <c r="D278">
        <v>0</v>
      </c>
      <c r="E278" t="s">
        <v>7</v>
      </c>
      <c r="F278" t="s">
        <v>13</v>
      </c>
      <c r="G278">
        <v>35147.528480000001</v>
      </c>
    </row>
    <row r="279" spans="1:7">
      <c r="A279">
        <v>24</v>
      </c>
      <c r="B279" t="s">
        <v>9</v>
      </c>
      <c r="C279">
        <v>40.15</v>
      </c>
      <c r="D279">
        <v>0</v>
      </c>
      <c r="E279" t="s">
        <v>7</v>
      </c>
      <c r="F279" t="s">
        <v>11</v>
      </c>
      <c r="G279">
        <v>38126.246500000001</v>
      </c>
    </row>
    <row r="280" spans="1:7">
      <c r="A280">
        <v>25</v>
      </c>
      <c r="B280" t="s">
        <v>9</v>
      </c>
      <c r="C280">
        <v>25.74</v>
      </c>
      <c r="D280">
        <v>0</v>
      </c>
      <c r="E280" t="s">
        <v>10</v>
      </c>
      <c r="F280" t="s">
        <v>11</v>
      </c>
      <c r="G280">
        <v>2137.6536000000001</v>
      </c>
    </row>
    <row r="281" spans="1:7">
      <c r="A281">
        <v>25</v>
      </c>
      <c r="B281" t="s">
        <v>9</v>
      </c>
      <c r="C281">
        <v>27.55</v>
      </c>
      <c r="D281">
        <v>0</v>
      </c>
      <c r="E281" t="s">
        <v>10</v>
      </c>
      <c r="F281" t="s">
        <v>12</v>
      </c>
      <c r="G281">
        <v>2523.1695</v>
      </c>
    </row>
    <row r="282" spans="1:7">
      <c r="A282">
        <v>25</v>
      </c>
      <c r="B282" t="s">
        <v>9</v>
      </c>
      <c r="C282">
        <v>35.625</v>
      </c>
      <c r="D282">
        <v>0</v>
      </c>
      <c r="E282" t="s">
        <v>10</v>
      </c>
      <c r="F282" t="s">
        <v>12</v>
      </c>
      <c r="G282">
        <v>2534.3937500000002</v>
      </c>
    </row>
    <row r="283" spans="1:7">
      <c r="A283">
        <v>25</v>
      </c>
      <c r="B283" t="s">
        <v>6</v>
      </c>
      <c r="C283">
        <v>30.3</v>
      </c>
      <c r="D283">
        <v>0</v>
      </c>
      <c r="E283" t="s">
        <v>10</v>
      </c>
      <c r="F283" t="s">
        <v>8</v>
      </c>
      <c r="G283">
        <v>2632.9920000000002</v>
      </c>
    </row>
    <row r="284" spans="1:7">
      <c r="A284">
        <v>25</v>
      </c>
      <c r="B284" t="s">
        <v>9</v>
      </c>
      <c r="C284">
        <v>26.22</v>
      </c>
      <c r="D284">
        <v>0</v>
      </c>
      <c r="E284" t="s">
        <v>10</v>
      </c>
      <c r="F284" t="s">
        <v>13</v>
      </c>
      <c r="G284">
        <v>2721.3208</v>
      </c>
    </row>
    <row r="285" spans="1:7">
      <c r="A285">
        <v>25</v>
      </c>
      <c r="B285" t="s">
        <v>9</v>
      </c>
      <c r="C285">
        <v>30.59</v>
      </c>
      <c r="D285">
        <v>0</v>
      </c>
      <c r="E285" t="s">
        <v>10</v>
      </c>
      <c r="F285" t="s">
        <v>13</v>
      </c>
      <c r="G285">
        <v>2727.3951000000002</v>
      </c>
    </row>
    <row r="286" spans="1:7">
      <c r="A286">
        <v>25</v>
      </c>
      <c r="B286" t="s">
        <v>6</v>
      </c>
      <c r="C286">
        <v>34.484999999999999</v>
      </c>
      <c r="D286">
        <v>0</v>
      </c>
      <c r="E286" t="s">
        <v>10</v>
      </c>
      <c r="F286" t="s">
        <v>12</v>
      </c>
      <c r="G286">
        <v>3021.80915</v>
      </c>
    </row>
    <row r="287" spans="1:7">
      <c r="A287">
        <v>25</v>
      </c>
      <c r="B287" t="s">
        <v>6</v>
      </c>
      <c r="C287">
        <v>23.465</v>
      </c>
      <c r="D287">
        <v>0</v>
      </c>
      <c r="E287" t="s">
        <v>10</v>
      </c>
      <c r="F287" t="s">
        <v>13</v>
      </c>
      <c r="G287">
        <v>3206.4913499999998</v>
      </c>
    </row>
    <row r="288" spans="1:7">
      <c r="A288">
        <v>25</v>
      </c>
      <c r="B288" t="s">
        <v>6</v>
      </c>
      <c r="C288">
        <v>20.8</v>
      </c>
      <c r="D288">
        <v>1</v>
      </c>
      <c r="E288" t="s">
        <v>10</v>
      </c>
      <c r="F288" t="s">
        <v>8</v>
      </c>
      <c r="G288">
        <v>3208.7869999999998</v>
      </c>
    </row>
    <row r="289" spans="1:7">
      <c r="A289">
        <v>25</v>
      </c>
      <c r="B289" t="s">
        <v>6</v>
      </c>
      <c r="C289">
        <v>28.594999999999999</v>
      </c>
      <c r="D289">
        <v>0</v>
      </c>
      <c r="E289" t="s">
        <v>10</v>
      </c>
      <c r="F289" t="s">
        <v>13</v>
      </c>
      <c r="G289">
        <v>3213.6220499999999</v>
      </c>
    </row>
    <row r="290" spans="1:7">
      <c r="A290">
        <v>25</v>
      </c>
      <c r="B290" t="s">
        <v>6</v>
      </c>
      <c r="C290">
        <v>33.99</v>
      </c>
      <c r="D290">
        <v>1</v>
      </c>
      <c r="E290" t="s">
        <v>10</v>
      </c>
      <c r="F290" t="s">
        <v>11</v>
      </c>
      <c r="G290">
        <v>3227.1210999999998</v>
      </c>
    </row>
    <row r="291" spans="1:7">
      <c r="A291">
        <v>25</v>
      </c>
      <c r="B291" t="s">
        <v>6</v>
      </c>
      <c r="C291">
        <v>42.13</v>
      </c>
      <c r="D291">
        <v>1</v>
      </c>
      <c r="E291" t="s">
        <v>10</v>
      </c>
      <c r="F291" t="s">
        <v>11</v>
      </c>
      <c r="G291">
        <v>3238.4357</v>
      </c>
    </row>
    <row r="292" spans="1:7">
      <c r="A292">
        <v>25</v>
      </c>
      <c r="B292" t="s">
        <v>9</v>
      </c>
      <c r="C292">
        <v>25.84</v>
      </c>
      <c r="D292">
        <v>1</v>
      </c>
      <c r="E292" t="s">
        <v>10</v>
      </c>
      <c r="F292" t="s">
        <v>13</v>
      </c>
      <c r="G292">
        <v>3309.7926000000002</v>
      </c>
    </row>
    <row r="293" spans="1:7">
      <c r="A293">
        <v>25</v>
      </c>
      <c r="B293" t="s">
        <v>6</v>
      </c>
      <c r="C293">
        <v>22.515000000000001</v>
      </c>
      <c r="D293">
        <v>1</v>
      </c>
      <c r="E293" t="s">
        <v>10</v>
      </c>
      <c r="F293" t="s">
        <v>12</v>
      </c>
      <c r="G293">
        <v>3594.17085</v>
      </c>
    </row>
    <row r="294" spans="1:7">
      <c r="A294">
        <v>25</v>
      </c>
      <c r="B294" t="s">
        <v>9</v>
      </c>
      <c r="C294">
        <v>26.8</v>
      </c>
      <c r="D294">
        <v>3</v>
      </c>
      <c r="E294" t="s">
        <v>10</v>
      </c>
      <c r="F294" t="s">
        <v>8</v>
      </c>
      <c r="G294">
        <v>3906.127</v>
      </c>
    </row>
    <row r="295" spans="1:7">
      <c r="A295">
        <v>25</v>
      </c>
      <c r="B295" t="s">
        <v>6</v>
      </c>
      <c r="C295">
        <v>26.79</v>
      </c>
      <c r="D295">
        <v>2</v>
      </c>
      <c r="E295" t="s">
        <v>10</v>
      </c>
      <c r="F295" t="s">
        <v>12</v>
      </c>
      <c r="G295">
        <v>4189.1130999999996</v>
      </c>
    </row>
    <row r="296" spans="1:7">
      <c r="A296">
        <v>25</v>
      </c>
      <c r="B296" t="s">
        <v>6</v>
      </c>
      <c r="C296">
        <v>24.3</v>
      </c>
      <c r="D296">
        <v>3</v>
      </c>
      <c r="E296" t="s">
        <v>10</v>
      </c>
      <c r="F296" t="s">
        <v>8</v>
      </c>
      <c r="G296">
        <v>4391.652</v>
      </c>
    </row>
    <row r="297" spans="1:7">
      <c r="A297">
        <v>25</v>
      </c>
      <c r="B297" t="s">
        <v>9</v>
      </c>
      <c r="C297">
        <v>33.659999999999997</v>
      </c>
      <c r="D297">
        <v>4</v>
      </c>
      <c r="E297" t="s">
        <v>10</v>
      </c>
      <c r="F297" t="s">
        <v>11</v>
      </c>
      <c r="G297">
        <v>4504.6624000000002</v>
      </c>
    </row>
    <row r="298" spans="1:7">
      <c r="A298">
        <v>25</v>
      </c>
      <c r="B298" t="s">
        <v>9</v>
      </c>
      <c r="C298">
        <v>26.695</v>
      </c>
      <c r="D298">
        <v>4</v>
      </c>
      <c r="E298" t="s">
        <v>10</v>
      </c>
      <c r="F298" t="s">
        <v>12</v>
      </c>
      <c r="G298">
        <v>4877.9810500000003</v>
      </c>
    </row>
    <row r="299" spans="1:7">
      <c r="A299">
        <v>25</v>
      </c>
      <c r="B299" t="s">
        <v>9</v>
      </c>
      <c r="C299">
        <v>23.9</v>
      </c>
      <c r="D299">
        <v>5</v>
      </c>
      <c r="E299" t="s">
        <v>10</v>
      </c>
      <c r="F299" t="s">
        <v>8</v>
      </c>
      <c r="G299">
        <v>5080.0959999999995</v>
      </c>
    </row>
    <row r="300" spans="1:7">
      <c r="A300">
        <v>25</v>
      </c>
      <c r="B300" t="s">
        <v>9</v>
      </c>
      <c r="C300">
        <v>24.13</v>
      </c>
      <c r="D300">
        <v>0</v>
      </c>
      <c r="E300" t="s">
        <v>7</v>
      </c>
      <c r="F300" t="s">
        <v>12</v>
      </c>
      <c r="G300">
        <v>15817.985699999999</v>
      </c>
    </row>
    <row r="301" spans="1:7">
      <c r="A301">
        <v>25</v>
      </c>
      <c r="B301" t="s">
        <v>6</v>
      </c>
      <c r="C301">
        <v>41.325000000000003</v>
      </c>
      <c r="D301">
        <v>0</v>
      </c>
      <c r="E301" t="s">
        <v>10</v>
      </c>
      <c r="F301" t="s">
        <v>13</v>
      </c>
      <c r="G301">
        <v>17878.900679999999</v>
      </c>
    </row>
    <row r="302" spans="1:7">
      <c r="A302">
        <v>25</v>
      </c>
      <c r="B302" t="s">
        <v>6</v>
      </c>
      <c r="C302">
        <v>32.229999999999997</v>
      </c>
      <c r="D302">
        <v>1</v>
      </c>
      <c r="E302" t="s">
        <v>10</v>
      </c>
      <c r="F302" t="s">
        <v>11</v>
      </c>
      <c r="G302">
        <v>18218.161390000001</v>
      </c>
    </row>
    <row r="303" spans="1:7">
      <c r="A303">
        <v>25</v>
      </c>
      <c r="B303" t="s">
        <v>9</v>
      </c>
      <c r="C303">
        <v>29.7</v>
      </c>
      <c r="D303">
        <v>3</v>
      </c>
      <c r="E303" t="s">
        <v>7</v>
      </c>
      <c r="F303" t="s">
        <v>8</v>
      </c>
      <c r="G303">
        <v>19933.457999999999</v>
      </c>
    </row>
    <row r="304" spans="1:7">
      <c r="A304">
        <v>25</v>
      </c>
      <c r="B304" t="s">
        <v>9</v>
      </c>
      <c r="C304">
        <v>24.984999999999999</v>
      </c>
      <c r="D304">
        <v>2</v>
      </c>
      <c r="E304" t="s">
        <v>10</v>
      </c>
      <c r="F304" t="s">
        <v>13</v>
      </c>
      <c r="G304">
        <v>23241.47453</v>
      </c>
    </row>
    <row r="305" spans="1:7">
      <c r="A305">
        <v>25</v>
      </c>
      <c r="B305" t="s">
        <v>6</v>
      </c>
      <c r="C305">
        <v>30.2</v>
      </c>
      <c r="D305">
        <v>0</v>
      </c>
      <c r="E305" t="s">
        <v>7</v>
      </c>
      <c r="F305" t="s">
        <v>8</v>
      </c>
      <c r="G305">
        <v>33900.652999999998</v>
      </c>
    </row>
    <row r="306" spans="1:7">
      <c r="A306">
        <v>25</v>
      </c>
      <c r="B306" t="s">
        <v>9</v>
      </c>
      <c r="C306">
        <v>33.33</v>
      </c>
      <c r="D306">
        <v>2</v>
      </c>
      <c r="E306" t="s">
        <v>7</v>
      </c>
      <c r="F306" t="s">
        <v>11</v>
      </c>
      <c r="G306">
        <v>36124.573700000001</v>
      </c>
    </row>
    <row r="307" spans="1:7">
      <c r="A307">
        <v>25</v>
      </c>
      <c r="B307" t="s">
        <v>9</v>
      </c>
      <c r="C307">
        <v>45.54</v>
      </c>
      <c r="D307">
        <v>2</v>
      </c>
      <c r="E307" t="s">
        <v>7</v>
      </c>
      <c r="F307" t="s">
        <v>11</v>
      </c>
      <c r="G307">
        <v>42112.2356</v>
      </c>
    </row>
    <row r="308" spans="1:7">
      <c r="A308">
        <v>26</v>
      </c>
      <c r="B308" t="s">
        <v>9</v>
      </c>
      <c r="C308">
        <v>20.8</v>
      </c>
      <c r="D308">
        <v>0</v>
      </c>
      <c r="E308" t="s">
        <v>10</v>
      </c>
      <c r="F308" t="s">
        <v>8</v>
      </c>
      <c r="G308">
        <v>2302.3000000000002</v>
      </c>
    </row>
    <row r="309" spans="1:7">
      <c r="A309">
        <v>26</v>
      </c>
      <c r="B309" t="s">
        <v>9</v>
      </c>
      <c r="C309">
        <v>35.42</v>
      </c>
      <c r="D309">
        <v>0</v>
      </c>
      <c r="E309" t="s">
        <v>10</v>
      </c>
      <c r="F309" t="s">
        <v>11</v>
      </c>
      <c r="G309">
        <v>2322.6217999999999</v>
      </c>
    </row>
    <row r="310" spans="1:7">
      <c r="A310">
        <v>26</v>
      </c>
      <c r="B310" t="s">
        <v>9</v>
      </c>
      <c r="C310">
        <v>17.670000000000002</v>
      </c>
      <c r="D310">
        <v>0</v>
      </c>
      <c r="E310" t="s">
        <v>10</v>
      </c>
      <c r="F310" t="s">
        <v>12</v>
      </c>
      <c r="G310">
        <v>2680.9493000000002</v>
      </c>
    </row>
    <row r="311" spans="1:7">
      <c r="A311">
        <v>26</v>
      </c>
      <c r="B311" t="s">
        <v>9</v>
      </c>
      <c r="C311">
        <v>31.065000000000001</v>
      </c>
      <c r="D311">
        <v>0</v>
      </c>
      <c r="E311" t="s">
        <v>10</v>
      </c>
      <c r="F311" t="s">
        <v>12</v>
      </c>
      <c r="G311">
        <v>2699.56835</v>
      </c>
    </row>
    <row r="312" spans="1:7">
      <c r="A312">
        <v>26</v>
      </c>
      <c r="B312" t="s">
        <v>9</v>
      </c>
      <c r="C312">
        <v>29.45</v>
      </c>
      <c r="D312">
        <v>0</v>
      </c>
      <c r="E312" t="s">
        <v>10</v>
      </c>
      <c r="F312" t="s">
        <v>13</v>
      </c>
      <c r="G312">
        <v>2897.3235</v>
      </c>
    </row>
    <row r="313" spans="1:7">
      <c r="A313">
        <v>26</v>
      </c>
      <c r="B313" t="s">
        <v>9</v>
      </c>
      <c r="C313">
        <v>29.15</v>
      </c>
      <c r="D313">
        <v>1</v>
      </c>
      <c r="E313" t="s">
        <v>10</v>
      </c>
      <c r="F313" t="s">
        <v>11</v>
      </c>
      <c r="G313">
        <v>2902.9065000000001</v>
      </c>
    </row>
    <row r="314" spans="1:7">
      <c r="A314">
        <v>26</v>
      </c>
      <c r="B314" t="s">
        <v>9</v>
      </c>
      <c r="C314">
        <v>30</v>
      </c>
      <c r="D314">
        <v>1</v>
      </c>
      <c r="E314" t="s">
        <v>10</v>
      </c>
      <c r="F314" t="s">
        <v>8</v>
      </c>
      <c r="G314">
        <v>2904.0880000000002</v>
      </c>
    </row>
    <row r="315" spans="1:7">
      <c r="A315">
        <v>26</v>
      </c>
      <c r="B315" t="s">
        <v>9</v>
      </c>
      <c r="C315">
        <v>46.53</v>
      </c>
      <c r="D315">
        <v>1</v>
      </c>
      <c r="E315" t="s">
        <v>10</v>
      </c>
      <c r="F315" t="s">
        <v>11</v>
      </c>
      <c r="G315">
        <v>2927.0646999999999</v>
      </c>
    </row>
    <row r="316" spans="1:7">
      <c r="A316">
        <v>26</v>
      </c>
      <c r="B316" t="s">
        <v>6</v>
      </c>
      <c r="C316">
        <v>22.23</v>
      </c>
      <c r="D316">
        <v>0</v>
      </c>
      <c r="E316" t="s">
        <v>10</v>
      </c>
      <c r="F316" t="s">
        <v>12</v>
      </c>
      <c r="G316">
        <v>3176.2876999999999</v>
      </c>
    </row>
    <row r="317" spans="1:7">
      <c r="A317">
        <v>26</v>
      </c>
      <c r="B317" t="s">
        <v>6</v>
      </c>
      <c r="C317">
        <v>22.61</v>
      </c>
      <c r="D317">
        <v>0</v>
      </c>
      <c r="E317" t="s">
        <v>10</v>
      </c>
      <c r="F317" t="s">
        <v>12</v>
      </c>
      <c r="G317">
        <v>3176.8159000000001</v>
      </c>
    </row>
    <row r="318" spans="1:7">
      <c r="A318">
        <v>26</v>
      </c>
      <c r="B318" t="s">
        <v>6</v>
      </c>
      <c r="C318">
        <v>40.185000000000002</v>
      </c>
      <c r="D318">
        <v>0</v>
      </c>
      <c r="E318" t="s">
        <v>10</v>
      </c>
      <c r="F318" t="s">
        <v>12</v>
      </c>
      <c r="G318">
        <v>3201.2451500000002</v>
      </c>
    </row>
    <row r="319" spans="1:7">
      <c r="A319">
        <v>26</v>
      </c>
      <c r="B319" t="s">
        <v>9</v>
      </c>
      <c r="C319">
        <v>33.914999999999999</v>
      </c>
      <c r="D319">
        <v>1</v>
      </c>
      <c r="E319" t="s">
        <v>10</v>
      </c>
      <c r="F319" t="s">
        <v>12</v>
      </c>
      <c r="G319">
        <v>3292.5298499999999</v>
      </c>
    </row>
    <row r="320" spans="1:7">
      <c r="A320">
        <v>26</v>
      </c>
      <c r="B320" t="s">
        <v>6</v>
      </c>
      <c r="C320">
        <v>19.8</v>
      </c>
      <c r="D320">
        <v>1</v>
      </c>
      <c r="E320" t="s">
        <v>10</v>
      </c>
      <c r="F320" t="s">
        <v>8</v>
      </c>
      <c r="G320">
        <v>3378.91</v>
      </c>
    </row>
    <row r="321" spans="1:7">
      <c r="A321">
        <v>26</v>
      </c>
      <c r="B321" t="s">
        <v>6</v>
      </c>
      <c r="C321">
        <v>28.785</v>
      </c>
      <c r="D321">
        <v>0</v>
      </c>
      <c r="E321" t="s">
        <v>10</v>
      </c>
      <c r="F321" t="s">
        <v>13</v>
      </c>
      <c r="G321">
        <v>3385.3991500000002</v>
      </c>
    </row>
    <row r="322" spans="1:7">
      <c r="A322">
        <v>26</v>
      </c>
      <c r="B322" t="s">
        <v>6</v>
      </c>
      <c r="C322">
        <v>29.48</v>
      </c>
      <c r="D322">
        <v>1</v>
      </c>
      <c r="E322" t="s">
        <v>10</v>
      </c>
      <c r="F322" t="s">
        <v>11</v>
      </c>
      <c r="G322">
        <v>3392.3652000000002</v>
      </c>
    </row>
    <row r="323" spans="1:7">
      <c r="A323">
        <v>26</v>
      </c>
      <c r="B323" t="s">
        <v>6</v>
      </c>
      <c r="C323">
        <v>29.92</v>
      </c>
      <c r="D323">
        <v>1</v>
      </c>
      <c r="E323" t="s">
        <v>10</v>
      </c>
      <c r="F323" t="s">
        <v>11</v>
      </c>
      <c r="G323">
        <v>3392.9767999999999</v>
      </c>
    </row>
    <row r="324" spans="1:7">
      <c r="A324">
        <v>26</v>
      </c>
      <c r="B324" t="s">
        <v>6</v>
      </c>
      <c r="C324">
        <v>42.4</v>
      </c>
      <c r="D324">
        <v>1</v>
      </c>
      <c r="E324" t="s">
        <v>10</v>
      </c>
      <c r="F324" t="s">
        <v>8</v>
      </c>
      <c r="G324">
        <v>3410.3240000000001</v>
      </c>
    </row>
    <row r="325" spans="1:7">
      <c r="A325">
        <v>26</v>
      </c>
      <c r="B325" t="s">
        <v>9</v>
      </c>
      <c r="C325">
        <v>23.7</v>
      </c>
      <c r="D325">
        <v>2</v>
      </c>
      <c r="E325" t="s">
        <v>10</v>
      </c>
      <c r="F325" t="s">
        <v>8</v>
      </c>
      <c r="G325">
        <v>3484.3310000000001</v>
      </c>
    </row>
    <row r="326" spans="1:7">
      <c r="A326">
        <v>26</v>
      </c>
      <c r="B326" t="s">
        <v>9</v>
      </c>
      <c r="C326">
        <v>32.49</v>
      </c>
      <c r="D326">
        <v>1</v>
      </c>
      <c r="E326" t="s">
        <v>10</v>
      </c>
      <c r="F326" t="s">
        <v>13</v>
      </c>
      <c r="G326">
        <v>3490.5491000000002</v>
      </c>
    </row>
    <row r="327" spans="1:7">
      <c r="A327">
        <v>26</v>
      </c>
      <c r="B327" t="s">
        <v>9</v>
      </c>
      <c r="C327">
        <v>30.875</v>
      </c>
      <c r="D327">
        <v>2</v>
      </c>
      <c r="E327" t="s">
        <v>10</v>
      </c>
      <c r="F327" t="s">
        <v>12</v>
      </c>
      <c r="G327">
        <v>3877.3042500000001</v>
      </c>
    </row>
    <row r="328" spans="1:7">
      <c r="A328">
        <v>26</v>
      </c>
      <c r="B328" t="s">
        <v>6</v>
      </c>
      <c r="C328">
        <v>29.92</v>
      </c>
      <c r="D328">
        <v>2</v>
      </c>
      <c r="E328" t="s">
        <v>10</v>
      </c>
      <c r="F328" t="s">
        <v>11</v>
      </c>
      <c r="G328">
        <v>3981.9767999999999</v>
      </c>
    </row>
    <row r="329" spans="1:7">
      <c r="A329">
        <v>26</v>
      </c>
      <c r="B329" t="s">
        <v>6</v>
      </c>
      <c r="C329">
        <v>34.200000000000003</v>
      </c>
      <c r="D329">
        <v>2</v>
      </c>
      <c r="E329" t="s">
        <v>10</v>
      </c>
      <c r="F329" t="s">
        <v>8</v>
      </c>
      <c r="G329">
        <v>3987.9259999999999</v>
      </c>
    </row>
    <row r="330" spans="1:7">
      <c r="A330">
        <v>26</v>
      </c>
      <c r="B330" t="s">
        <v>6</v>
      </c>
      <c r="C330">
        <v>29.355</v>
      </c>
      <c r="D330">
        <v>2</v>
      </c>
      <c r="E330" t="s">
        <v>10</v>
      </c>
      <c r="F330" t="s">
        <v>13</v>
      </c>
      <c r="G330">
        <v>4564.1914500000003</v>
      </c>
    </row>
    <row r="331" spans="1:7">
      <c r="A331">
        <v>26</v>
      </c>
      <c r="B331" t="s">
        <v>9</v>
      </c>
      <c r="C331">
        <v>27.265000000000001</v>
      </c>
      <c r="D331">
        <v>3</v>
      </c>
      <c r="E331" t="s">
        <v>10</v>
      </c>
      <c r="F331" t="s">
        <v>13</v>
      </c>
      <c r="G331">
        <v>4661.2863500000003</v>
      </c>
    </row>
    <row r="332" spans="1:7">
      <c r="A332">
        <v>26</v>
      </c>
      <c r="B332" t="s">
        <v>6</v>
      </c>
      <c r="C332">
        <v>17.195</v>
      </c>
      <c r="D332">
        <v>2</v>
      </c>
      <c r="E332" t="s">
        <v>7</v>
      </c>
      <c r="F332" t="s">
        <v>13</v>
      </c>
      <c r="G332">
        <v>14455.644050000001</v>
      </c>
    </row>
    <row r="333" spans="1:7">
      <c r="A333">
        <v>26</v>
      </c>
      <c r="B333" t="s">
        <v>9</v>
      </c>
      <c r="C333">
        <v>27.06</v>
      </c>
      <c r="D333">
        <v>0</v>
      </c>
      <c r="E333" t="s">
        <v>7</v>
      </c>
      <c r="F333" t="s">
        <v>11</v>
      </c>
      <c r="G333">
        <v>17043.341400000001</v>
      </c>
    </row>
    <row r="334" spans="1:7">
      <c r="A334">
        <v>26</v>
      </c>
      <c r="B334" t="s">
        <v>6</v>
      </c>
      <c r="C334">
        <v>29.64</v>
      </c>
      <c r="D334">
        <v>4</v>
      </c>
      <c r="E334" t="s">
        <v>10</v>
      </c>
      <c r="F334" t="s">
        <v>13</v>
      </c>
      <c r="G334">
        <v>24671.663339999999</v>
      </c>
    </row>
    <row r="335" spans="1:7">
      <c r="A335">
        <v>26</v>
      </c>
      <c r="B335" t="s">
        <v>9</v>
      </c>
      <c r="C335">
        <v>32.9</v>
      </c>
      <c r="D335">
        <v>2</v>
      </c>
      <c r="E335" t="s">
        <v>7</v>
      </c>
      <c r="F335" t="s">
        <v>8</v>
      </c>
      <c r="G335">
        <v>36085.218999999997</v>
      </c>
    </row>
    <row r="336" spans="1:7">
      <c r="A336">
        <v>27</v>
      </c>
      <c r="B336" t="s">
        <v>9</v>
      </c>
      <c r="C336">
        <v>23.1</v>
      </c>
      <c r="D336">
        <v>0</v>
      </c>
      <c r="E336" t="s">
        <v>10</v>
      </c>
      <c r="F336" t="s">
        <v>11</v>
      </c>
      <c r="G336">
        <v>2483.7359999999999</v>
      </c>
    </row>
    <row r="337" spans="1:7">
      <c r="A337">
        <v>27</v>
      </c>
      <c r="B337" t="s">
        <v>9</v>
      </c>
      <c r="C337">
        <v>30.5</v>
      </c>
      <c r="D337">
        <v>0</v>
      </c>
      <c r="E337" t="s">
        <v>10</v>
      </c>
      <c r="F337" t="s">
        <v>8</v>
      </c>
      <c r="G337">
        <v>2494.0219999999999</v>
      </c>
    </row>
    <row r="338" spans="1:7">
      <c r="A338">
        <v>27</v>
      </c>
      <c r="B338" t="s">
        <v>9</v>
      </c>
      <c r="C338">
        <v>32.67</v>
      </c>
      <c r="D338">
        <v>0</v>
      </c>
      <c r="E338" t="s">
        <v>10</v>
      </c>
      <c r="F338" t="s">
        <v>11</v>
      </c>
      <c r="G338">
        <v>2497.0383000000002</v>
      </c>
    </row>
    <row r="339" spans="1:7">
      <c r="A339">
        <v>27</v>
      </c>
      <c r="B339" t="s">
        <v>9</v>
      </c>
      <c r="C339">
        <v>33.659999999999997</v>
      </c>
      <c r="D339">
        <v>0</v>
      </c>
      <c r="E339" t="s">
        <v>10</v>
      </c>
      <c r="F339" t="s">
        <v>11</v>
      </c>
      <c r="G339">
        <v>2498.4144000000001</v>
      </c>
    </row>
    <row r="340" spans="1:7">
      <c r="A340">
        <v>27</v>
      </c>
      <c r="B340" t="s">
        <v>6</v>
      </c>
      <c r="C340">
        <v>24.1</v>
      </c>
      <c r="D340">
        <v>0</v>
      </c>
      <c r="E340" t="s">
        <v>10</v>
      </c>
      <c r="F340" t="s">
        <v>8</v>
      </c>
      <c r="G340">
        <v>2974.1260000000002</v>
      </c>
    </row>
    <row r="341" spans="1:7">
      <c r="A341">
        <v>27</v>
      </c>
      <c r="B341" t="s">
        <v>9</v>
      </c>
      <c r="C341">
        <v>26.03</v>
      </c>
      <c r="D341">
        <v>0</v>
      </c>
      <c r="E341" t="s">
        <v>10</v>
      </c>
      <c r="F341" t="s">
        <v>13</v>
      </c>
      <c r="G341">
        <v>3070.8087</v>
      </c>
    </row>
    <row r="342" spans="1:7">
      <c r="A342">
        <v>27</v>
      </c>
      <c r="B342" t="s">
        <v>6</v>
      </c>
      <c r="C342">
        <v>21.47</v>
      </c>
      <c r="D342">
        <v>0</v>
      </c>
      <c r="E342" t="s">
        <v>10</v>
      </c>
      <c r="F342" t="s">
        <v>12</v>
      </c>
      <c r="G342">
        <v>3353.4703</v>
      </c>
    </row>
    <row r="343" spans="1:7">
      <c r="A343">
        <v>27</v>
      </c>
      <c r="B343" t="s">
        <v>6</v>
      </c>
      <c r="C343">
        <v>25.175000000000001</v>
      </c>
      <c r="D343">
        <v>0</v>
      </c>
      <c r="E343" t="s">
        <v>10</v>
      </c>
      <c r="F343" t="s">
        <v>13</v>
      </c>
      <c r="G343">
        <v>3558.6202499999999</v>
      </c>
    </row>
    <row r="344" spans="1:7">
      <c r="A344">
        <v>27</v>
      </c>
      <c r="B344" t="s">
        <v>6</v>
      </c>
      <c r="C344">
        <v>23.21</v>
      </c>
      <c r="D344">
        <v>1</v>
      </c>
      <c r="E344" t="s">
        <v>10</v>
      </c>
      <c r="F344" t="s">
        <v>11</v>
      </c>
      <c r="G344">
        <v>3561.8888999999999</v>
      </c>
    </row>
    <row r="345" spans="1:7">
      <c r="A345">
        <v>27</v>
      </c>
      <c r="B345" t="s">
        <v>6</v>
      </c>
      <c r="C345">
        <v>34.799999999999997</v>
      </c>
      <c r="D345">
        <v>1</v>
      </c>
      <c r="E345" t="s">
        <v>10</v>
      </c>
      <c r="F345" t="s">
        <v>8</v>
      </c>
      <c r="G345">
        <v>3577.9989999999998</v>
      </c>
    </row>
    <row r="346" spans="1:7">
      <c r="A346">
        <v>27</v>
      </c>
      <c r="B346" t="s">
        <v>9</v>
      </c>
      <c r="C346">
        <v>45.9</v>
      </c>
      <c r="D346">
        <v>2</v>
      </c>
      <c r="E346" t="s">
        <v>10</v>
      </c>
      <c r="F346" t="s">
        <v>8</v>
      </c>
      <c r="G346">
        <v>3693.4279999999999</v>
      </c>
    </row>
    <row r="347" spans="1:7">
      <c r="A347">
        <v>27</v>
      </c>
      <c r="B347" t="s">
        <v>6</v>
      </c>
      <c r="C347">
        <v>31.254999999999999</v>
      </c>
      <c r="D347">
        <v>1</v>
      </c>
      <c r="E347" t="s">
        <v>10</v>
      </c>
      <c r="F347" t="s">
        <v>12</v>
      </c>
      <c r="G347">
        <v>3956.0714499999999</v>
      </c>
    </row>
    <row r="348" spans="1:7">
      <c r="A348">
        <v>27</v>
      </c>
      <c r="B348" t="s">
        <v>9</v>
      </c>
      <c r="C348">
        <v>33.155000000000001</v>
      </c>
      <c r="D348">
        <v>2</v>
      </c>
      <c r="E348" t="s">
        <v>10</v>
      </c>
      <c r="F348" t="s">
        <v>12</v>
      </c>
      <c r="G348">
        <v>4058.71245</v>
      </c>
    </row>
    <row r="349" spans="1:7">
      <c r="A349">
        <v>27</v>
      </c>
      <c r="B349" t="s">
        <v>9</v>
      </c>
      <c r="C349">
        <v>30.3</v>
      </c>
      <c r="D349">
        <v>3</v>
      </c>
      <c r="E349" t="s">
        <v>10</v>
      </c>
      <c r="F349" t="s">
        <v>8</v>
      </c>
      <c r="G349">
        <v>4260.7439999999997</v>
      </c>
    </row>
    <row r="350" spans="1:7">
      <c r="A350">
        <v>27</v>
      </c>
      <c r="B350" t="s">
        <v>9</v>
      </c>
      <c r="C350">
        <v>18.905000000000001</v>
      </c>
      <c r="D350">
        <v>3</v>
      </c>
      <c r="E350" t="s">
        <v>10</v>
      </c>
      <c r="F350" t="s">
        <v>13</v>
      </c>
      <c r="G350">
        <v>4827.9049500000001</v>
      </c>
    </row>
    <row r="351" spans="1:7">
      <c r="A351">
        <v>27</v>
      </c>
      <c r="B351" t="s">
        <v>9</v>
      </c>
      <c r="C351">
        <v>32.585000000000001</v>
      </c>
      <c r="D351">
        <v>3</v>
      </c>
      <c r="E351" t="s">
        <v>10</v>
      </c>
      <c r="F351" t="s">
        <v>13</v>
      </c>
      <c r="G351">
        <v>4846.9201499999999</v>
      </c>
    </row>
    <row r="352" spans="1:7">
      <c r="A352">
        <v>27</v>
      </c>
      <c r="B352" t="s">
        <v>6</v>
      </c>
      <c r="C352">
        <v>17.954999999999998</v>
      </c>
      <c r="D352">
        <v>2</v>
      </c>
      <c r="E352" t="s">
        <v>7</v>
      </c>
      <c r="F352" t="s">
        <v>13</v>
      </c>
      <c r="G352">
        <v>15006.579449999999</v>
      </c>
    </row>
    <row r="353" spans="1:7">
      <c r="A353">
        <v>27</v>
      </c>
      <c r="B353" t="s">
        <v>6</v>
      </c>
      <c r="C353">
        <v>20.045000000000002</v>
      </c>
      <c r="D353">
        <v>3</v>
      </c>
      <c r="E353" t="s">
        <v>7</v>
      </c>
      <c r="F353" t="s">
        <v>12</v>
      </c>
      <c r="G353">
        <v>16420.494549999999</v>
      </c>
    </row>
    <row r="354" spans="1:7">
      <c r="A354">
        <v>27</v>
      </c>
      <c r="B354" t="s">
        <v>6</v>
      </c>
      <c r="C354">
        <v>24.75</v>
      </c>
      <c r="D354">
        <v>0</v>
      </c>
      <c r="E354" t="s">
        <v>7</v>
      </c>
      <c r="F354" t="s">
        <v>11</v>
      </c>
      <c r="G354">
        <v>16577.779500000001</v>
      </c>
    </row>
    <row r="355" spans="1:7">
      <c r="A355">
        <v>27</v>
      </c>
      <c r="B355" t="s">
        <v>6</v>
      </c>
      <c r="C355">
        <v>30.59</v>
      </c>
      <c r="D355">
        <v>1</v>
      </c>
      <c r="E355" t="s">
        <v>10</v>
      </c>
      <c r="F355" t="s">
        <v>13</v>
      </c>
      <c r="G355">
        <v>16796.411940000002</v>
      </c>
    </row>
    <row r="356" spans="1:7">
      <c r="A356">
        <v>27</v>
      </c>
      <c r="B356" t="s">
        <v>9</v>
      </c>
      <c r="C356">
        <v>29.15</v>
      </c>
      <c r="D356">
        <v>0</v>
      </c>
      <c r="E356" t="s">
        <v>7</v>
      </c>
      <c r="F356" t="s">
        <v>11</v>
      </c>
      <c r="G356">
        <v>18246.495500000001</v>
      </c>
    </row>
    <row r="357" spans="1:7">
      <c r="A357">
        <v>27</v>
      </c>
      <c r="B357" t="s">
        <v>9</v>
      </c>
      <c r="C357">
        <v>28.5</v>
      </c>
      <c r="D357">
        <v>0</v>
      </c>
      <c r="E357" t="s">
        <v>7</v>
      </c>
      <c r="F357" t="s">
        <v>12</v>
      </c>
      <c r="G357">
        <v>18310.741999999998</v>
      </c>
    </row>
    <row r="358" spans="1:7">
      <c r="A358">
        <v>27</v>
      </c>
      <c r="B358" t="s">
        <v>6</v>
      </c>
      <c r="C358">
        <v>30.4</v>
      </c>
      <c r="D358">
        <v>3</v>
      </c>
      <c r="E358" t="s">
        <v>10</v>
      </c>
      <c r="F358" t="s">
        <v>12</v>
      </c>
      <c r="G358">
        <v>18804.752400000001</v>
      </c>
    </row>
    <row r="359" spans="1:7">
      <c r="A359">
        <v>27</v>
      </c>
      <c r="B359" t="s">
        <v>6</v>
      </c>
      <c r="C359">
        <v>32.395000000000003</v>
      </c>
      <c r="D359">
        <v>1</v>
      </c>
      <c r="E359" t="s">
        <v>10</v>
      </c>
      <c r="F359" t="s">
        <v>13</v>
      </c>
      <c r="G359">
        <v>18903.491409999999</v>
      </c>
    </row>
    <row r="360" spans="1:7">
      <c r="A360">
        <v>27</v>
      </c>
      <c r="B360" t="s">
        <v>9</v>
      </c>
      <c r="C360">
        <v>31.13</v>
      </c>
      <c r="D360">
        <v>1</v>
      </c>
      <c r="E360" t="s">
        <v>7</v>
      </c>
      <c r="F360" t="s">
        <v>11</v>
      </c>
      <c r="G360">
        <v>34806.467700000001</v>
      </c>
    </row>
    <row r="361" spans="1:7">
      <c r="A361">
        <v>27</v>
      </c>
      <c r="B361" t="s">
        <v>6</v>
      </c>
      <c r="C361">
        <v>31.4</v>
      </c>
      <c r="D361">
        <v>0</v>
      </c>
      <c r="E361" t="s">
        <v>7</v>
      </c>
      <c r="F361" t="s">
        <v>8</v>
      </c>
      <c r="G361">
        <v>34838.873</v>
      </c>
    </row>
    <row r="362" spans="1:7">
      <c r="A362">
        <v>27</v>
      </c>
      <c r="B362" t="s">
        <v>6</v>
      </c>
      <c r="C362">
        <v>36.08</v>
      </c>
      <c r="D362">
        <v>0</v>
      </c>
      <c r="E362" t="s">
        <v>7</v>
      </c>
      <c r="F362" t="s">
        <v>11</v>
      </c>
      <c r="G362">
        <v>37133.898200000003</v>
      </c>
    </row>
    <row r="363" spans="1:7">
      <c r="A363">
        <v>27</v>
      </c>
      <c r="B363" t="s">
        <v>9</v>
      </c>
      <c r="C363">
        <v>42.13</v>
      </c>
      <c r="D363">
        <v>0</v>
      </c>
      <c r="E363" t="s">
        <v>7</v>
      </c>
      <c r="F363" t="s">
        <v>11</v>
      </c>
      <c r="G363">
        <v>39611.757700000002</v>
      </c>
    </row>
    <row r="364" spans="1:7">
      <c r="A364">
        <v>28</v>
      </c>
      <c r="B364" t="s">
        <v>9</v>
      </c>
      <c r="C364">
        <v>38.06</v>
      </c>
      <c r="D364">
        <v>0</v>
      </c>
      <c r="E364" t="s">
        <v>10</v>
      </c>
      <c r="F364" t="s">
        <v>11</v>
      </c>
      <c r="G364">
        <v>2689.4953999999998</v>
      </c>
    </row>
    <row r="365" spans="1:7">
      <c r="A365">
        <v>28</v>
      </c>
      <c r="B365" t="s">
        <v>9</v>
      </c>
      <c r="C365">
        <v>30.875</v>
      </c>
      <c r="D365">
        <v>0</v>
      </c>
      <c r="E365" t="s">
        <v>10</v>
      </c>
      <c r="F365" t="s">
        <v>12</v>
      </c>
      <c r="G365">
        <v>3062.5082499999999</v>
      </c>
    </row>
    <row r="366" spans="1:7">
      <c r="A366">
        <v>28</v>
      </c>
      <c r="B366" t="s">
        <v>6</v>
      </c>
      <c r="C366">
        <v>25.8</v>
      </c>
      <c r="D366">
        <v>0</v>
      </c>
      <c r="E366" t="s">
        <v>10</v>
      </c>
      <c r="F366" t="s">
        <v>8</v>
      </c>
      <c r="G366">
        <v>3161.4540000000002</v>
      </c>
    </row>
    <row r="367" spans="1:7">
      <c r="A367">
        <v>28</v>
      </c>
      <c r="B367" t="s">
        <v>6</v>
      </c>
      <c r="C367">
        <v>33.11</v>
      </c>
      <c r="D367">
        <v>0</v>
      </c>
      <c r="E367" t="s">
        <v>10</v>
      </c>
      <c r="F367" t="s">
        <v>11</v>
      </c>
      <c r="G367">
        <v>3171.6149</v>
      </c>
    </row>
    <row r="368" spans="1:7">
      <c r="A368">
        <v>28</v>
      </c>
      <c r="B368" t="s">
        <v>6</v>
      </c>
      <c r="C368">
        <v>33.4</v>
      </c>
      <c r="D368">
        <v>0</v>
      </c>
      <c r="E368" t="s">
        <v>10</v>
      </c>
      <c r="F368" t="s">
        <v>8</v>
      </c>
      <c r="G368">
        <v>3172.018</v>
      </c>
    </row>
    <row r="369" spans="1:7">
      <c r="A369">
        <v>28</v>
      </c>
      <c r="B369" t="s">
        <v>9</v>
      </c>
      <c r="C369">
        <v>35.435000000000002</v>
      </c>
      <c r="D369">
        <v>0</v>
      </c>
      <c r="E369" t="s">
        <v>10</v>
      </c>
      <c r="F369" t="s">
        <v>13</v>
      </c>
      <c r="G369">
        <v>3268.84665</v>
      </c>
    </row>
    <row r="370" spans="1:7">
      <c r="A370">
        <v>28</v>
      </c>
      <c r="B370" t="s">
        <v>9</v>
      </c>
      <c r="C370">
        <v>37.1</v>
      </c>
      <c r="D370">
        <v>1</v>
      </c>
      <c r="E370" t="s">
        <v>10</v>
      </c>
      <c r="F370" t="s">
        <v>8</v>
      </c>
      <c r="G370">
        <v>3277.1610000000001</v>
      </c>
    </row>
    <row r="371" spans="1:7">
      <c r="A371">
        <v>28</v>
      </c>
      <c r="B371" t="s">
        <v>6</v>
      </c>
      <c r="C371">
        <v>34.770000000000003</v>
      </c>
      <c r="D371">
        <v>0</v>
      </c>
      <c r="E371" t="s">
        <v>10</v>
      </c>
      <c r="F371" t="s">
        <v>12</v>
      </c>
      <c r="G371">
        <v>3556.9223000000002</v>
      </c>
    </row>
    <row r="372" spans="1:7">
      <c r="A372">
        <v>28</v>
      </c>
      <c r="B372" t="s">
        <v>6</v>
      </c>
      <c r="C372">
        <v>17.29</v>
      </c>
      <c r="D372">
        <v>0</v>
      </c>
      <c r="E372" t="s">
        <v>10</v>
      </c>
      <c r="F372" t="s">
        <v>13</v>
      </c>
      <c r="G372">
        <v>3732.6251000000002</v>
      </c>
    </row>
    <row r="373" spans="1:7">
      <c r="A373">
        <v>28</v>
      </c>
      <c r="B373" t="s">
        <v>6</v>
      </c>
      <c r="C373">
        <v>37.619999999999997</v>
      </c>
      <c r="D373">
        <v>1</v>
      </c>
      <c r="E373" t="s">
        <v>10</v>
      </c>
      <c r="F373" t="s">
        <v>11</v>
      </c>
      <c r="G373">
        <v>3766.8838000000001</v>
      </c>
    </row>
    <row r="374" spans="1:7">
      <c r="A374">
        <v>28</v>
      </c>
      <c r="B374" t="s">
        <v>9</v>
      </c>
      <c r="C374">
        <v>23.8</v>
      </c>
      <c r="D374">
        <v>2</v>
      </c>
      <c r="E374" t="s">
        <v>10</v>
      </c>
      <c r="F374" t="s">
        <v>8</v>
      </c>
      <c r="G374">
        <v>3847.674</v>
      </c>
    </row>
    <row r="375" spans="1:7">
      <c r="A375">
        <v>28</v>
      </c>
      <c r="B375" t="s">
        <v>6</v>
      </c>
      <c r="C375">
        <v>25.934999999999999</v>
      </c>
      <c r="D375">
        <v>1</v>
      </c>
      <c r="E375" t="s">
        <v>10</v>
      </c>
      <c r="F375" t="s">
        <v>12</v>
      </c>
      <c r="G375">
        <v>4133.6416499999996</v>
      </c>
    </row>
    <row r="376" spans="1:7">
      <c r="A376">
        <v>28</v>
      </c>
      <c r="B376" t="s">
        <v>6</v>
      </c>
      <c r="C376">
        <v>28.88</v>
      </c>
      <c r="D376">
        <v>1</v>
      </c>
      <c r="E376" t="s">
        <v>10</v>
      </c>
      <c r="F376" t="s">
        <v>13</v>
      </c>
      <c r="G376">
        <v>4337.7352000000001</v>
      </c>
    </row>
    <row r="377" spans="1:7">
      <c r="A377">
        <v>28</v>
      </c>
      <c r="B377" t="s">
        <v>6</v>
      </c>
      <c r="C377">
        <v>26.51</v>
      </c>
      <c r="D377">
        <v>2</v>
      </c>
      <c r="E377" t="s">
        <v>10</v>
      </c>
      <c r="F377" t="s">
        <v>11</v>
      </c>
      <c r="G377">
        <v>4340.4408999999996</v>
      </c>
    </row>
    <row r="378" spans="1:7">
      <c r="A378">
        <v>28</v>
      </c>
      <c r="B378" t="s">
        <v>6</v>
      </c>
      <c r="C378">
        <v>33</v>
      </c>
      <c r="D378">
        <v>2</v>
      </c>
      <c r="E378" t="s">
        <v>10</v>
      </c>
      <c r="F378" t="s">
        <v>11</v>
      </c>
      <c r="G378">
        <v>4349.4620000000004</v>
      </c>
    </row>
    <row r="379" spans="1:7">
      <c r="A379">
        <v>28</v>
      </c>
      <c r="B379" t="s">
        <v>9</v>
      </c>
      <c r="C379">
        <v>22.515000000000001</v>
      </c>
      <c r="D379">
        <v>2</v>
      </c>
      <c r="E379" t="s">
        <v>10</v>
      </c>
      <c r="F379" t="s">
        <v>13</v>
      </c>
      <c r="G379">
        <v>4428.8878500000001</v>
      </c>
    </row>
    <row r="380" spans="1:7">
      <c r="A380">
        <v>28</v>
      </c>
      <c r="B380" t="s">
        <v>9</v>
      </c>
      <c r="C380">
        <v>26.98</v>
      </c>
      <c r="D380">
        <v>2</v>
      </c>
      <c r="E380" t="s">
        <v>10</v>
      </c>
      <c r="F380" t="s">
        <v>13</v>
      </c>
      <c r="G380">
        <v>4435.0941999999995</v>
      </c>
    </row>
    <row r="381" spans="1:7">
      <c r="A381">
        <v>28</v>
      </c>
      <c r="B381" t="s">
        <v>9</v>
      </c>
      <c r="C381">
        <v>29.26</v>
      </c>
      <c r="D381">
        <v>2</v>
      </c>
      <c r="E381" t="s">
        <v>10</v>
      </c>
      <c r="F381" t="s">
        <v>13</v>
      </c>
      <c r="G381">
        <v>4438.2633999999998</v>
      </c>
    </row>
    <row r="382" spans="1:7">
      <c r="A382">
        <v>28</v>
      </c>
      <c r="B382" t="s">
        <v>9</v>
      </c>
      <c r="C382">
        <v>33</v>
      </c>
      <c r="D382">
        <v>3</v>
      </c>
      <c r="E382" t="s">
        <v>10</v>
      </c>
      <c r="F382" t="s">
        <v>11</v>
      </c>
      <c r="G382">
        <v>4449.4620000000004</v>
      </c>
    </row>
    <row r="383" spans="1:7">
      <c r="A383">
        <v>28</v>
      </c>
      <c r="B383" t="s">
        <v>6</v>
      </c>
      <c r="C383">
        <v>23.844999999999999</v>
      </c>
      <c r="D383">
        <v>2</v>
      </c>
      <c r="E383" t="s">
        <v>10</v>
      </c>
      <c r="F383" t="s">
        <v>12</v>
      </c>
      <c r="G383">
        <v>4719.7365499999996</v>
      </c>
    </row>
    <row r="384" spans="1:7">
      <c r="A384">
        <v>28</v>
      </c>
      <c r="B384" t="s">
        <v>6</v>
      </c>
      <c r="C384">
        <v>26.315000000000001</v>
      </c>
      <c r="D384">
        <v>3</v>
      </c>
      <c r="E384" t="s">
        <v>10</v>
      </c>
      <c r="F384" t="s">
        <v>12</v>
      </c>
      <c r="G384">
        <v>5312.1698500000002</v>
      </c>
    </row>
    <row r="385" spans="1:7">
      <c r="A385">
        <v>28</v>
      </c>
      <c r="B385" t="s">
        <v>9</v>
      </c>
      <c r="C385">
        <v>24.3</v>
      </c>
      <c r="D385">
        <v>5</v>
      </c>
      <c r="E385" t="s">
        <v>10</v>
      </c>
      <c r="F385" t="s">
        <v>8</v>
      </c>
      <c r="G385">
        <v>5615.3689999999997</v>
      </c>
    </row>
    <row r="386" spans="1:7">
      <c r="A386">
        <v>28</v>
      </c>
      <c r="B386" t="s">
        <v>9</v>
      </c>
      <c r="C386">
        <v>23.98</v>
      </c>
      <c r="D386">
        <v>3</v>
      </c>
      <c r="E386" t="s">
        <v>7</v>
      </c>
      <c r="F386" t="s">
        <v>11</v>
      </c>
      <c r="G386">
        <v>17663.144199999999</v>
      </c>
    </row>
    <row r="387" spans="1:7">
      <c r="A387">
        <v>28</v>
      </c>
      <c r="B387" t="s">
        <v>9</v>
      </c>
      <c r="C387">
        <v>33.82</v>
      </c>
      <c r="D387">
        <v>0</v>
      </c>
      <c r="E387" t="s">
        <v>10</v>
      </c>
      <c r="F387" t="s">
        <v>12</v>
      </c>
      <c r="G387">
        <v>19673.335729999999</v>
      </c>
    </row>
    <row r="388" spans="1:7">
      <c r="A388">
        <v>28</v>
      </c>
      <c r="B388" t="s">
        <v>6</v>
      </c>
      <c r="C388">
        <v>27.5</v>
      </c>
      <c r="D388">
        <v>2</v>
      </c>
      <c r="E388" t="s">
        <v>10</v>
      </c>
      <c r="F388" t="s">
        <v>8</v>
      </c>
      <c r="G388">
        <v>20177.671129999999</v>
      </c>
    </row>
    <row r="389" spans="1:7">
      <c r="A389">
        <v>28</v>
      </c>
      <c r="B389" t="s">
        <v>6</v>
      </c>
      <c r="C389">
        <v>24.32</v>
      </c>
      <c r="D389">
        <v>1</v>
      </c>
      <c r="E389" t="s">
        <v>10</v>
      </c>
      <c r="F389" t="s">
        <v>13</v>
      </c>
      <c r="G389">
        <v>23288.928400000001</v>
      </c>
    </row>
    <row r="390" spans="1:7">
      <c r="A390">
        <v>28</v>
      </c>
      <c r="B390" t="s">
        <v>9</v>
      </c>
      <c r="C390">
        <v>31.68</v>
      </c>
      <c r="D390">
        <v>0</v>
      </c>
      <c r="E390" t="s">
        <v>7</v>
      </c>
      <c r="F390" t="s">
        <v>11</v>
      </c>
      <c r="G390">
        <v>34672.147199999999</v>
      </c>
    </row>
    <row r="391" spans="1:7">
      <c r="A391">
        <v>28</v>
      </c>
      <c r="B391" t="s">
        <v>9</v>
      </c>
      <c r="C391">
        <v>36.4</v>
      </c>
      <c r="D391">
        <v>1</v>
      </c>
      <c r="E391" t="s">
        <v>7</v>
      </c>
      <c r="F391" t="s">
        <v>8</v>
      </c>
      <c r="G391">
        <v>51194.559139999998</v>
      </c>
    </row>
    <row r="392" spans="1:7">
      <c r="A392">
        <v>29</v>
      </c>
      <c r="B392" t="s">
        <v>9</v>
      </c>
      <c r="C392">
        <v>27.2</v>
      </c>
      <c r="D392">
        <v>0</v>
      </c>
      <c r="E392" t="s">
        <v>10</v>
      </c>
      <c r="F392" t="s">
        <v>8</v>
      </c>
      <c r="G392">
        <v>2866.0909999999999</v>
      </c>
    </row>
    <row r="393" spans="1:7">
      <c r="A393">
        <v>29</v>
      </c>
      <c r="B393" t="s">
        <v>9</v>
      </c>
      <c r="C393">
        <v>27.94</v>
      </c>
      <c r="D393">
        <v>0</v>
      </c>
      <c r="E393" t="s">
        <v>10</v>
      </c>
      <c r="F393" t="s">
        <v>11</v>
      </c>
      <c r="G393">
        <v>2867.1196</v>
      </c>
    </row>
    <row r="394" spans="1:7">
      <c r="A394">
        <v>29</v>
      </c>
      <c r="B394" t="s">
        <v>6</v>
      </c>
      <c r="C394">
        <v>25.9</v>
      </c>
      <c r="D394">
        <v>0</v>
      </c>
      <c r="E394" t="s">
        <v>10</v>
      </c>
      <c r="F394" t="s">
        <v>8</v>
      </c>
      <c r="G394">
        <v>3353.2840000000001</v>
      </c>
    </row>
    <row r="395" spans="1:7">
      <c r="A395">
        <v>29</v>
      </c>
      <c r="B395" t="s">
        <v>6</v>
      </c>
      <c r="C395">
        <v>35.53</v>
      </c>
      <c r="D395">
        <v>0</v>
      </c>
      <c r="E395" t="s">
        <v>10</v>
      </c>
      <c r="F395" t="s">
        <v>11</v>
      </c>
      <c r="G395">
        <v>3366.6696999999999</v>
      </c>
    </row>
    <row r="396" spans="1:7">
      <c r="A396">
        <v>29</v>
      </c>
      <c r="B396" t="s">
        <v>9</v>
      </c>
      <c r="C396">
        <v>38.94</v>
      </c>
      <c r="D396">
        <v>1</v>
      </c>
      <c r="E396" t="s">
        <v>10</v>
      </c>
      <c r="F396" t="s">
        <v>11</v>
      </c>
      <c r="G396">
        <v>3471.4096</v>
      </c>
    </row>
    <row r="397" spans="1:7">
      <c r="A397">
        <v>29</v>
      </c>
      <c r="B397" t="s">
        <v>6</v>
      </c>
      <c r="C397">
        <v>26.03</v>
      </c>
      <c r="D397">
        <v>0</v>
      </c>
      <c r="E397" t="s">
        <v>10</v>
      </c>
      <c r="F397" t="s">
        <v>12</v>
      </c>
      <c r="G397">
        <v>3736.4647</v>
      </c>
    </row>
    <row r="398" spans="1:7">
      <c r="A398">
        <v>29</v>
      </c>
      <c r="B398" t="s">
        <v>6</v>
      </c>
      <c r="C398">
        <v>31.16</v>
      </c>
      <c r="D398">
        <v>0</v>
      </c>
      <c r="E398" t="s">
        <v>10</v>
      </c>
      <c r="F398" t="s">
        <v>13</v>
      </c>
      <c r="G398">
        <v>3943.5954000000002</v>
      </c>
    </row>
    <row r="399" spans="1:7">
      <c r="A399">
        <v>29</v>
      </c>
      <c r="B399" t="s">
        <v>6</v>
      </c>
      <c r="C399">
        <v>29.59</v>
      </c>
      <c r="D399">
        <v>1</v>
      </c>
      <c r="E399" t="s">
        <v>10</v>
      </c>
      <c r="F399" t="s">
        <v>11</v>
      </c>
      <c r="G399">
        <v>3947.4131000000002</v>
      </c>
    </row>
    <row r="400" spans="1:7">
      <c r="A400">
        <v>29</v>
      </c>
      <c r="B400" t="s">
        <v>9</v>
      </c>
      <c r="C400">
        <v>28.975000000000001</v>
      </c>
      <c r="D400">
        <v>1</v>
      </c>
      <c r="E400" t="s">
        <v>10</v>
      </c>
      <c r="F400" t="s">
        <v>13</v>
      </c>
      <c r="G400">
        <v>4040.55825</v>
      </c>
    </row>
    <row r="401" spans="1:7">
      <c r="A401">
        <v>29</v>
      </c>
      <c r="B401" t="s">
        <v>9</v>
      </c>
      <c r="C401">
        <v>37.29</v>
      </c>
      <c r="D401">
        <v>2</v>
      </c>
      <c r="E401" t="s">
        <v>10</v>
      </c>
      <c r="F401" t="s">
        <v>11</v>
      </c>
      <c r="G401">
        <v>4058.1161000000002</v>
      </c>
    </row>
    <row r="402" spans="1:7">
      <c r="A402">
        <v>29</v>
      </c>
      <c r="B402" t="s">
        <v>9</v>
      </c>
      <c r="C402">
        <v>31.73</v>
      </c>
      <c r="D402">
        <v>2</v>
      </c>
      <c r="E402" t="s">
        <v>10</v>
      </c>
      <c r="F402" t="s">
        <v>12</v>
      </c>
      <c r="G402">
        <v>4433.3877000000002</v>
      </c>
    </row>
    <row r="403" spans="1:7">
      <c r="A403">
        <v>29</v>
      </c>
      <c r="B403" t="s">
        <v>9</v>
      </c>
      <c r="C403">
        <v>32.11</v>
      </c>
      <c r="D403">
        <v>2</v>
      </c>
      <c r="E403" t="s">
        <v>10</v>
      </c>
      <c r="F403" t="s">
        <v>12</v>
      </c>
      <c r="G403">
        <v>4433.9159</v>
      </c>
    </row>
    <row r="404" spans="1:7">
      <c r="A404">
        <v>29</v>
      </c>
      <c r="B404" t="s">
        <v>6</v>
      </c>
      <c r="C404">
        <v>24.6</v>
      </c>
      <c r="D404">
        <v>2</v>
      </c>
      <c r="E404" t="s">
        <v>10</v>
      </c>
      <c r="F404" t="s">
        <v>8</v>
      </c>
      <c r="G404">
        <v>4529.4769999999999</v>
      </c>
    </row>
    <row r="405" spans="1:7">
      <c r="A405">
        <v>29</v>
      </c>
      <c r="B405" t="s">
        <v>6</v>
      </c>
      <c r="C405">
        <v>20.234999999999999</v>
      </c>
      <c r="D405">
        <v>2</v>
      </c>
      <c r="E405" t="s">
        <v>10</v>
      </c>
      <c r="F405" t="s">
        <v>12</v>
      </c>
      <c r="G405">
        <v>4906.4096499999996</v>
      </c>
    </row>
    <row r="406" spans="1:7">
      <c r="A406">
        <v>29</v>
      </c>
      <c r="B406" t="s">
        <v>6</v>
      </c>
      <c r="C406">
        <v>32.11</v>
      </c>
      <c r="D406">
        <v>2</v>
      </c>
      <c r="E406" t="s">
        <v>10</v>
      </c>
      <c r="F406" t="s">
        <v>12</v>
      </c>
      <c r="G406">
        <v>4922.9159</v>
      </c>
    </row>
    <row r="407" spans="1:7">
      <c r="A407">
        <v>29</v>
      </c>
      <c r="B407" t="s">
        <v>6</v>
      </c>
      <c r="C407">
        <v>38.83</v>
      </c>
      <c r="D407">
        <v>3</v>
      </c>
      <c r="E407" t="s">
        <v>10</v>
      </c>
      <c r="F407" t="s">
        <v>11</v>
      </c>
      <c r="G407">
        <v>5138.2566999999999</v>
      </c>
    </row>
    <row r="408" spans="1:7">
      <c r="A408">
        <v>29</v>
      </c>
      <c r="B408" t="s">
        <v>9</v>
      </c>
      <c r="C408">
        <v>22.515000000000001</v>
      </c>
      <c r="D408">
        <v>3</v>
      </c>
      <c r="E408" t="s">
        <v>10</v>
      </c>
      <c r="F408" t="s">
        <v>13</v>
      </c>
      <c r="G408">
        <v>5209.5788499999999</v>
      </c>
    </row>
    <row r="409" spans="1:7">
      <c r="A409">
        <v>29</v>
      </c>
      <c r="B409" t="s">
        <v>6</v>
      </c>
      <c r="C409">
        <v>25.6</v>
      </c>
      <c r="D409">
        <v>4</v>
      </c>
      <c r="E409" t="s">
        <v>10</v>
      </c>
      <c r="F409" t="s">
        <v>8</v>
      </c>
      <c r="G409">
        <v>5708.8670000000002</v>
      </c>
    </row>
    <row r="410" spans="1:7">
      <c r="A410">
        <v>29</v>
      </c>
      <c r="B410" t="s">
        <v>6</v>
      </c>
      <c r="C410">
        <v>21.85</v>
      </c>
      <c r="D410">
        <v>0</v>
      </c>
      <c r="E410" t="s">
        <v>7</v>
      </c>
      <c r="F410" t="s">
        <v>13</v>
      </c>
      <c r="G410">
        <v>16115.3045</v>
      </c>
    </row>
    <row r="411" spans="1:7">
      <c r="A411">
        <v>29</v>
      </c>
      <c r="B411" t="s">
        <v>9</v>
      </c>
      <c r="C411">
        <v>22.895</v>
      </c>
      <c r="D411">
        <v>0</v>
      </c>
      <c r="E411" t="s">
        <v>7</v>
      </c>
      <c r="F411" t="s">
        <v>13</v>
      </c>
      <c r="G411">
        <v>16138.762049999999</v>
      </c>
    </row>
    <row r="412" spans="1:7">
      <c r="A412">
        <v>29</v>
      </c>
      <c r="B412" t="s">
        <v>6</v>
      </c>
      <c r="C412">
        <v>21.754999999999999</v>
      </c>
      <c r="D412">
        <v>1</v>
      </c>
      <c r="E412" t="s">
        <v>7</v>
      </c>
      <c r="F412" t="s">
        <v>13</v>
      </c>
      <c r="G412">
        <v>16657.71745</v>
      </c>
    </row>
    <row r="413" spans="1:7">
      <c r="A413">
        <v>29</v>
      </c>
      <c r="B413" t="s">
        <v>9</v>
      </c>
      <c r="C413">
        <v>29.734999999999999</v>
      </c>
      <c r="D413">
        <v>2</v>
      </c>
      <c r="E413" t="s">
        <v>10</v>
      </c>
      <c r="F413" t="s">
        <v>12</v>
      </c>
      <c r="G413">
        <v>18157.876</v>
      </c>
    </row>
    <row r="414" spans="1:7">
      <c r="A414">
        <v>29</v>
      </c>
      <c r="B414" t="s">
        <v>6</v>
      </c>
      <c r="C414">
        <v>27.94</v>
      </c>
      <c r="D414">
        <v>1</v>
      </c>
      <c r="E414" t="s">
        <v>7</v>
      </c>
      <c r="F414" t="s">
        <v>11</v>
      </c>
      <c r="G414">
        <v>19107.779600000002</v>
      </c>
    </row>
    <row r="415" spans="1:7">
      <c r="A415">
        <v>29</v>
      </c>
      <c r="B415" t="s">
        <v>9</v>
      </c>
      <c r="C415">
        <v>33.344999999999999</v>
      </c>
      <c r="D415">
        <v>2</v>
      </c>
      <c r="E415" t="s">
        <v>10</v>
      </c>
      <c r="F415" t="s">
        <v>12</v>
      </c>
      <c r="G415">
        <v>19442.353500000001</v>
      </c>
    </row>
    <row r="416" spans="1:7">
      <c r="A416">
        <v>29</v>
      </c>
      <c r="B416" t="s">
        <v>9</v>
      </c>
      <c r="C416">
        <v>29.64</v>
      </c>
      <c r="D416">
        <v>1</v>
      </c>
      <c r="E416" t="s">
        <v>10</v>
      </c>
      <c r="F416" t="s">
        <v>13</v>
      </c>
      <c r="G416">
        <v>20277.807509999999</v>
      </c>
    </row>
    <row r="417" spans="1:7">
      <c r="A417">
        <v>29</v>
      </c>
      <c r="B417" t="s">
        <v>9</v>
      </c>
      <c r="C417">
        <v>34.4</v>
      </c>
      <c r="D417">
        <v>0</v>
      </c>
      <c r="E417" t="s">
        <v>7</v>
      </c>
      <c r="F417" t="s">
        <v>8</v>
      </c>
      <c r="G417">
        <v>36197.699000000001</v>
      </c>
    </row>
    <row r="418" spans="1:7">
      <c r="A418">
        <v>29</v>
      </c>
      <c r="B418" t="s">
        <v>9</v>
      </c>
      <c r="C418">
        <v>35.5</v>
      </c>
      <c r="D418">
        <v>2</v>
      </c>
      <c r="E418" t="s">
        <v>7</v>
      </c>
      <c r="F418" t="s">
        <v>8</v>
      </c>
      <c r="G418">
        <v>44585.455869999998</v>
      </c>
    </row>
    <row r="419" spans="1:7">
      <c r="A419">
        <v>30</v>
      </c>
      <c r="B419" t="s">
        <v>6</v>
      </c>
      <c r="C419">
        <v>27.7</v>
      </c>
      <c r="D419">
        <v>0</v>
      </c>
      <c r="E419" t="s">
        <v>10</v>
      </c>
      <c r="F419" t="s">
        <v>8</v>
      </c>
      <c r="G419">
        <v>3554.203</v>
      </c>
    </row>
    <row r="420" spans="1:7">
      <c r="A420">
        <v>30</v>
      </c>
      <c r="B420" t="s">
        <v>9</v>
      </c>
      <c r="C420">
        <v>25.46</v>
      </c>
      <c r="D420">
        <v>0</v>
      </c>
      <c r="E420" t="s">
        <v>10</v>
      </c>
      <c r="F420" t="s">
        <v>13</v>
      </c>
      <c r="G420">
        <v>3645.0893999999998</v>
      </c>
    </row>
    <row r="421" spans="1:7">
      <c r="A421">
        <v>30</v>
      </c>
      <c r="B421" t="s">
        <v>9</v>
      </c>
      <c r="C421">
        <v>31.4</v>
      </c>
      <c r="D421">
        <v>1</v>
      </c>
      <c r="E421" t="s">
        <v>10</v>
      </c>
      <c r="F421" t="s">
        <v>8</v>
      </c>
      <c r="G421">
        <v>3659.346</v>
      </c>
    </row>
    <row r="422" spans="1:7">
      <c r="A422">
        <v>30</v>
      </c>
      <c r="B422" t="s">
        <v>9</v>
      </c>
      <c r="C422">
        <v>24.13</v>
      </c>
      <c r="D422">
        <v>1</v>
      </c>
      <c r="E422" t="s">
        <v>10</v>
      </c>
      <c r="F422" t="s">
        <v>12</v>
      </c>
      <c r="G422">
        <v>4032.2406999999998</v>
      </c>
    </row>
    <row r="423" spans="1:7">
      <c r="A423">
        <v>30</v>
      </c>
      <c r="B423" t="s">
        <v>6</v>
      </c>
      <c r="C423">
        <v>27.93</v>
      </c>
      <c r="D423">
        <v>0</v>
      </c>
      <c r="E423" t="s">
        <v>10</v>
      </c>
      <c r="F423" t="s">
        <v>13</v>
      </c>
      <c r="G423">
        <v>4137.5227000000004</v>
      </c>
    </row>
    <row r="424" spans="1:7">
      <c r="A424">
        <v>30</v>
      </c>
      <c r="B424" t="s">
        <v>6</v>
      </c>
      <c r="C424">
        <v>32.4</v>
      </c>
      <c r="D424">
        <v>1</v>
      </c>
      <c r="E424" t="s">
        <v>10</v>
      </c>
      <c r="F424" t="s">
        <v>8</v>
      </c>
      <c r="G424">
        <v>4149.7359999999999</v>
      </c>
    </row>
    <row r="425" spans="1:7">
      <c r="A425">
        <v>30</v>
      </c>
      <c r="B425" t="s">
        <v>6</v>
      </c>
      <c r="C425">
        <v>33.33</v>
      </c>
      <c r="D425">
        <v>1</v>
      </c>
      <c r="E425" t="s">
        <v>10</v>
      </c>
      <c r="F425" t="s">
        <v>11</v>
      </c>
      <c r="G425">
        <v>4151.0286999999998</v>
      </c>
    </row>
    <row r="426" spans="1:7">
      <c r="A426">
        <v>30</v>
      </c>
      <c r="B426" t="s">
        <v>9</v>
      </c>
      <c r="C426">
        <v>27.645</v>
      </c>
      <c r="D426">
        <v>1</v>
      </c>
      <c r="E426" t="s">
        <v>10</v>
      </c>
      <c r="F426" t="s">
        <v>13</v>
      </c>
      <c r="G426">
        <v>4237.12655</v>
      </c>
    </row>
    <row r="427" spans="1:7">
      <c r="A427">
        <v>30</v>
      </c>
      <c r="B427" t="s">
        <v>9</v>
      </c>
      <c r="C427">
        <v>44.22</v>
      </c>
      <c r="D427">
        <v>2</v>
      </c>
      <c r="E427" t="s">
        <v>10</v>
      </c>
      <c r="F427" t="s">
        <v>11</v>
      </c>
      <c r="G427">
        <v>4266.1657999999998</v>
      </c>
    </row>
    <row r="428" spans="1:7">
      <c r="A428">
        <v>30</v>
      </c>
      <c r="B428" t="s">
        <v>6</v>
      </c>
      <c r="C428">
        <v>28.405000000000001</v>
      </c>
      <c r="D428">
        <v>1</v>
      </c>
      <c r="E428" t="s">
        <v>10</v>
      </c>
      <c r="F428" t="s">
        <v>12</v>
      </c>
      <c r="G428">
        <v>4527.1829500000003</v>
      </c>
    </row>
    <row r="429" spans="1:7">
      <c r="A429">
        <v>30</v>
      </c>
      <c r="B429" t="s">
        <v>6</v>
      </c>
      <c r="C429">
        <v>21.945</v>
      </c>
      <c r="D429">
        <v>1</v>
      </c>
      <c r="E429" t="s">
        <v>10</v>
      </c>
      <c r="F429" t="s">
        <v>13</v>
      </c>
      <c r="G429">
        <v>4718.2035500000002</v>
      </c>
    </row>
    <row r="430" spans="1:7">
      <c r="A430">
        <v>30</v>
      </c>
      <c r="B430" t="s">
        <v>6</v>
      </c>
      <c r="C430">
        <v>22.895</v>
      </c>
      <c r="D430">
        <v>1</v>
      </c>
      <c r="E430" t="s">
        <v>10</v>
      </c>
      <c r="F430" t="s">
        <v>13</v>
      </c>
      <c r="G430">
        <v>4719.52405</v>
      </c>
    </row>
    <row r="431" spans="1:7">
      <c r="A431">
        <v>30</v>
      </c>
      <c r="B431" t="s">
        <v>6</v>
      </c>
      <c r="C431">
        <v>43.12</v>
      </c>
      <c r="D431">
        <v>2</v>
      </c>
      <c r="E431" t="s">
        <v>10</v>
      </c>
      <c r="F431" t="s">
        <v>11</v>
      </c>
      <c r="G431">
        <v>4753.6368000000002</v>
      </c>
    </row>
    <row r="432" spans="1:7">
      <c r="A432">
        <v>30</v>
      </c>
      <c r="B432" t="s">
        <v>9</v>
      </c>
      <c r="C432">
        <v>31.57</v>
      </c>
      <c r="D432">
        <v>3</v>
      </c>
      <c r="E432" t="s">
        <v>10</v>
      </c>
      <c r="F432" t="s">
        <v>11</v>
      </c>
      <c r="G432">
        <v>4837.5823</v>
      </c>
    </row>
    <row r="433" spans="1:7">
      <c r="A433">
        <v>30</v>
      </c>
      <c r="B433" t="s">
        <v>6</v>
      </c>
      <c r="C433">
        <v>30.9</v>
      </c>
      <c r="D433">
        <v>3</v>
      </c>
      <c r="E433" t="s">
        <v>10</v>
      </c>
      <c r="F433" t="s">
        <v>8</v>
      </c>
      <c r="G433">
        <v>5325.6509999999998</v>
      </c>
    </row>
    <row r="434" spans="1:7">
      <c r="A434">
        <v>30</v>
      </c>
      <c r="B434" t="s">
        <v>9</v>
      </c>
      <c r="C434">
        <v>37.43</v>
      </c>
      <c r="D434">
        <v>3</v>
      </c>
      <c r="E434" t="s">
        <v>10</v>
      </c>
      <c r="F434" t="s">
        <v>13</v>
      </c>
      <c r="G434">
        <v>5428.7277000000004</v>
      </c>
    </row>
    <row r="435" spans="1:7">
      <c r="A435">
        <v>30</v>
      </c>
      <c r="B435" t="s">
        <v>6</v>
      </c>
      <c r="C435">
        <v>19.95</v>
      </c>
      <c r="D435">
        <v>3</v>
      </c>
      <c r="E435" t="s">
        <v>10</v>
      </c>
      <c r="F435" t="s">
        <v>12</v>
      </c>
      <c r="G435">
        <v>5693.4305000000004</v>
      </c>
    </row>
    <row r="436" spans="1:7">
      <c r="A436">
        <v>30</v>
      </c>
      <c r="B436" t="s">
        <v>9</v>
      </c>
      <c r="C436">
        <v>22.99</v>
      </c>
      <c r="D436">
        <v>2</v>
      </c>
      <c r="E436" t="s">
        <v>7</v>
      </c>
      <c r="F436" t="s">
        <v>12</v>
      </c>
      <c r="G436">
        <v>17361.766100000001</v>
      </c>
    </row>
    <row r="437" spans="1:7">
      <c r="A437">
        <v>30</v>
      </c>
      <c r="B437" t="s">
        <v>9</v>
      </c>
      <c r="C437">
        <v>24.4</v>
      </c>
      <c r="D437">
        <v>3</v>
      </c>
      <c r="E437" t="s">
        <v>7</v>
      </c>
      <c r="F437" t="s">
        <v>8</v>
      </c>
      <c r="G437">
        <v>18259.216</v>
      </c>
    </row>
    <row r="438" spans="1:7">
      <c r="A438">
        <v>30</v>
      </c>
      <c r="B438" t="s">
        <v>6</v>
      </c>
      <c r="C438">
        <v>23.655000000000001</v>
      </c>
      <c r="D438">
        <v>3</v>
      </c>
      <c r="E438" t="s">
        <v>7</v>
      </c>
      <c r="F438" t="s">
        <v>12</v>
      </c>
      <c r="G438">
        <v>18765.87545</v>
      </c>
    </row>
    <row r="439" spans="1:7">
      <c r="A439">
        <v>30</v>
      </c>
      <c r="B439" t="s">
        <v>9</v>
      </c>
      <c r="C439">
        <v>38.83</v>
      </c>
      <c r="D439">
        <v>1</v>
      </c>
      <c r="E439" t="s">
        <v>10</v>
      </c>
      <c r="F439" t="s">
        <v>11</v>
      </c>
      <c r="G439">
        <v>18963.171920000001</v>
      </c>
    </row>
    <row r="440" spans="1:7">
      <c r="A440">
        <v>30</v>
      </c>
      <c r="B440" t="s">
        <v>6</v>
      </c>
      <c r="C440">
        <v>28.38</v>
      </c>
      <c r="D440">
        <v>1</v>
      </c>
      <c r="E440" t="s">
        <v>7</v>
      </c>
      <c r="F440" t="s">
        <v>11</v>
      </c>
      <c r="G440">
        <v>19521.968199999999</v>
      </c>
    </row>
    <row r="441" spans="1:7">
      <c r="A441">
        <v>30</v>
      </c>
      <c r="B441" t="s">
        <v>9</v>
      </c>
      <c r="C441">
        <v>28.69</v>
      </c>
      <c r="D441">
        <v>3</v>
      </c>
      <c r="E441" t="s">
        <v>7</v>
      </c>
      <c r="F441" t="s">
        <v>12</v>
      </c>
      <c r="G441">
        <v>20745.989099999999</v>
      </c>
    </row>
    <row r="442" spans="1:7">
      <c r="A442">
        <v>30</v>
      </c>
      <c r="B442" t="s">
        <v>9</v>
      </c>
      <c r="C442">
        <v>35.299999999999997</v>
      </c>
      <c r="D442">
        <v>0</v>
      </c>
      <c r="E442" t="s">
        <v>7</v>
      </c>
      <c r="F442" t="s">
        <v>8</v>
      </c>
      <c r="G442">
        <v>36837.466999999997</v>
      </c>
    </row>
    <row r="443" spans="1:7">
      <c r="A443">
        <v>30</v>
      </c>
      <c r="B443" t="s">
        <v>9</v>
      </c>
      <c r="C443">
        <v>35.53</v>
      </c>
      <c r="D443">
        <v>0</v>
      </c>
      <c r="E443" t="s">
        <v>7</v>
      </c>
      <c r="F443" t="s">
        <v>11</v>
      </c>
      <c r="G443">
        <v>36950.256699999998</v>
      </c>
    </row>
    <row r="444" spans="1:7">
      <c r="A444">
        <v>30</v>
      </c>
      <c r="B444" t="s">
        <v>9</v>
      </c>
      <c r="C444">
        <v>37.799999999999997</v>
      </c>
      <c r="D444">
        <v>2</v>
      </c>
      <c r="E444" t="s">
        <v>7</v>
      </c>
      <c r="F444" t="s">
        <v>8</v>
      </c>
      <c r="G444">
        <v>39241.442000000003</v>
      </c>
    </row>
    <row r="445" spans="1:7">
      <c r="A445">
        <v>30</v>
      </c>
      <c r="B445" t="s">
        <v>6</v>
      </c>
      <c r="C445">
        <v>39.049999999999997</v>
      </c>
      <c r="D445">
        <v>3</v>
      </c>
      <c r="E445" t="s">
        <v>7</v>
      </c>
      <c r="F445" t="s">
        <v>11</v>
      </c>
      <c r="G445">
        <v>40932.429499999998</v>
      </c>
    </row>
    <row r="446" spans="1:7">
      <c r="A446">
        <v>31</v>
      </c>
      <c r="B446" t="s">
        <v>9</v>
      </c>
      <c r="C446">
        <v>20.399999999999999</v>
      </c>
      <c r="D446">
        <v>0</v>
      </c>
      <c r="E446" t="s">
        <v>10</v>
      </c>
      <c r="F446" t="s">
        <v>8</v>
      </c>
      <c r="G446">
        <v>3260.1990000000001</v>
      </c>
    </row>
    <row r="447" spans="1:7">
      <c r="A447">
        <v>31</v>
      </c>
      <c r="B447" t="s">
        <v>6</v>
      </c>
      <c r="C447">
        <v>25.74</v>
      </c>
      <c r="D447">
        <v>0</v>
      </c>
      <c r="E447" t="s">
        <v>10</v>
      </c>
      <c r="F447" t="s">
        <v>11</v>
      </c>
      <c r="G447">
        <v>3756.6215999999999</v>
      </c>
    </row>
    <row r="448" spans="1:7">
      <c r="A448">
        <v>31</v>
      </c>
      <c r="B448" t="s">
        <v>6</v>
      </c>
      <c r="C448">
        <v>26.62</v>
      </c>
      <c r="D448">
        <v>0</v>
      </c>
      <c r="E448" t="s">
        <v>10</v>
      </c>
      <c r="F448" t="s">
        <v>11</v>
      </c>
      <c r="G448">
        <v>3757.8447999999999</v>
      </c>
    </row>
    <row r="449" spans="1:7">
      <c r="A449">
        <v>31</v>
      </c>
      <c r="B449" t="s">
        <v>6</v>
      </c>
      <c r="C449">
        <v>29.1</v>
      </c>
      <c r="D449">
        <v>0</v>
      </c>
      <c r="E449" t="s">
        <v>10</v>
      </c>
      <c r="F449" t="s">
        <v>8</v>
      </c>
      <c r="G449">
        <v>3761.2919999999999</v>
      </c>
    </row>
    <row r="450" spans="1:7">
      <c r="A450">
        <v>31</v>
      </c>
      <c r="B450" t="s">
        <v>9</v>
      </c>
      <c r="C450">
        <v>30.875</v>
      </c>
      <c r="D450">
        <v>0</v>
      </c>
      <c r="E450" t="s">
        <v>10</v>
      </c>
      <c r="F450" t="s">
        <v>13</v>
      </c>
      <c r="G450">
        <v>3857.7592500000001</v>
      </c>
    </row>
    <row r="451" spans="1:7">
      <c r="A451">
        <v>31</v>
      </c>
      <c r="B451" t="s">
        <v>9</v>
      </c>
      <c r="C451">
        <v>39.49</v>
      </c>
      <c r="D451">
        <v>1</v>
      </c>
      <c r="E451" t="s">
        <v>10</v>
      </c>
      <c r="F451" t="s">
        <v>11</v>
      </c>
      <c r="G451">
        <v>3875.7341000000001</v>
      </c>
    </row>
    <row r="452" spans="1:7">
      <c r="A452">
        <v>31</v>
      </c>
      <c r="B452" t="s">
        <v>6</v>
      </c>
      <c r="C452">
        <v>21.754999999999999</v>
      </c>
      <c r="D452">
        <v>0</v>
      </c>
      <c r="E452" t="s">
        <v>10</v>
      </c>
      <c r="F452" t="s">
        <v>12</v>
      </c>
      <c r="G452">
        <v>4134.0824499999999</v>
      </c>
    </row>
    <row r="453" spans="1:7">
      <c r="A453">
        <v>31</v>
      </c>
      <c r="B453" t="s">
        <v>9</v>
      </c>
      <c r="C453">
        <v>25.934999999999999</v>
      </c>
      <c r="D453">
        <v>1</v>
      </c>
      <c r="E453" t="s">
        <v>10</v>
      </c>
      <c r="F453" t="s">
        <v>12</v>
      </c>
      <c r="G453">
        <v>4239.8926499999998</v>
      </c>
    </row>
    <row r="454" spans="1:7">
      <c r="A454">
        <v>31</v>
      </c>
      <c r="B454" t="s">
        <v>9</v>
      </c>
      <c r="C454">
        <v>28.594999999999999</v>
      </c>
      <c r="D454">
        <v>1</v>
      </c>
      <c r="E454" t="s">
        <v>10</v>
      </c>
      <c r="F454" t="s">
        <v>12</v>
      </c>
      <c r="G454">
        <v>4243.5900499999998</v>
      </c>
    </row>
    <row r="455" spans="1:7">
      <c r="A455">
        <v>31</v>
      </c>
      <c r="B455" t="s">
        <v>6</v>
      </c>
      <c r="C455">
        <v>31.065000000000001</v>
      </c>
      <c r="D455">
        <v>0</v>
      </c>
      <c r="E455" t="s">
        <v>10</v>
      </c>
      <c r="F455" t="s">
        <v>13</v>
      </c>
      <c r="G455">
        <v>4347.0233500000004</v>
      </c>
    </row>
    <row r="456" spans="1:7">
      <c r="A456">
        <v>31</v>
      </c>
      <c r="B456" t="s">
        <v>6</v>
      </c>
      <c r="C456">
        <v>29.26</v>
      </c>
      <c r="D456">
        <v>1</v>
      </c>
      <c r="E456" t="s">
        <v>10</v>
      </c>
      <c r="F456" t="s">
        <v>11</v>
      </c>
      <c r="G456">
        <v>4350.5144</v>
      </c>
    </row>
    <row r="457" spans="1:7">
      <c r="A457">
        <v>31</v>
      </c>
      <c r="B457" t="s">
        <v>9</v>
      </c>
      <c r="C457">
        <v>26.885000000000002</v>
      </c>
      <c r="D457">
        <v>1</v>
      </c>
      <c r="E457" t="s">
        <v>10</v>
      </c>
      <c r="F457" t="s">
        <v>13</v>
      </c>
      <c r="G457">
        <v>4441.2131499999996</v>
      </c>
    </row>
    <row r="458" spans="1:7">
      <c r="A458">
        <v>31</v>
      </c>
      <c r="B458" t="s">
        <v>9</v>
      </c>
      <c r="C458">
        <v>38.39</v>
      </c>
      <c r="D458">
        <v>2</v>
      </c>
      <c r="E458" t="s">
        <v>10</v>
      </c>
      <c r="F458" t="s">
        <v>11</v>
      </c>
      <c r="G458">
        <v>4463.2051000000001</v>
      </c>
    </row>
    <row r="459" spans="1:7">
      <c r="A459">
        <v>31</v>
      </c>
      <c r="B459" t="s">
        <v>6</v>
      </c>
      <c r="C459">
        <v>32.68</v>
      </c>
      <c r="D459">
        <v>1</v>
      </c>
      <c r="E459" t="s">
        <v>10</v>
      </c>
      <c r="F459" t="s">
        <v>12</v>
      </c>
      <c r="G459">
        <v>4738.2682000000004</v>
      </c>
    </row>
    <row r="460" spans="1:7">
      <c r="A460">
        <v>31</v>
      </c>
      <c r="B460" t="s">
        <v>6</v>
      </c>
      <c r="C460">
        <v>23.6</v>
      </c>
      <c r="D460">
        <v>2</v>
      </c>
      <c r="E460" t="s">
        <v>10</v>
      </c>
      <c r="F460" t="s">
        <v>8</v>
      </c>
      <c r="G460">
        <v>4931.6469999999999</v>
      </c>
    </row>
    <row r="461" spans="1:7">
      <c r="A461">
        <v>31</v>
      </c>
      <c r="B461" t="s">
        <v>6</v>
      </c>
      <c r="C461">
        <v>25.8</v>
      </c>
      <c r="D461">
        <v>2</v>
      </c>
      <c r="E461" t="s">
        <v>10</v>
      </c>
      <c r="F461" t="s">
        <v>8</v>
      </c>
      <c r="G461">
        <v>4934.7049999999999</v>
      </c>
    </row>
    <row r="462" spans="1:7">
      <c r="A462">
        <v>31</v>
      </c>
      <c r="B462" t="s">
        <v>6</v>
      </c>
      <c r="C462">
        <v>36.630000000000003</v>
      </c>
      <c r="D462">
        <v>2</v>
      </c>
      <c r="E462" t="s">
        <v>10</v>
      </c>
      <c r="F462" t="s">
        <v>11</v>
      </c>
      <c r="G462">
        <v>4949.7587000000003</v>
      </c>
    </row>
    <row r="463" spans="1:7">
      <c r="A463">
        <v>31</v>
      </c>
      <c r="B463" t="s">
        <v>9</v>
      </c>
      <c r="C463">
        <v>27.645</v>
      </c>
      <c r="D463">
        <v>2</v>
      </c>
      <c r="E463" t="s">
        <v>10</v>
      </c>
      <c r="F463" t="s">
        <v>13</v>
      </c>
      <c r="G463">
        <v>5031.26955</v>
      </c>
    </row>
    <row r="464" spans="1:7">
      <c r="A464">
        <v>31</v>
      </c>
      <c r="B464" t="s">
        <v>6</v>
      </c>
      <c r="C464">
        <v>32.774999999999999</v>
      </c>
      <c r="D464">
        <v>2</v>
      </c>
      <c r="E464" t="s">
        <v>10</v>
      </c>
      <c r="F464" t="s">
        <v>12</v>
      </c>
      <c r="G464">
        <v>5327.4002499999997</v>
      </c>
    </row>
    <row r="465" spans="1:7">
      <c r="A465">
        <v>31</v>
      </c>
      <c r="B465" t="s">
        <v>9</v>
      </c>
      <c r="C465">
        <v>31.065000000000001</v>
      </c>
      <c r="D465">
        <v>3</v>
      </c>
      <c r="E465" t="s">
        <v>10</v>
      </c>
      <c r="F465" t="s">
        <v>12</v>
      </c>
      <c r="G465">
        <v>5425.0233500000004</v>
      </c>
    </row>
    <row r="466" spans="1:7">
      <c r="A466">
        <v>31</v>
      </c>
      <c r="B466" t="s">
        <v>6</v>
      </c>
      <c r="C466">
        <v>30.495000000000001</v>
      </c>
      <c r="D466">
        <v>3</v>
      </c>
      <c r="E466" t="s">
        <v>10</v>
      </c>
      <c r="F466" t="s">
        <v>13</v>
      </c>
      <c r="G466">
        <v>6113.2310500000003</v>
      </c>
    </row>
    <row r="467" spans="1:7">
      <c r="A467">
        <v>31</v>
      </c>
      <c r="B467" t="s">
        <v>9</v>
      </c>
      <c r="C467">
        <v>28.5</v>
      </c>
      <c r="D467">
        <v>5</v>
      </c>
      <c r="E467" t="s">
        <v>10</v>
      </c>
      <c r="F467" t="s">
        <v>13</v>
      </c>
      <c r="G467">
        <v>6799.4579999999996</v>
      </c>
    </row>
    <row r="468" spans="1:7">
      <c r="A468">
        <v>31</v>
      </c>
      <c r="B468" t="s">
        <v>9</v>
      </c>
      <c r="C468">
        <v>25.9</v>
      </c>
      <c r="D468">
        <v>3</v>
      </c>
      <c r="E468" t="s">
        <v>7</v>
      </c>
      <c r="F468" t="s">
        <v>8</v>
      </c>
      <c r="G468">
        <v>19199.944</v>
      </c>
    </row>
    <row r="469" spans="1:7">
      <c r="A469">
        <v>31</v>
      </c>
      <c r="B469" t="s">
        <v>9</v>
      </c>
      <c r="C469">
        <v>29.81</v>
      </c>
      <c r="D469">
        <v>0</v>
      </c>
      <c r="E469" t="s">
        <v>7</v>
      </c>
      <c r="F469" t="s">
        <v>11</v>
      </c>
      <c r="G469">
        <v>19350.368900000001</v>
      </c>
    </row>
    <row r="470" spans="1:7">
      <c r="A470">
        <v>31</v>
      </c>
      <c r="B470" t="s">
        <v>9</v>
      </c>
      <c r="C470">
        <v>36.299999999999997</v>
      </c>
      <c r="D470">
        <v>2</v>
      </c>
      <c r="E470" t="s">
        <v>7</v>
      </c>
      <c r="F470" t="s">
        <v>8</v>
      </c>
      <c r="G470">
        <v>38711</v>
      </c>
    </row>
    <row r="471" spans="1:7">
      <c r="A471">
        <v>31</v>
      </c>
      <c r="B471" t="s">
        <v>9</v>
      </c>
      <c r="C471">
        <v>34.39</v>
      </c>
      <c r="D471">
        <v>3</v>
      </c>
      <c r="E471" t="s">
        <v>7</v>
      </c>
      <c r="F471" t="s">
        <v>12</v>
      </c>
      <c r="G471">
        <v>38746.355100000001</v>
      </c>
    </row>
    <row r="472" spans="1:7">
      <c r="A472">
        <v>31</v>
      </c>
      <c r="B472" t="s">
        <v>6</v>
      </c>
      <c r="C472">
        <v>38.094999999999999</v>
      </c>
      <c r="D472">
        <v>1</v>
      </c>
      <c r="E472" t="s">
        <v>7</v>
      </c>
      <c r="F472" t="s">
        <v>13</v>
      </c>
      <c r="G472">
        <v>58571.074480000003</v>
      </c>
    </row>
    <row r="473" spans="1:7">
      <c r="A473">
        <v>32</v>
      </c>
      <c r="B473" t="s">
        <v>9</v>
      </c>
      <c r="C473">
        <v>28.88</v>
      </c>
      <c r="D473">
        <v>0</v>
      </c>
      <c r="E473" t="s">
        <v>10</v>
      </c>
      <c r="F473" t="s">
        <v>12</v>
      </c>
      <c r="G473">
        <v>3866.8552</v>
      </c>
    </row>
    <row r="474" spans="1:7">
      <c r="A474">
        <v>32</v>
      </c>
      <c r="B474" t="s">
        <v>6</v>
      </c>
      <c r="C474">
        <v>28.93</v>
      </c>
      <c r="D474">
        <v>0</v>
      </c>
      <c r="E474" t="s">
        <v>10</v>
      </c>
      <c r="F474" t="s">
        <v>11</v>
      </c>
      <c r="G474">
        <v>3972.9247</v>
      </c>
    </row>
    <row r="475" spans="1:7">
      <c r="A475">
        <v>32</v>
      </c>
      <c r="B475" t="s">
        <v>6</v>
      </c>
      <c r="C475">
        <v>41.1</v>
      </c>
      <c r="D475">
        <v>0</v>
      </c>
      <c r="E475" t="s">
        <v>10</v>
      </c>
      <c r="F475" t="s">
        <v>8</v>
      </c>
      <c r="G475">
        <v>3989.8409999999999</v>
      </c>
    </row>
    <row r="476" spans="1:7">
      <c r="A476">
        <v>32</v>
      </c>
      <c r="B476" t="s">
        <v>6</v>
      </c>
      <c r="C476">
        <v>44.22</v>
      </c>
      <c r="D476">
        <v>0</v>
      </c>
      <c r="E476" t="s">
        <v>10</v>
      </c>
      <c r="F476" t="s">
        <v>11</v>
      </c>
      <c r="G476">
        <v>3994.1777999999999</v>
      </c>
    </row>
    <row r="477" spans="1:7">
      <c r="A477">
        <v>32</v>
      </c>
      <c r="B477" t="s">
        <v>9</v>
      </c>
      <c r="C477">
        <v>30.03</v>
      </c>
      <c r="D477">
        <v>1</v>
      </c>
      <c r="E477" t="s">
        <v>10</v>
      </c>
      <c r="F477" t="s">
        <v>11</v>
      </c>
      <c r="G477">
        <v>4074.4537</v>
      </c>
    </row>
    <row r="478" spans="1:7">
      <c r="A478">
        <v>32</v>
      </c>
      <c r="B478" t="s">
        <v>9</v>
      </c>
      <c r="C478">
        <v>31.5</v>
      </c>
      <c r="D478">
        <v>1</v>
      </c>
      <c r="E478" t="s">
        <v>10</v>
      </c>
      <c r="F478" t="s">
        <v>8</v>
      </c>
      <c r="G478">
        <v>4076.4969999999998</v>
      </c>
    </row>
    <row r="479" spans="1:7">
      <c r="A479">
        <v>32</v>
      </c>
      <c r="B479" t="s">
        <v>6</v>
      </c>
      <c r="C479">
        <v>29.734999999999999</v>
      </c>
      <c r="D479">
        <v>0</v>
      </c>
      <c r="E479" t="s">
        <v>10</v>
      </c>
      <c r="F479" t="s">
        <v>12</v>
      </c>
      <c r="G479">
        <v>4357.0436499999996</v>
      </c>
    </row>
    <row r="480" spans="1:7">
      <c r="A480">
        <v>32</v>
      </c>
      <c r="B480" t="s">
        <v>9</v>
      </c>
      <c r="C480">
        <v>27.835000000000001</v>
      </c>
      <c r="D480">
        <v>1</v>
      </c>
      <c r="E480" t="s">
        <v>10</v>
      </c>
      <c r="F480" t="s">
        <v>12</v>
      </c>
      <c r="G480">
        <v>4454.40265</v>
      </c>
    </row>
    <row r="481" spans="1:7">
      <c r="A481">
        <v>32</v>
      </c>
      <c r="B481" t="s">
        <v>9</v>
      </c>
      <c r="C481">
        <v>33.82</v>
      </c>
      <c r="D481">
        <v>1</v>
      </c>
      <c r="E481" t="s">
        <v>10</v>
      </c>
      <c r="F481" t="s">
        <v>12</v>
      </c>
      <c r="G481">
        <v>4462.7218000000003</v>
      </c>
    </row>
    <row r="482" spans="1:7">
      <c r="A482">
        <v>32</v>
      </c>
      <c r="B482" t="s">
        <v>6</v>
      </c>
      <c r="C482">
        <v>20.52</v>
      </c>
      <c r="D482">
        <v>0</v>
      </c>
      <c r="E482" t="s">
        <v>10</v>
      </c>
      <c r="F482" t="s">
        <v>13</v>
      </c>
      <c r="G482">
        <v>4544.2348000000002</v>
      </c>
    </row>
    <row r="483" spans="1:7">
      <c r="A483">
        <v>32</v>
      </c>
      <c r="B483" t="s">
        <v>6</v>
      </c>
      <c r="C483">
        <v>29.59</v>
      </c>
      <c r="D483">
        <v>1</v>
      </c>
      <c r="E483" t="s">
        <v>10</v>
      </c>
      <c r="F483" t="s">
        <v>11</v>
      </c>
      <c r="G483">
        <v>4562.8420999999998</v>
      </c>
    </row>
    <row r="484" spans="1:7">
      <c r="A484">
        <v>32</v>
      </c>
      <c r="B484" t="s">
        <v>9</v>
      </c>
      <c r="C484">
        <v>37.335000000000001</v>
      </c>
      <c r="D484">
        <v>1</v>
      </c>
      <c r="E484" t="s">
        <v>10</v>
      </c>
      <c r="F484" t="s">
        <v>13</v>
      </c>
      <c r="G484">
        <v>4667.6076499999999</v>
      </c>
    </row>
    <row r="485" spans="1:7">
      <c r="A485">
        <v>32</v>
      </c>
      <c r="B485" t="s">
        <v>9</v>
      </c>
      <c r="C485">
        <v>35.200000000000003</v>
      </c>
      <c r="D485">
        <v>2</v>
      </c>
      <c r="E485" t="s">
        <v>10</v>
      </c>
      <c r="F485" t="s">
        <v>8</v>
      </c>
      <c r="G485">
        <v>4670.6400000000003</v>
      </c>
    </row>
    <row r="486" spans="1:7">
      <c r="A486">
        <v>32</v>
      </c>
      <c r="B486" t="s">
        <v>9</v>
      </c>
      <c r="C486">
        <v>37.18</v>
      </c>
      <c r="D486">
        <v>2</v>
      </c>
      <c r="E486" t="s">
        <v>10</v>
      </c>
      <c r="F486" t="s">
        <v>11</v>
      </c>
      <c r="G486">
        <v>4673.3922000000002</v>
      </c>
    </row>
    <row r="487" spans="1:7">
      <c r="A487">
        <v>32</v>
      </c>
      <c r="B487" t="s">
        <v>9</v>
      </c>
      <c r="C487">
        <v>46.53</v>
      </c>
      <c r="D487">
        <v>2</v>
      </c>
      <c r="E487" t="s">
        <v>10</v>
      </c>
      <c r="F487" t="s">
        <v>11</v>
      </c>
      <c r="G487">
        <v>4686.3887000000004</v>
      </c>
    </row>
    <row r="488" spans="1:7">
      <c r="A488">
        <v>32</v>
      </c>
      <c r="B488" t="s">
        <v>6</v>
      </c>
      <c r="C488">
        <v>31.54</v>
      </c>
      <c r="D488">
        <v>1</v>
      </c>
      <c r="E488" t="s">
        <v>10</v>
      </c>
      <c r="F488" t="s">
        <v>13</v>
      </c>
      <c r="G488">
        <v>5148.5526</v>
      </c>
    </row>
    <row r="489" spans="1:7">
      <c r="A489">
        <v>32</v>
      </c>
      <c r="B489" t="s">
        <v>6</v>
      </c>
      <c r="C489">
        <v>29.8</v>
      </c>
      <c r="D489">
        <v>2</v>
      </c>
      <c r="E489" t="s">
        <v>10</v>
      </c>
      <c r="F489" t="s">
        <v>8</v>
      </c>
      <c r="G489">
        <v>5152.134</v>
      </c>
    </row>
    <row r="490" spans="1:7">
      <c r="A490">
        <v>32</v>
      </c>
      <c r="B490" t="s">
        <v>9</v>
      </c>
      <c r="C490">
        <v>30.8</v>
      </c>
      <c r="D490">
        <v>3</v>
      </c>
      <c r="E490" t="s">
        <v>10</v>
      </c>
      <c r="F490" t="s">
        <v>8</v>
      </c>
      <c r="G490">
        <v>5253.5240000000003</v>
      </c>
    </row>
    <row r="491" spans="1:7">
      <c r="A491">
        <v>32</v>
      </c>
      <c r="B491" t="s">
        <v>6</v>
      </c>
      <c r="C491">
        <v>33.155000000000001</v>
      </c>
      <c r="D491">
        <v>3</v>
      </c>
      <c r="E491" t="s">
        <v>10</v>
      </c>
      <c r="F491" t="s">
        <v>12</v>
      </c>
      <c r="G491">
        <v>6128.79745</v>
      </c>
    </row>
    <row r="492" spans="1:7">
      <c r="A492">
        <v>32</v>
      </c>
      <c r="B492" t="s">
        <v>6</v>
      </c>
      <c r="C492">
        <v>37.145000000000003</v>
      </c>
      <c r="D492">
        <v>3</v>
      </c>
      <c r="E492" t="s">
        <v>10</v>
      </c>
      <c r="F492" t="s">
        <v>13</v>
      </c>
      <c r="G492">
        <v>6334.3435499999996</v>
      </c>
    </row>
    <row r="493" spans="1:7">
      <c r="A493">
        <v>32</v>
      </c>
      <c r="B493" t="s">
        <v>6</v>
      </c>
      <c r="C493">
        <v>24.6</v>
      </c>
      <c r="D493">
        <v>0</v>
      </c>
      <c r="E493" t="s">
        <v>7</v>
      </c>
      <c r="F493" t="s">
        <v>8</v>
      </c>
      <c r="G493">
        <v>17496.306</v>
      </c>
    </row>
    <row r="494" spans="1:7">
      <c r="A494">
        <v>32</v>
      </c>
      <c r="B494" t="s">
        <v>6</v>
      </c>
      <c r="C494">
        <v>23.65</v>
      </c>
      <c r="D494">
        <v>1</v>
      </c>
      <c r="E494" t="s">
        <v>10</v>
      </c>
      <c r="F494" t="s">
        <v>11</v>
      </c>
      <c r="G494">
        <v>17626.239509999999</v>
      </c>
    </row>
    <row r="495" spans="1:7">
      <c r="A495">
        <v>32</v>
      </c>
      <c r="B495" t="s">
        <v>9</v>
      </c>
      <c r="C495">
        <v>28.93</v>
      </c>
      <c r="D495">
        <v>1</v>
      </c>
      <c r="E495" t="s">
        <v>7</v>
      </c>
      <c r="F495" t="s">
        <v>11</v>
      </c>
      <c r="G495">
        <v>19719.6947</v>
      </c>
    </row>
    <row r="496" spans="1:7">
      <c r="A496">
        <v>32</v>
      </c>
      <c r="B496" t="s">
        <v>9</v>
      </c>
      <c r="C496">
        <v>28.12</v>
      </c>
      <c r="D496">
        <v>4</v>
      </c>
      <c r="E496" t="s">
        <v>7</v>
      </c>
      <c r="F496" t="s">
        <v>12</v>
      </c>
      <c r="G496">
        <v>21472.478800000001</v>
      </c>
    </row>
    <row r="497" spans="1:7">
      <c r="A497">
        <v>32</v>
      </c>
      <c r="B497" t="s">
        <v>6</v>
      </c>
      <c r="C497">
        <v>17.765000000000001</v>
      </c>
      <c r="D497">
        <v>2</v>
      </c>
      <c r="E497" t="s">
        <v>7</v>
      </c>
      <c r="F497" t="s">
        <v>12</v>
      </c>
      <c r="G497">
        <v>32734.186300000001</v>
      </c>
    </row>
    <row r="498" spans="1:7">
      <c r="A498">
        <v>32</v>
      </c>
      <c r="B498" t="s">
        <v>9</v>
      </c>
      <c r="C498">
        <v>33.630000000000003</v>
      </c>
      <c r="D498">
        <v>1</v>
      </c>
      <c r="E498" t="s">
        <v>7</v>
      </c>
      <c r="F498" t="s">
        <v>13</v>
      </c>
      <c r="G498">
        <v>37607.527699999999</v>
      </c>
    </row>
    <row r="499" spans="1:7">
      <c r="A499">
        <v>33</v>
      </c>
      <c r="B499" t="s">
        <v>9</v>
      </c>
      <c r="C499">
        <v>30.25</v>
      </c>
      <c r="D499">
        <v>0</v>
      </c>
      <c r="E499" t="s">
        <v>10</v>
      </c>
      <c r="F499" t="s">
        <v>11</v>
      </c>
      <c r="G499">
        <v>3704.3544999999999</v>
      </c>
    </row>
    <row r="500" spans="1:7">
      <c r="A500">
        <v>33</v>
      </c>
      <c r="B500" t="s">
        <v>6</v>
      </c>
      <c r="C500">
        <v>24.31</v>
      </c>
      <c r="D500">
        <v>0</v>
      </c>
      <c r="E500" t="s">
        <v>10</v>
      </c>
      <c r="F500" t="s">
        <v>11</v>
      </c>
      <c r="G500">
        <v>4185.0978999999998</v>
      </c>
    </row>
    <row r="501" spans="1:7">
      <c r="A501">
        <v>33</v>
      </c>
      <c r="B501" t="s">
        <v>6</v>
      </c>
      <c r="C501">
        <v>26.695</v>
      </c>
      <c r="D501">
        <v>0</v>
      </c>
      <c r="E501" t="s">
        <v>10</v>
      </c>
      <c r="F501" t="s">
        <v>12</v>
      </c>
      <c r="G501">
        <v>4571.4130500000001</v>
      </c>
    </row>
    <row r="502" spans="1:7">
      <c r="A502">
        <v>33</v>
      </c>
      <c r="B502" t="s">
        <v>6</v>
      </c>
      <c r="C502">
        <v>18.5</v>
      </c>
      <c r="D502">
        <v>1</v>
      </c>
      <c r="E502" t="s">
        <v>10</v>
      </c>
      <c r="F502" t="s">
        <v>8</v>
      </c>
      <c r="G502">
        <v>4766.0219999999999</v>
      </c>
    </row>
    <row r="503" spans="1:7">
      <c r="A503">
        <v>33</v>
      </c>
      <c r="B503" t="s">
        <v>6</v>
      </c>
      <c r="C503">
        <v>28.27</v>
      </c>
      <c r="D503">
        <v>1</v>
      </c>
      <c r="E503" t="s">
        <v>10</v>
      </c>
      <c r="F503" t="s">
        <v>11</v>
      </c>
      <c r="G503">
        <v>4779.6022999999996</v>
      </c>
    </row>
    <row r="504" spans="1:7">
      <c r="A504">
        <v>33</v>
      </c>
      <c r="B504" t="s">
        <v>6</v>
      </c>
      <c r="C504">
        <v>39.82</v>
      </c>
      <c r="D504">
        <v>1</v>
      </c>
      <c r="E504" t="s">
        <v>10</v>
      </c>
      <c r="F504" t="s">
        <v>11</v>
      </c>
      <c r="G504">
        <v>4795.6567999999997</v>
      </c>
    </row>
    <row r="505" spans="1:7">
      <c r="A505">
        <v>33</v>
      </c>
      <c r="B505" t="s">
        <v>9</v>
      </c>
      <c r="C505">
        <v>35.75</v>
      </c>
      <c r="D505">
        <v>2</v>
      </c>
      <c r="E505" t="s">
        <v>10</v>
      </c>
      <c r="F505" t="s">
        <v>11</v>
      </c>
      <c r="G505">
        <v>4889.9994999999999</v>
      </c>
    </row>
    <row r="506" spans="1:7">
      <c r="A506">
        <v>33</v>
      </c>
      <c r="B506" t="s">
        <v>9</v>
      </c>
      <c r="C506">
        <v>24.605</v>
      </c>
      <c r="D506">
        <v>2</v>
      </c>
      <c r="E506" t="s">
        <v>10</v>
      </c>
      <c r="F506" t="s">
        <v>12</v>
      </c>
      <c r="G506">
        <v>5257.5079500000002</v>
      </c>
    </row>
    <row r="507" spans="1:7">
      <c r="A507">
        <v>33</v>
      </c>
      <c r="B507" t="s">
        <v>9</v>
      </c>
      <c r="C507">
        <v>27.454999999999998</v>
      </c>
      <c r="D507">
        <v>2</v>
      </c>
      <c r="E507" t="s">
        <v>10</v>
      </c>
      <c r="F507" t="s">
        <v>12</v>
      </c>
      <c r="G507">
        <v>5261.4694499999996</v>
      </c>
    </row>
    <row r="508" spans="1:7">
      <c r="A508">
        <v>33</v>
      </c>
      <c r="B508" t="s">
        <v>6</v>
      </c>
      <c r="C508">
        <v>22.135000000000002</v>
      </c>
      <c r="D508">
        <v>1</v>
      </c>
      <c r="E508" t="s">
        <v>10</v>
      </c>
      <c r="F508" t="s">
        <v>13</v>
      </c>
      <c r="G508">
        <v>5354.0746499999996</v>
      </c>
    </row>
    <row r="509" spans="1:7">
      <c r="A509">
        <v>33</v>
      </c>
      <c r="B509" t="s">
        <v>6</v>
      </c>
      <c r="C509">
        <v>32.9</v>
      </c>
      <c r="D509">
        <v>2</v>
      </c>
      <c r="E509" t="s">
        <v>10</v>
      </c>
      <c r="F509" t="s">
        <v>8</v>
      </c>
      <c r="G509">
        <v>5375.0379999999996</v>
      </c>
    </row>
    <row r="510" spans="1:7">
      <c r="A510">
        <v>33</v>
      </c>
      <c r="B510" t="s">
        <v>6</v>
      </c>
      <c r="C510">
        <v>38.9</v>
      </c>
      <c r="D510">
        <v>3</v>
      </c>
      <c r="E510" t="s">
        <v>10</v>
      </c>
      <c r="F510" t="s">
        <v>8</v>
      </c>
      <c r="G510">
        <v>5972.3779999999997</v>
      </c>
    </row>
    <row r="511" spans="1:7">
      <c r="A511">
        <v>33</v>
      </c>
      <c r="B511" t="s">
        <v>9</v>
      </c>
      <c r="C511">
        <v>29.4</v>
      </c>
      <c r="D511">
        <v>4</v>
      </c>
      <c r="E511" t="s">
        <v>10</v>
      </c>
      <c r="F511" t="s">
        <v>8</v>
      </c>
      <c r="G511">
        <v>6059.1729999999998</v>
      </c>
    </row>
    <row r="512" spans="1:7">
      <c r="A512">
        <v>33</v>
      </c>
      <c r="B512" t="s">
        <v>6</v>
      </c>
      <c r="C512">
        <v>42.94</v>
      </c>
      <c r="D512">
        <v>3</v>
      </c>
      <c r="E512" t="s">
        <v>10</v>
      </c>
      <c r="F512" t="s">
        <v>12</v>
      </c>
      <c r="G512">
        <v>6360.9935999999998</v>
      </c>
    </row>
    <row r="513" spans="1:7">
      <c r="A513">
        <v>33</v>
      </c>
      <c r="B513" t="s">
        <v>6</v>
      </c>
      <c r="C513">
        <v>36.29</v>
      </c>
      <c r="D513">
        <v>3</v>
      </c>
      <c r="E513" t="s">
        <v>10</v>
      </c>
      <c r="F513" t="s">
        <v>13</v>
      </c>
      <c r="G513">
        <v>6551.7501000000002</v>
      </c>
    </row>
    <row r="514" spans="1:7">
      <c r="A514">
        <v>33</v>
      </c>
      <c r="B514" t="s">
        <v>9</v>
      </c>
      <c r="C514">
        <v>33.44</v>
      </c>
      <c r="D514">
        <v>5</v>
      </c>
      <c r="E514" t="s">
        <v>10</v>
      </c>
      <c r="F514" t="s">
        <v>11</v>
      </c>
      <c r="G514">
        <v>6653.7885999999999</v>
      </c>
    </row>
    <row r="515" spans="1:7">
      <c r="A515">
        <v>33</v>
      </c>
      <c r="B515" t="s">
        <v>9</v>
      </c>
      <c r="C515">
        <v>42.4</v>
      </c>
      <c r="D515">
        <v>5</v>
      </c>
      <c r="E515" t="s">
        <v>10</v>
      </c>
      <c r="F515" t="s">
        <v>8</v>
      </c>
      <c r="G515">
        <v>6666.2430000000004</v>
      </c>
    </row>
    <row r="516" spans="1:7">
      <c r="A516">
        <v>33</v>
      </c>
      <c r="B516" t="s">
        <v>9</v>
      </c>
      <c r="C516">
        <v>42.46</v>
      </c>
      <c r="D516">
        <v>1</v>
      </c>
      <c r="E516" t="s">
        <v>10</v>
      </c>
      <c r="F516" t="s">
        <v>11</v>
      </c>
      <c r="G516">
        <v>11326.71487</v>
      </c>
    </row>
    <row r="517" spans="1:7">
      <c r="A517">
        <v>33</v>
      </c>
      <c r="B517" t="s">
        <v>9</v>
      </c>
      <c r="C517">
        <v>35.244999999999997</v>
      </c>
      <c r="D517">
        <v>0</v>
      </c>
      <c r="E517" t="s">
        <v>10</v>
      </c>
      <c r="F517" t="s">
        <v>13</v>
      </c>
      <c r="G517">
        <v>12404.8791</v>
      </c>
    </row>
    <row r="518" spans="1:7">
      <c r="A518">
        <v>33</v>
      </c>
      <c r="B518" t="s">
        <v>6</v>
      </c>
      <c r="C518">
        <v>19.094999999999999</v>
      </c>
      <c r="D518">
        <v>2</v>
      </c>
      <c r="E518" t="s">
        <v>7</v>
      </c>
      <c r="F518" t="s">
        <v>13</v>
      </c>
      <c r="G518">
        <v>16776.304049999999</v>
      </c>
    </row>
    <row r="519" spans="1:7">
      <c r="A519">
        <v>33</v>
      </c>
      <c r="B519" t="s">
        <v>9</v>
      </c>
      <c r="C519">
        <v>24.795000000000002</v>
      </c>
      <c r="D519">
        <v>0</v>
      </c>
      <c r="E519" t="s">
        <v>7</v>
      </c>
      <c r="F519" t="s">
        <v>13</v>
      </c>
      <c r="G519">
        <v>17904.527050000001</v>
      </c>
    </row>
    <row r="520" spans="1:7">
      <c r="A520">
        <v>33</v>
      </c>
      <c r="B520" t="s">
        <v>9</v>
      </c>
      <c r="C520">
        <v>27.1</v>
      </c>
      <c r="D520">
        <v>1</v>
      </c>
      <c r="E520" t="s">
        <v>7</v>
      </c>
      <c r="F520" t="s">
        <v>8</v>
      </c>
      <c r="G520">
        <v>19040.876</v>
      </c>
    </row>
    <row r="521" spans="1:7">
      <c r="A521">
        <v>33</v>
      </c>
      <c r="B521" t="s">
        <v>9</v>
      </c>
      <c r="C521">
        <v>22.704999999999998</v>
      </c>
      <c r="D521">
        <v>0</v>
      </c>
      <c r="E521" t="s">
        <v>10</v>
      </c>
      <c r="F521" t="s">
        <v>12</v>
      </c>
      <c r="G521">
        <v>21984.47061</v>
      </c>
    </row>
    <row r="522" spans="1:7">
      <c r="A522">
        <v>33</v>
      </c>
      <c r="B522" t="s">
        <v>6</v>
      </c>
      <c r="C522">
        <v>33.5</v>
      </c>
      <c r="D522">
        <v>0</v>
      </c>
      <c r="E522" t="s">
        <v>7</v>
      </c>
      <c r="F522" t="s">
        <v>8</v>
      </c>
      <c r="G522">
        <v>37079.372000000003</v>
      </c>
    </row>
    <row r="523" spans="1:7">
      <c r="A523">
        <v>33</v>
      </c>
      <c r="B523" t="s">
        <v>9</v>
      </c>
      <c r="C523">
        <v>35.75</v>
      </c>
      <c r="D523">
        <v>1</v>
      </c>
      <c r="E523" t="s">
        <v>7</v>
      </c>
      <c r="F523" t="s">
        <v>11</v>
      </c>
      <c r="G523">
        <v>38282.749499999998</v>
      </c>
    </row>
    <row r="524" spans="1:7">
      <c r="A524">
        <v>33</v>
      </c>
      <c r="B524" t="s">
        <v>6</v>
      </c>
      <c r="C524">
        <v>35.53</v>
      </c>
      <c r="D524">
        <v>0</v>
      </c>
      <c r="E524" t="s">
        <v>7</v>
      </c>
      <c r="F524" t="s">
        <v>12</v>
      </c>
      <c r="G524">
        <v>55135.402090000003</v>
      </c>
    </row>
    <row r="525" spans="1:7">
      <c r="A525">
        <v>34</v>
      </c>
      <c r="B525" t="s">
        <v>9</v>
      </c>
      <c r="C525">
        <v>34.21</v>
      </c>
      <c r="D525">
        <v>0</v>
      </c>
      <c r="E525" t="s">
        <v>10</v>
      </c>
      <c r="F525" t="s">
        <v>11</v>
      </c>
      <c r="G525">
        <v>3935.1799000000001</v>
      </c>
    </row>
    <row r="526" spans="1:7">
      <c r="A526">
        <v>34</v>
      </c>
      <c r="B526" t="s">
        <v>9</v>
      </c>
      <c r="C526">
        <v>35.814999999999998</v>
      </c>
      <c r="D526">
        <v>0</v>
      </c>
      <c r="E526" t="s">
        <v>10</v>
      </c>
      <c r="F526" t="s">
        <v>12</v>
      </c>
      <c r="G526">
        <v>4320.4108500000002</v>
      </c>
    </row>
    <row r="527" spans="1:7">
      <c r="A527">
        <v>34</v>
      </c>
      <c r="B527" t="s">
        <v>6</v>
      </c>
      <c r="C527">
        <v>27.72</v>
      </c>
      <c r="D527">
        <v>0</v>
      </c>
      <c r="E527" t="s">
        <v>10</v>
      </c>
      <c r="F527" t="s">
        <v>11</v>
      </c>
      <c r="G527">
        <v>4415.1588000000002</v>
      </c>
    </row>
    <row r="528" spans="1:7">
      <c r="A528">
        <v>34</v>
      </c>
      <c r="B528" t="s">
        <v>9</v>
      </c>
      <c r="C528">
        <v>21.375</v>
      </c>
      <c r="D528">
        <v>0</v>
      </c>
      <c r="E528" t="s">
        <v>10</v>
      </c>
      <c r="F528" t="s">
        <v>13</v>
      </c>
      <c r="G528">
        <v>4500.33925</v>
      </c>
    </row>
    <row r="529" spans="1:7">
      <c r="A529">
        <v>34</v>
      </c>
      <c r="B529" t="s">
        <v>9</v>
      </c>
      <c r="C529">
        <v>34.674999999999997</v>
      </c>
      <c r="D529">
        <v>0</v>
      </c>
      <c r="E529" t="s">
        <v>10</v>
      </c>
      <c r="F529" t="s">
        <v>13</v>
      </c>
      <c r="G529">
        <v>4518.8262500000001</v>
      </c>
    </row>
    <row r="530" spans="1:7">
      <c r="A530">
        <v>34</v>
      </c>
      <c r="B530" t="s">
        <v>9</v>
      </c>
      <c r="C530">
        <v>42.9</v>
      </c>
      <c r="D530">
        <v>1</v>
      </c>
      <c r="E530" t="s">
        <v>10</v>
      </c>
      <c r="F530" t="s">
        <v>8</v>
      </c>
      <c r="G530">
        <v>4536.259</v>
      </c>
    </row>
    <row r="531" spans="1:7">
      <c r="A531">
        <v>34</v>
      </c>
      <c r="B531" t="s">
        <v>9</v>
      </c>
      <c r="C531">
        <v>25.27</v>
      </c>
      <c r="D531">
        <v>1</v>
      </c>
      <c r="E531" t="s">
        <v>10</v>
      </c>
      <c r="F531" t="s">
        <v>12</v>
      </c>
      <c r="G531">
        <v>4894.7533000000003</v>
      </c>
    </row>
    <row r="532" spans="1:7">
      <c r="A532">
        <v>34</v>
      </c>
      <c r="B532" t="s">
        <v>6</v>
      </c>
      <c r="C532">
        <v>23.56</v>
      </c>
      <c r="D532">
        <v>0</v>
      </c>
      <c r="E532" t="s">
        <v>10</v>
      </c>
      <c r="F532" t="s">
        <v>13</v>
      </c>
      <c r="G532">
        <v>4992.3764000000001</v>
      </c>
    </row>
    <row r="533" spans="1:7">
      <c r="A533">
        <v>34</v>
      </c>
      <c r="B533" t="s">
        <v>6</v>
      </c>
      <c r="C533">
        <v>26.73</v>
      </c>
      <c r="D533">
        <v>1</v>
      </c>
      <c r="E533" t="s">
        <v>10</v>
      </c>
      <c r="F533" t="s">
        <v>11</v>
      </c>
      <c r="G533">
        <v>5002.7826999999997</v>
      </c>
    </row>
    <row r="534" spans="1:7">
      <c r="A534">
        <v>34</v>
      </c>
      <c r="B534" t="s">
        <v>6</v>
      </c>
      <c r="C534">
        <v>27.5</v>
      </c>
      <c r="D534">
        <v>1</v>
      </c>
      <c r="E534" t="s">
        <v>10</v>
      </c>
      <c r="F534" t="s">
        <v>8</v>
      </c>
      <c r="G534">
        <v>5003.8530000000001</v>
      </c>
    </row>
    <row r="535" spans="1:7">
      <c r="A535">
        <v>34</v>
      </c>
      <c r="B535" t="s">
        <v>6</v>
      </c>
      <c r="C535">
        <v>33.700000000000003</v>
      </c>
      <c r="D535">
        <v>1</v>
      </c>
      <c r="E535" t="s">
        <v>10</v>
      </c>
      <c r="F535" t="s">
        <v>8</v>
      </c>
      <c r="G535">
        <v>5012.4709999999995</v>
      </c>
    </row>
    <row r="536" spans="1:7">
      <c r="A536">
        <v>34</v>
      </c>
      <c r="B536" t="s">
        <v>9</v>
      </c>
      <c r="C536">
        <v>42.13</v>
      </c>
      <c r="D536">
        <v>2</v>
      </c>
      <c r="E536" t="s">
        <v>10</v>
      </c>
      <c r="F536" t="s">
        <v>11</v>
      </c>
      <c r="G536">
        <v>5124.1886999999997</v>
      </c>
    </row>
    <row r="537" spans="1:7">
      <c r="A537">
        <v>34</v>
      </c>
      <c r="B537" t="s">
        <v>6</v>
      </c>
      <c r="C537">
        <v>26.41</v>
      </c>
      <c r="D537">
        <v>1</v>
      </c>
      <c r="E537" t="s">
        <v>10</v>
      </c>
      <c r="F537" t="s">
        <v>12</v>
      </c>
      <c r="G537">
        <v>5385.3379000000004</v>
      </c>
    </row>
    <row r="538" spans="1:7">
      <c r="A538">
        <v>34</v>
      </c>
      <c r="B538" t="s">
        <v>6</v>
      </c>
      <c r="C538">
        <v>33.25</v>
      </c>
      <c r="D538">
        <v>1</v>
      </c>
      <c r="E538" t="s">
        <v>10</v>
      </c>
      <c r="F538" t="s">
        <v>13</v>
      </c>
      <c r="G538">
        <v>5594.8455000000004</v>
      </c>
    </row>
    <row r="539" spans="1:7">
      <c r="A539">
        <v>34</v>
      </c>
      <c r="B539" t="s">
        <v>6</v>
      </c>
      <c r="C539">
        <v>37.335000000000001</v>
      </c>
      <c r="D539">
        <v>2</v>
      </c>
      <c r="E539" t="s">
        <v>10</v>
      </c>
      <c r="F539" t="s">
        <v>12</v>
      </c>
      <c r="G539">
        <v>5989.5236500000001</v>
      </c>
    </row>
    <row r="540" spans="1:7">
      <c r="A540">
        <v>34</v>
      </c>
      <c r="B540" t="s">
        <v>6</v>
      </c>
      <c r="C540">
        <v>29.26</v>
      </c>
      <c r="D540">
        <v>3</v>
      </c>
      <c r="E540" t="s">
        <v>10</v>
      </c>
      <c r="F540" t="s">
        <v>11</v>
      </c>
      <c r="G540">
        <v>6184.2993999999999</v>
      </c>
    </row>
    <row r="541" spans="1:7">
      <c r="A541">
        <v>34</v>
      </c>
      <c r="B541" t="s">
        <v>6</v>
      </c>
      <c r="C541">
        <v>38</v>
      </c>
      <c r="D541">
        <v>3</v>
      </c>
      <c r="E541" t="s">
        <v>10</v>
      </c>
      <c r="F541" t="s">
        <v>8</v>
      </c>
      <c r="G541">
        <v>6196.4480000000003</v>
      </c>
    </row>
    <row r="542" spans="1:7">
      <c r="A542">
        <v>34</v>
      </c>
      <c r="B542" t="s">
        <v>6</v>
      </c>
      <c r="C542">
        <v>19</v>
      </c>
      <c r="D542">
        <v>3</v>
      </c>
      <c r="E542" t="s">
        <v>10</v>
      </c>
      <c r="F542" t="s">
        <v>13</v>
      </c>
      <c r="G542">
        <v>6753.0379999999996</v>
      </c>
    </row>
    <row r="543" spans="1:7">
      <c r="A543">
        <v>34</v>
      </c>
      <c r="B543" t="s">
        <v>9</v>
      </c>
      <c r="C543">
        <v>27</v>
      </c>
      <c r="D543">
        <v>2</v>
      </c>
      <c r="E543" t="s">
        <v>10</v>
      </c>
      <c r="F543" t="s">
        <v>8</v>
      </c>
      <c r="G543">
        <v>11737.848840000001</v>
      </c>
    </row>
    <row r="544" spans="1:7">
      <c r="A544">
        <v>34</v>
      </c>
      <c r="B544" t="s">
        <v>9</v>
      </c>
      <c r="C544">
        <v>32.799999999999997</v>
      </c>
      <c r="D544">
        <v>1</v>
      </c>
      <c r="E544" t="s">
        <v>10</v>
      </c>
      <c r="F544" t="s">
        <v>8</v>
      </c>
      <c r="G544">
        <v>14358.364369999999</v>
      </c>
    </row>
    <row r="545" spans="1:7">
      <c r="A545">
        <v>34</v>
      </c>
      <c r="B545" t="s">
        <v>9</v>
      </c>
      <c r="C545">
        <v>25.3</v>
      </c>
      <c r="D545">
        <v>2</v>
      </c>
      <c r="E545" t="s">
        <v>7</v>
      </c>
      <c r="F545" t="s">
        <v>11</v>
      </c>
      <c r="G545">
        <v>18972.494999999999</v>
      </c>
    </row>
    <row r="546" spans="1:7">
      <c r="A546">
        <v>34</v>
      </c>
      <c r="B546" t="s">
        <v>9</v>
      </c>
      <c r="C546">
        <v>27.835000000000001</v>
      </c>
      <c r="D546">
        <v>1</v>
      </c>
      <c r="E546" t="s">
        <v>7</v>
      </c>
      <c r="F546" t="s">
        <v>12</v>
      </c>
      <c r="G546">
        <v>20009.63365</v>
      </c>
    </row>
    <row r="547" spans="1:7">
      <c r="A547">
        <v>34</v>
      </c>
      <c r="B547" t="s">
        <v>9</v>
      </c>
      <c r="C547">
        <v>22.42</v>
      </c>
      <c r="D547">
        <v>2</v>
      </c>
      <c r="E547" t="s">
        <v>10</v>
      </c>
      <c r="F547" t="s">
        <v>13</v>
      </c>
      <c r="G547">
        <v>27375.904780000001</v>
      </c>
    </row>
    <row r="548" spans="1:7">
      <c r="A548">
        <v>34</v>
      </c>
      <c r="B548" t="s">
        <v>9</v>
      </c>
      <c r="C548">
        <v>30.8</v>
      </c>
      <c r="D548">
        <v>0</v>
      </c>
      <c r="E548" t="s">
        <v>7</v>
      </c>
      <c r="F548" t="s">
        <v>8</v>
      </c>
      <c r="G548">
        <v>35491.64</v>
      </c>
    </row>
    <row r="549" spans="1:7">
      <c r="A549">
        <v>34</v>
      </c>
      <c r="B549" t="s">
        <v>6</v>
      </c>
      <c r="C549">
        <v>31.92</v>
      </c>
      <c r="D549">
        <v>1</v>
      </c>
      <c r="E549" t="s">
        <v>7</v>
      </c>
      <c r="F549" t="s">
        <v>13</v>
      </c>
      <c r="G549">
        <v>37701.876799999998</v>
      </c>
    </row>
    <row r="550" spans="1:7">
      <c r="A550">
        <v>34</v>
      </c>
      <c r="B550" t="s">
        <v>6</v>
      </c>
      <c r="C550">
        <v>30.21</v>
      </c>
      <c r="D550">
        <v>1</v>
      </c>
      <c r="E550" t="s">
        <v>7</v>
      </c>
      <c r="F550" t="s">
        <v>12</v>
      </c>
      <c r="G550">
        <v>43943.876100000001</v>
      </c>
    </row>
    <row r="551" spans="1:7">
      <c r="A551">
        <v>35</v>
      </c>
      <c r="B551" t="s">
        <v>9</v>
      </c>
      <c r="C551">
        <v>27.1</v>
      </c>
      <c r="D551">
        <v>1</v>
      </c>
      <c r="E551" t="s">
        <v>10</v>
      </c>
      <c r="F551" t="s">
        <v>8</v>
      </c>
      <c r="G551">
        <v>4746.3440000000001</v>
      </c>
    </row>
    <row r="552" spans="1:7">
      <c r="A552">
        <v>35</v>
      </c>
      <c r="B552" t="s">
        <v>9</v>
      </c>
      <c r="C552">
        <v>27.61</v>
      </c>
      <c r="D552">
        <v>1</v>
      </c>
      <c r="E552" t="s">
        <v>10</v>
      </c>
      <c r="F552" t="s">
        <v>11</v>
      </c>
      <c r="G552">
        <v>4747.0528999999997</v>
      </c>
    </row>
    <row r="553" spans="1:7">
      <c r="A553">
        <v>35</v>
      </c>
      <c r="B553" t="s">
        <v>9</v>
      </c>
      <c r="C553">
        <v>30.5</v>
      </c>
      <c r="D553">
        <v>1</v>
      </c>
      <c r="E553" t="s">
        <v>10</v>
      </c>
      <c r="F553" t="s">
        <v>8</v>
      </c>
      <c r="G553">
        <v>4751.07</v>
      </c>
    </row>
    <row r="554" spans="1:7">
      <c r="A554">
        <v>35</v>
      </c>
      <c r="B554" t="s">
        <v>9</v>
      </c>
      <c r="C554">
        <v>38.6</v>
      </c>
      <c r="D554">
        <v>1</v>
      </c>
      <c r="E554" t="s">
        <v>10</v>
      </c>
      <c r="F554" t="s">
        <v>8</v>
      </c>
      <c r="G554">
        <v>4762.3289999999997</v>
      </c>
    </row>
    <row r="555" spans="1:7">
      <c r="A555">
        <v>35</v>
      </c>
      <c r="B555" t="s">
        <v>9</v>
      </c>
      <c r="C555">
        <v>17.86</v>
      </c>
      <c r="D555">
        <v>1</v>
      </c>
      <c r="E555" t="s">
        <v>10</v>
      </c>
      <c r="F555" t="s">
        <v>12</v>
      </c>
      <c r="G555">
        <v>5116.5003999999999</v>
      </c>
    </row>
    <row r="556" spans="1:7">
      <c r="A556">
        <v>35</v>
      </c>
      <c r="B556" t="s">
        <v>9</v>
      </c>
      <c r="C556">
        <v>24.13</v>
      </c>
      <c r="D556">
        <v>1</v>
      </c>
      <c r="E556" t="s">
        <v>10</v>
      </c>
      <c r="F556" t="s">
        <v>12</v>
      </c>
      <c r="G556">
        <v>5125.2156999999997</v>
      </c>
    </row>
    <row r="557" spans="1:7">
      <c r="A557">
        <v>35</v>
      </c>
      <c r="B557" t="s">
        <v>6</v>
      </c>
      <c r="C557">
        <v>26.125</v>
      </c>
      <c r="D557">
        <v>0</v>
      </c>
      <c r="E557" t="s">
        <v>10</v>
      </c>
      <c r="F557" t="s">
        <v>13</v>
      </c>
      <c r="G557">
        <v>5227.9887500000004</v>
      </c>
    </row>
    <row r="558" spans="1:7">
      <c r="A558">
        <v>35</v>
      </c>
      <c r="B558" t="s">
        <v>6</v>
      </c>
      <c r="C558">
        <v>31</v>
      </c>
      <c r="D558">
        <v>1</v>
      </c>
      <c r="E558" t="s">
        <v>10</v>
      </c>
      <c r="F558" t="s">
        <v>8</v>
      </c>
      <c r="G558">
        <v>5240.7650000000003</v>
      </c>
    </row>
    <row r="559" spans="1:7">
      <c r="A559">
        <v>35</v>
      </c>
      <c r="B559" t="s">
        <v>6</v>
      </c>
      <c r="C559">
        <v>34.21</v>
      </c>
      <c r="D559">
        <v>1</v>
      </c>
      <c r="E559" t="s">
        <v>10</v>
      </c>
      <c r="F559" t="s">
        <v>11</v>
      </c>
      <c r="G559">
        <v>5245.2268999999997</v>
      </c>
    </row>
    <row r="560" spans="1:7">
      <c r="A560">
        <v>35</v>
      </c>
      <c r="B560" t="s">
        <v>6</v>
      </c>
      <c r="C560">
        <v>34.799999999999997</v>
      </c>
      <c r="D560">
        <v>1</v>
      </c>
      <c r="E560" t="s">
        <v>10</v>
      </c>
      <c r="F560" t="s">
        <v>8</v>
      </c>
      <c r="G560">
        <v>5246.0469999999996</v>
      </c>
    </row>
    <row r="561" spans="1:7">
      <c r="A561">
        <v>35</v>
      </c>
      <c r="B561" t="s">
        <v>6</v>
      </c>
      <c r="C561">
        <v>35.814999999999998</v>
      </c>
      <c r="D561">
        <v>1</v>
      </c>
      <c r="E561" t="s">
        <v>10</v>
      </c>
      <c r="F561" t="s">
        <v>12</v>
      </c>
      <c r="G561">
        <v>5630.4578499999998</v>
      </c>
    </row>
    <row r="562" spans="1:7">
      <c r="A562">
        <v>35</v>
      </c>
      <c r="B562" t="s">
        <v>9</v>
      </c>
      <c r="C562">
        <v>34.770000000000003</v>
      </c>
      <c r="D562">
        <v>2</v>
      </c>
      <c r="E562" t="s">
        <v>10</v>
      </c>
      <c r="F562" t="s">
        <v>12</v>
      </c>
      <c r="G562">
        <v>5729.0052999999998</v>
      </c>
    </row>
    <row r="563" spans="1:7">
      <c r="A563">
        <v>35</v>
      </c>
      <c r="B563" t="s">
        <v>6</v>
      </c>
      <c r="C563">
        <v>35.86</v>
      </c>
      <c r="D563">
        <v>2</v>
      </c>
      <c r="E563" t="s">
        <v>10</v>
      </c>
      <c r="F563" t="s">
        <v>11</v>
      </c>
      <c r="G563">
        <v>5836.5204000000003</v>
      </c>
    </row>
    <row r="564" spans="1:7">
      <c r="A564">
        <v>35</v>
      </c>
      <c r="B564" t="s">
        <v>6</v>
      </c>
      <c r="C564">
        <v>43.34</v>
      </c>
      <c r="D564">
        <v>2</v>
      </c>
      <c r="E564" t="s">
        <v>10</v>
      </c>
      <c r="F564" t="s">
        <v>11</v>
      </c>
      <c r="G564">
        <v>5846.9175999999998</v>
      </c>
    </row>
    <row r="565" spans="1:7">
      <c r="A565">
        <v>35</v>
      </c>
      <c r="B565" t="s">
        <v>9</v>
      </c>
      <c r="C565">
        <v>28.9</v>
      </c>
      <c r="D565">
        <v>3</v>
      </c>
      <c r="E565" t="s">
        <v>10</v>
      </c>
      <c r="F565" t="s">
        <v>8</v>
      </c>
      <c r="G565">
        <v>5926.8459999999995</v>
      </c>
    </row>
    <row r="566" spans="1:7">
      <c r="A566">
        <v>35</v>
      </c>
      <c r="B566" t="s">
        <v>9</v>
      </c>
      <c r="C566">
        <v>34.32</v>
      </c>
      <c r="D566">
        <v>3</v>
      </c>
      <c r="E566" t="s">
        <v>10</v>
      </c>
      <c r="F566" t="s">
        <v>11</v>
      </c>
      <c r="G566">
        <v>5934.3797999999997</v>
      </c>
    </row>
    <row r="567" spans="1:7">
      <c r="A567">
        <v>35</v>
      </c>
      <c r="B567" t="s">
        <v>6</v>
      </c>
      <c r="C567">
        <v>23.465</v>
      </c>
      <c r="D567">
        <v>2</v>
      </c>
      <c r="E567" t="s">
        <v>10</v>
      </c>
      <c r="F567" t="s">
        <v>13</v>
      </c>
      <c r="G567">
        <v>6402.2913500000004</v>
      </c>
    </row>
    <row r="568" spans="1:7">
      <c r="A568">
        <v>35</v>
      </c>
      <c r="B568" t="s">
        <v>6</v>
      </c>
      <c r="C568">
        <v>27.7</v>
      </c>
      <c r="D568">
        <v>3</v>
      </c>
      <c r="E568" t="s">
        <v>10</v>
      </c>
      <c r="F568" t="s">
        <v>8</v>
      </c>
      <c r="G568">
        <v>6414.1779999999999</v>
      </c>
    </row>
    <row r="569" spans="1:7">
      <c r="A569">
        <v>35</v>
      </c>
      <c r="B569" t="s">
        <v>9</v>
      </c>
      <c r="C569">
        <v>24.42</v>
      </c>
      <c r="D569">
        <v>3</v>
      </c>
      <c r="E569" t="s">
        <v>7</v>
      </c>
      <c r="F569" t="s">
        <v>11</v>
      </c>
      <c r="G569">
        <v>19361.998800000001</v>
      </c>
    </row>
    <row r="570" spans="1:7">
      <c r="A570">
        <v>35</v>
      </c>
      <c r="B570" t="s">
        <v>9</v>
      </c>
      <c r="C570">
        <v>39.71</v>
      </c>
      <c r="D570">
        <v>4</v>
      </c>
      <c r="E570" t="s">
        <v>10</v>
      </c>
      <c r="F570" t="s">
        <v>13</v>
      </c>
      <c r="G570">
        <v>19496.71917</v>
      </c>
    </row>
    <row r="571" spans="1:7">
      <c r="A571">
        <v>35</v>
      </c>
      <c r="B571" t="s">
        <v>6</v>
      </c>
      <c r="C571">
        <v>28.024999999999999</v>
      </c>
      <c r="D571">
        <v>0</v>
      </c>
      <c r="E571" t="s">
        <v>7</v>
      </c>
      <c r="F571" t="s">
        <v>12</v>
      </c>
      <c r="G571">
        <v>20234.854749999999</v>
      </c>
    </row>
    <row r="572" spans="1:7">
      <c r="A572">
        <v>35</v>
      </c>
      <c r="B572" t="s">
        <v>9</v>
      </c>
      <c r="C572">
        <v>27.74</v>
      </c>
      <c r="D572">
        <v>2</v>
      </c>
      <c r="E572" t="s">
        <v>7</v>
      </c>
      <c r="F572" t="s">
        <v>13</v>
      </c>
      <c r="G572">
        <v>20984.0936</v>
      </c>
    </row>
    <row r="573" spans="1:7">
      <c r="A573">
        <v>35</v>
      </c>
      <c r="B573" t="s">
        <v>6</v>
      </c>
      <c r="C573">
        <v>38.094999999999999</v>
      </c>
      <c r="D573">
        <v>2</v>
      </c>
      <c r="E573" t="s">
        <v>10</v>
      </c>
      <c r="F573" t="s">
        <v>13</v>
      </c>
      <c r="G573">
        <v>24915.046259999999</v>
      </c>
    </row>
    <row r="574" spans="1:7">
      <c r="A574">
        <v>35</v>
      </c>
      <c r="B574" t="s">
        <v>9</v>
      </c>
      <c r="C574">
        <v>36.67</v>
      </c>
      <c r="D574">
        <v>1</v>
      </c>
      <c r="E574" t="s">
        <v>7</v>
      </c>
      <c r="F574" t="s">
        <v>13</v>
      </c>
      <c r="G574">
        <v>39774.276299999998</v>
      </c>
    </row>
    <row r="575" spans="1:7">
      <c r="A575">
        <v>35</v>
      </c>
      <c r="B575" t="s">
        <v>6</v>
      </c>
      <c r="C575">
        <v>34.104999999999997</v>
      </c>
      <c r="D575">
        <v>3</v>
      </c>
      <c r="E575" t="s">
        <v>7</v>
      </c>
      <c r="F575" t="s">
        <v>12</v>
      </c>
      <c r="G575">
        <v>39983.425949999997</v>
      </c>
    </row>
    <row r="576" spans="1:7">
      <c r="A576">
        <v>36</v>
      </c>
      <c r="B576" t="s">
        <v>9</v>
      </c>
      <c r="C576">
        <v>29.7</v>
      </c>
      <c r="D576">
        <v>0</v>
      </c>
      <c r="E576" t="s">
        <v>10</v>
      </c>
      <c r="F576" t="s">
        <v>11</v>
      </c>
      <c r="G576">
        <v>4399.7309999999998</v>
      </c>
    </row>
    <row r="577" spans="1:7">
      <c r="A577">
        <v>36</v>
      </c>
      <c r="B577" t="s">
        <v>9</v>
      </c>
      <c r="C577">
        <v>31.5</v>
      </c>
      <c r="D577">
        <v>0</v>
      </c>
      <c r="E577" t="s">
        <v>10</v>
      </c>
      <c r="F577" t="s">
        <v>8</v>
      </c>
      <c r="G577">
        <v>4402.2330000000002</v>
      </c>
    </row>
    <row r="578" spans="1:7">
      <c r="A578">
        <v>36</v>
      </c>
      <c r="B578" t="s">
        <v>6</v>
      </c>
      <c r="C578">
        <v>26.2</v>
      </c>
      <c r="D578">
        <v>0</v>
      </c>
      <c r="E578" t="s">
        <v>10</v>
      </c>
      <c r="F578" t="s">
        <v>8</v>
      </c>
      <c r="G578">
        <v>4883.866</v>
      </c>
    </row>
    <row r="579" spans="1:7">
      <c r="A579">
        <v>36</v>
      </c>
      <c r="B579" t="s">
        <v>6</v>
      </c>
      <c r="C579">
        <v>29.92</v>
      </c>
      <c r="D579">
        <v>0</v>
      </c>
      <c r="E579" t="s">
        <v>10</v>
      </c>
      <c r="F579" t="s">
        <v>11</v>
      </c>
      <c r="G579">
        <v>4889.0367999999999</v>
      </c>
    </row>
    <row r="580" spans="1:7">
      <c r="A580">
        <v>36</v>
      </c>
      <c r="B580" t="s">
        <v>6</v>
      </c>
      <c r="C580">
        <v>25.84</v>
      </c>
      <c r="D580">
        <v>0</v>
      </c>
      <c r="E580" t="s">
        <v>10</v>
      </c>
      <c r="F580" t="s">
        <v>12</v>
      </c>
      <c r="G580">
        <v>5266.3656000000001</v>
      </c>
    </row>
    <row r="581" spans="1:7">
      <c r="A581">
        <v>36</v>
      </c>
      <c r="B581" t="s">
        <v>6</v>
      </c>
      <c r="C581">
        <v>26.885000000000002</v>
      </c>
      <c r="D581">
        <v>0</v>
      </c>
      <c r="E581" t="s">
        <v>10</v>
      </c>
      <c r="F581" t="s">
        <v>12</v>
      </c>
      <c r="G581">
        <v>5267.8181500000001</v>
      </c>
    </row>
    <row r="582" spans="1:7">
      <c r="A582">
        <v>36</v>
      </c>
      <c r="B582" t="s">
        <v>6</v>
      </c>
      <c r="C582">
        <v>30.02</v>
      </c>
      <c r="D582">
        <v>0</v>
      </c>
      <c r="E582" t="s">
        <v>10</v>
      </c>
      <c r="F582" t="s">
        <v>12</v>
      </c>
      <c r="G582">
        <v>5272.1758</v>
      </c>
    </row>
    <row r="583" spans="1:7">
      <c r="A583">
        <v>36</v>
      </c>
      <c r="B583" t="s">
        <v>9</v>
      </c>
      <c r="C583">
        <v>30.875</v>
      </c>
      <c r="D583">
        <v>1</v>
      </c>
      <c r="E583" t="s">
        <v>10</v>
      </c>
      <c r="F583" t="s">
        <v>12</v>
      </c>
      <c r="G583">
        <v>5373.3642499999996</v>
      </c>
    </row>
    <row r="584" spans="1:7">
      <c r="A584">
        <v>36</v>
      </c>
      <c r="B584" t="s">
        <v>9</v>
      </c>
      <c r="C584">
        <v>33.82</v>
      </c>
      <c r="D584">
        <v>1</v>
      </c>
      <c r="E584" t="s">
        <v>10</v>
      </c>
      <c r="F584" t="s">
        <v>12</v>
      </c>
      <c r="G584">
        <v>5377.4578000000001</v>
      </c>
    </row>
    <row r="585" spans="1:7">
      <c r="A585">
        <v>36</v>
      </c>
      <c r="B585" t="s">
        <v>6</v>
      </c>
      <c r="C585">
        <v>19.855</v>
      </c>
      <c r="D585">
        <v>0</v>
      </c>
      <c r="E585" t="s">
        <v>10</v>
      </c>
      <c r="F585" t="s">
        <v>13</v>
      </c>
      <c r="G585">
        <v>5458.0464499999998</v>
      </c>
    </row>
    <row r="586" spans="1:7">
      <c r="A586">
        <v>36</v>
      </c>
      <c r="B586" t="s">
        <v>6</v>
      </c>
      <c r="C586">
        <v>27.74</v>
      </c>
      <c r="D586">
        <v>0</v>
      </c>
      <c r="E586" t="s">
        <v>10</v>
      </c>
      <c r="F586" t="s">
        <v>13</v>
      </c>
      <c r="G586">
        <v>5469.0065999999997</v>
      </c>
    </row>
    <row r="587" spans="1:7">
      <c r="A587">
        <v>36</v>
      </c>
      <c r="B587" t="s">
        <v>6</v>
      </c>
      <c r="C587">
        <v>25.9</v>
      </c>
      <c r="D587">
        <v>1</v>
      </c>
      <c r="E587" t="s">
        <v>10</v>
      </c>
      <c r="F587" t="s">
        <v>8</v>
      </c>
      <c r="G587">
        <v>5472.4489999999996</v>
      </c>
    </row>
    <row r="588" spans="1:7">
      <c r="A588">
        <v>36</v>
      </c>
      <c r="B588" t="s">
        <v>6</v>
      </c>
      <c r="C588">
        <v>29.92</v>
      </c>
      <c r="D588">
        <v>1</v>
      </c>
      <c r="E588" t="s">
        <v>10</v>
      </c>
      <c r="F588" t="s">
        <v>11</v>
      </c>
      <c r="G588">
        <v>5478.0367999999999</v>
      </c>
    </row>
    <row r="589" spans="1:7">
      <c r="A589">
        <v>36</v>
      </c>
      <c r="B589" t="s">
        <v>9</v>
      </c>
      <c r="C589">
        <v>34.43</v>
      </c>
      <c r="D589">
        <v>2</v>
      </c>
      <c r="E589" t="s">
        <v>10</v>
      </c>
      <c r="F589" t="s">
        <v>11</v>
      </c>
      <c r="G589">
        <v>5584.3056999999999</v>
      </c>
    </row>
    <row r="590" spans="1:7">
      <c r="A590">
        <v>36</v>
      </c>
      <c r="B590" t="s">
        <v>9</v>
      </c>
      <c r="C590">
        <v>28.594999999999999</v>
      </c>
      <c r="D590">
        <v>3</v>
      </c>
      <c r="E590" t="s">
        <v>10</v>
      </c>
      <c r="F590" t="s">
        <v>12</v>
      </c>
      <c r="G590">
        <v>6548.1950500000003</v>
      </c>
    </row>
    <row r="591" spans="1:7">
      <c r="A591">
        <v>36</v>
      </c>
      <c r="B591" t="s">
        <v>9</v>
      </c>
      <c r="C591">
        <v>27.55</v>
      </c>
      <c r="D591">
        <v>3</v>
      </c>
      <c r="E591" t="s">
        <v>10</v>
      </c>
      <c r="F591" t="s">
        <v>13</v>
      </c>
      <c r="G591">
        <v>6746.7425000000003</v>
      </c>
    </row>
    <row r="592" spans="1:7">
      <c r="A592">
        <v>36</v>
      </c>
      <c r="B592" t="s">
        <v>9</v>
      </c>
      <c r="C592">
        <v>28.88</v>
      </c>
      <c r="D592">
        <v>3</v>
      </c>
      <c r="E592" t="s">
        <v>10</v>
      </c>
      <c r="F592" t="s">
        <v>13</v>
      </c>
      <c r="G592">
        <v>6748.5911999999998</v>
      </c>
    </row>
    <row r="593" spans="1:7">
      <c r="A593">
        <v>36</v>
      </c>
      <c r="B593" t="s">
        <v>6</v>
      </c>
      <c r="C593">
        <v>22.135000000000002</v>
      </c>
      <c r="D593">
        <v>3</v>
      </c>
      <c r="E593" t="s">
        <v>10</v>
      </c>
      <c r="F593" t="s">
        <v>13</v>
      </c>
      <c r="G593">
        <v>7228.2156500000001</v>
      </c>
    </row>
    <row r="594" spans="1:7">
      <c r="A594">
        <v>36</v>
      </c>
      <c r="B594" t="s">
        <v>6</v>
      </c>
      <c r="C594">
        <v>29.04</v>
      </c>
      <c r="D594">
        <v>4</v>
      </c>
      <c r="E594" t="s">
        <v>10</v>
      </c>
      <c r="F594" t="s">
        <v>11</v>
      </c>
      <c r="G594">
        <v>7243.8136000000004</v>
      </c>
    </row>
    <row r="595" spans="1:7">
      <c r="A595">
        <v>36</v>
      </c>
      <c r="B595" t="s">
        <v>6</v>
      </c>
      <c r="C595">
        <v>22.6</v>
      </c>
      <c r="D595">
        <v>2</v>
      </c>
      <c r="E595" t="s">
        <v>7</v>
      </c>
      <c r="F595" t="s">
        <v>8</v>
      </c>
      <c r="G595">
        <v>18608.261999999999</v>
      </c>
    </row>
    <row r="596" spans="1:7">
      <c r="A596">
        <v>36</v>
      </c>
      <c r="B596" t="s">
        <v>9</v>
      </c>
      <c r="C596">
        <v>28.024999999999999</v>
      </c>
      <c r="D596">
        <v>1</v>
      </c>
      <c r="E596" t="s">
        <v>7</v>
      </c>
      <c r="F596" t="s">
        <v>13</v>
      </c>
      <c r="G596">
        <v>20773.62775</v>
      </c>
    </row>
    <row r="597" spans="1:7">
      <c r="A597">
        <v>36</v>
      </c>
      <c r="B597" t="s">
        <v>9</v>
      </c>
      <c r="C597">
        <v>34.43</v>
      </c>
      <c r="D597">
        <v>0</v>
      </c>
      <c r="E597" t="s">
        <v>7</v>
      </c>
      <c r="F597" t="s">
        <v>11</v>
      </c>
      <c r="G597">
        <v>37742.575700000001</v>
      </c>
    </row>
    <row r="598" spans="1:7">
      <c r="A598">
        <v>36</v>
      </c>
      <c r="B598" t="s">
        <v>9</v>
      </c>
      <c r="C598">
        <v>33.4</v>
      </c>
      <c r="D598">
        <v>2</v>
      </c>
      <c r="E598" t="s">
        <v>7</v>
      </c>
      <c r="F598" t="s">
        <v>8</v>
      </c>
      <c r="G598">
        <v>38415.474000000002</v>
      </c>
    </row>
    <row r="599" spans="1:7">
      <c r="A599">
        <v>36</v>
      </c>
      <c r="B599" t="s">
        <v>9</v>
      </c>
      <c r="C599">
        <v>35.200000000000003</v>
      </c>
      <c r="D599">
        <v>1</v>
      </c>
      <c r="E599" t="s">
        <v>7</v>
      </c>
      <c r="F599" t="s">
        <v>11</v>
      </c>
      <c r="G599">
        <v>38709.175999999999</v>
      </c>
    </row>
    <row r="600" spans="1:7">
      <c r="A600">
        <v>36</v>
      </c>
      <c r="B600" t="s">
        <v>9</v>
      </c>
      <c r="C600">
        <v>41.895000000000003</v>
      </c>
      <c r="D600">
        <v>3</v>
      </c>
      <c r="E600" t="s">
        <v>7</v>
      </c>
      <c r="F600" t="s">
        <v>13</v>
      </c>
      <c r="G600">
        <v>43753.337050000002</v>
      </c>
    </row>
    <row r="601" spans="1:7">
      <c r="A601">
        <v>37</v>
      </c>
      <c r="B601" t="s">
        <v>9</v>
      </c>
      <c r="C601">
        <v>30.8</v>
      </c>
      <c r="D601">
        <v>0</v>
      </c>
      <c r="E601" t="s">
        <v>10</v>
      </c>
      <c r="F601" t="s">
        <v>8</v>
      </c>
      <c r="G601">
        <v>4646.759</v>
      </c>
    </row>
    <row r="602" spans="1:7">
      <c r="A602">
        <v>37</v>
      </c>
      <c r="B602" t="s">
        <v>9</v>
      </c>
      <c r="C602">
        <v>29.64</v>
      </c>
      <c r="D602">
        <v>0</v>
      </c>
      <c r="E602" t="s">
        <v>10</v>
      </c>
      <c r="F602" t="s">
        <v>12</v>
      </c>
      <c r="G602">
        <v>5028.1466</v>
      </c>
    </row>
    <row r="603" spans="1:7">
      <c r="A603">
        <v>37</v>
      </c>
      <c r="B603" t="s">
        <v>6</v>
      </c>
      <c r="C603">
        <v>34.104999999999997</v>
      </c>
      <c r="D603">
        <v>1</v>
      </c>
      <c r="E603" t="s">
        <v>10</v>
      </c>
      <c r="F603" t="s">
        <v>12</v>
      </c>
      <c r="G603">
        <v>6112.3529500000004</v>
      </c>
    </row>
    <row r="604" spans="1:7">
      <c r="A604">
        <v>37</v>
      </c>
      <c r="B604" t="s">
        <v>9</v>
      </c>
      <c r="C604">
        <v>24.32</v>
      </c>
      <c r="D604">
        <v>2</v>
      </c>
      <c r="E604" t="s">
        <v>10</v>
      </c>
      <c r="F604" t="s">
        <v>12</v>
      </c>
      <c r="G604">
        <v>6198.7518</v>
      </c>
    </row>
    <row r="605" spans="1:7">
      <c r="A605">
        <v>37</v>
      </c>
      <c r="B605" t="s">
        <v>9</v>
      </c>
      <c r="C605">
        <v>28.024999999999999</v>
      </c>
      <c r="D605">
        <v>2</v>
      </c>
      <c r="E605" t="s">
        <v>10</v>
      </c>
      <c r="F605" t="s">
        <v>12</v>
      </c>
      <c r="G605">
        <v>6203.90175</v>
      </c>
    </row>
    <row r="606" spans="1:7">
      <c r="A606">
        <v>37</v>
      </c>
      <c r="B606" t="s">
        <v>6</v>
      </c>
      <c r="C606">
        <v>29.5</v>
      </c>
      <c r="D606">
        <v>2</v>
      </c>
      <c r="E606" t="s">
        <v>10</v>
      </c>
      <c r="F606" t="s">
        <v>8</v>
      </c>
      <c r="G606">
        <v>6311.9520000000002</v>
      </c>
    </row>
    <row r="607" spans="1:7">
      <c r="A607">
        <v>37</v>
      </c>
      <c r="B607" t="s">
        <v>6</v>
      </c>
      <c r="C607">
        <v>30.8</v>
      </c>
      <c r="D607">
        <v>2</v>
      </c>
      <c r="E607" t="s">
        <v>10</v>
      </c>
      <c r="F607" t="s">
        <v>11</v>
      </c>
      <c r="G607">
        <v>6313.759</v>
      </c>
    </row>
    <row r="608" spans="1:7">
      <c r="A608">
        <v>37</v>
      </c>
      <c r="B608" t="s">
        <v>9</v>
      </c>
      <c r="C608">
        <v>29.83</v>
      </c>
      <c r="D608">
        <v>2</v>
      </c>
      <c r="E608" t="s">
        <v>10</v>
      </c>
      <c r="F608" t="s">
        <v>13</v>
      </c>
      <c r="G608">
        <v>6406.4107000000004</v>
      </c>
    </row>
    <row r="609" spans="1:7">
      <c r="A609">
        <v>37</v>
      </c>
      <c r="B609" t="s">
        <v>9</v>
      </c>
      <c r="C609">
        <v>46.53</v>
      </c>
      <c r="D609">
        <v>3</v>
      </c>
      <c r="E609" t="s">
        <v>10</v>
      </c>
      <c r="F609" t="s">
        <v>11</v>
      </c>
      <c r="G609">
        <v>6435.6237000000001</v>
      </c>
    </row>
    <row r="610" spans="1:7">
      <c r="A610">
        <v>37</v>
      </c>
      <c r="B610" t="s">
        <v>6</v>
      </c>
      <c r="C610">
        <v>23.37</v>
      </c>
      <c r="D610">
        <v>2</v>
      </c>
      <c r="E610" t="s">
        <v>10</v>
      </c>
      <c r="F610" t="s">
        <v>12</v>
      </c>
      <c r="G610">
        <v>6686.4313000000002</v>
      </c>
    </row>
    <row r="611" spans="1:7">
      <c r="A611">
        <v>37</v>
      </c>
      <c r="B611" t="s">
        <v>9</v>
      </c>
      <c r="C611">
        <v>30.875</v>
      </c>
      <c r="D611">
        <v>3</v>
      </c>
      <c r="E611" t="s">
        <v>10</v>
      </c>
      <c r="F611" t="s">
        <v>12</v>
      </c>
      <c r="G611">
        <v>6796.8632500000003</v>
      </c>
    </row>
    <row r="612" spans="1:7">
      <c r="A612">
        <v>37</v>
      </c>
      <c r="B612" t="s">
        <v>6</v>
      </c>
      <c r="C612">
        <v>17.29</v>
      </c>
      <c r="D612">
        <v>2</v>
      </c>
      <c r="E612" t="s">
        <v>10</v>
      </c>
      <c r="F612" t="s">
        <v>13</v>
      </c>
      <c r="G612">
        <v>6877.9800999999998</v>
      </c>
    </row>
    <row r="613" spans="1:7">
      <c r="A613">
        <v>37</v>
      </c>
      <c r="B613" t="s">
        <v>9</v>
      </c>
      <c r="C613">
        <v>22.704999999999998</v>
      </c>
      <c r="D613">
        <v>3</v>
      </c>
      <c r="E613" t="s">
        <v>10</v>
      </c>
      <c r="F613" t="s">
        <v>13</v>
      </c>
      <c r="G613">
        <v>6985.50695</v>
      </c>
    </row>
    <row r="614" spans="1:7">
      <c r="A614">
        <v>37</v>
      </c>
      <c r="B614" t="s">
        <v>6</v>
      </c>
      <c r="C614">
        <v>27.74</v>
      </c>
      <c r="D614">
        <v>3</v>
      </c>
      <c r="E614" t="s">
        <v>10</v>
      </c>
      <c r="F614" t="s">
        <v>12</v>
      </c>
      <c r="G614">
        <v>7281.5056000000004</v>
      </c>
    </row>
    <row r="615" spans="1:7">
      <c r="A615">
        <v>37</v>
      </c>
      <c r="B615" t="s">
        <v>9</v>
      </c>
      <c r="C615">
        <v>36.19</v>
      </c>
      <c r="D615">
        <v>0</v>
      </c>
      <c r="E615" t="s">
        <v>10</v>
      </c>
      <c r="F615" t="s">
        <v>11</v>
      </c>
      <c r="G615">
        <v>19214.705529999999</v>
      </c>
    </row>
    <row r="616" spans="1:7">
      <c r="A616">
        <v>37</v>
      </c>
      <c r="B616" t="s">
        <v>6</v>
      </c>
      <c r="C616">
        <v>26.4</v>
      </c>
      <c r="D616">
        <v>0</v>
      </c>
      <c r="E616" t="s">
        <v>7</v>
      </c>
      <c r="F616" t="s">
        <v>11</v>
      </c>
      <c r="G616">
        <v>19539.242999999999</v>
      </c>
    </row>
    <row r="617" spans="1:7">
      <c r="A617">
        <v>37</v>
      </c>
      <c r="B617" t="s">
        <v>6</v>
      </c>
      <c r="C617">
        <v>25.555</v>
      </c>
      <c r="D617">
        <v>1</v>
      </c>
      <c r="E617" t="s">
        <v>7</v>
      </c>
      <c r="F617" t="s">
        <v>13</v>
      </c>
      <c r="G617">
        <v>20296.863450000001</v>
      </c>
    </row>
    <row r="618" spans="1:7">
      <c r="A618">
        <v>37</v>
      </c>
      <c r="B618" t="s">
        <v>9</v>
      </c>
      <c r="C618">
        <v>29.8</v>
      </c>
      <c r="D618">
        <v>0</v>
      </c>
      <c r="E618" t="s">
        <v>10</v>
      </c>
      <c r="F618" t="s">
        <v>8</v>
      </c>
      <c r="G618">
        <v>20420.604650000001</v>
      </c>
    </row>
    <row r="619" spans="1:7">
      <c r="A619">
        <v>37</v>
      </c>
      <c r="B619" t="s">
        <v>6</v>
      </c>
      <c r="C619">
        <v>30.78</v>
      </c>
      <c r="D619">
        <v>0</v>
      </c>
      <c r="E619" t="s">
        <v>7</v>
      </c>
      <c r="F619" t="s">
        <v>13</v>
      </c>
      <c r="G619">
        <v>37270.1512</v>
      </c>
    </row>
    <row r="620" spans="1:7">
      <c r="A620">
        <v>37</v>
      </c>
      <c r="B620" t="s">
        <v>9</v>
      </c>
      <c r="C620">
        <v>34.200000000000003</v>
      </c>
      <c r="D620">
        <v>1</v>
      </c>
      <c r="E620" t="s">
        <v>7</v>
      </c>
      <c r="F620" t="s">
        <v>13</v>
      </c>
      <c r="G620">
        <v>39047.285000000003</v>
      </c>
    </row>
    <row r="621" spans="1:7">
      <c r="A621">
        <v>37</v>
      </c>
      <c r="B621" t="s">
        <v>6</v>
      </c>
      <c r="C621">
        <v>34.799999999999997</v>
      </c>
      <c r="D621">
        <v>2</v>
      </c>
      <c r="E621" t="s">
        <v>7</v>
      </c>
      <c r="F621" t="s">
        <v>8</v>
      </c>
      <c r="G621">
        <v>39836.519</v>
      </c>
    </row>
    <row r="622" spans="1:7">
      <c r="A622">
        <v>37</v>
      </c>
      <c r="B622" t="s">
        <v>9</v>
      </c>
      <c r="C622">
        <v>37.07</v>
      </c>
      <c r="D622">
        <v>1</v>
      </c>
      <c r="E622" t="s">
        <v>7</v>
      </c>
      <c r="F622" t="s">
        <v>11</v>
      </c>
      <c r="G622">
        <v>39871.704299999998</v>
      </c>
    </row>
    <row r="623" spans="1:7">
      <c r="A623">
        <v>37</v>
      </c>
      <c r="B623" t="s">
        <v>9</v>
      </c>
      <c r="C623">
        <v>34.1</v>
      </c>
      <c r="D623">
        <v>4</v>
      </c>
      <c r="E623" t="s">
        <v>7</v>
      </c>
      <c r="F623" t="s">
        <v>8</v>
      </c>
      <c r="G623">
        <v>40182.245999999999</v>
      </c>
    </row>
    <row r="624" spans="1:7">
      <c r="A624">
        <v>37</v>
      </c>
      <c r="B624" t="s">
        <v>6</v>
      </c>
      <c r="C624">
        <v>38.39</v>
      </c>
      <c r="D624">
        <v>0</v>
      </c>
      <c r="E624" t="s">
        <v>7</v>
      </c>
      <c r="F624" t="s">
        <v>11</v>
      </c>
      <c r="G624">
        <v>40419.019099999998</v>
      </c>
    </row>
    <row r="625" spans="1:7">
      <c r="A625">
        <v>37</v>
      </c>
      <c r="B625" t="s">
        <v>6</v>
      </c>
      <c r="C625">
        <v>47.6</v>
      </c>
      <c r="D625">
        <v>2</v>
      </c>
      <c r="E625" t="s">
        <v>7</v>
      </c>
      <c r="F625" t="s">
        <v>8</v>
      </c>
      <c r="G625">
        <v>46113.510999999999</v>
      </c>
    </row>
    <row r="626" spans="1:7">
      <c r="A626">
        <v>38</v>
      </c>
      <c r="B626" t="s">
        <v>6</v>
      </c>
      <c r="C626">
        <v>27.6</v>
      </c>
      <c r="D626">
        <v>0</v>
      </c>
      <c r="E626" t="s">
        <v>10</v>
      </c>
      <c r="F626" t="s">
        <v>8</v>
      </c>
      <c r="G626">
        <v>5383.5360000000001</v>
      </c>
    </row>
    <row r="627" spans="1:7">
      <c r="A627">
        <v>38</v>
      </c>
      <c r="B627" t="s">
        <v>6</v>
      </c>
      <c r="C627">
        <v>37.729999999999997</v>
      </c>
      <c r="D627">
        <v>0</v>
      </c>
      <c r="E627" t="s">
        <v>10</v>
      </c>
      <c r="F627" t="s">
        <v>11</v>
      </c>
      <c r="G627">
        <v>5397.6166999999996</v>
      </c>
    </row>
    <row r="628" spans="1:7">
      <c r="A628">
        <v>38</v>
      </c>
      <c r="B628" t="s">
        <v>6</v>
      </c>
      <c r="C628">
        <v>40.15</v>
      </c>
      <c r="D628">
        <v>0</v>
      </c>
      <c r="E628" t="s">
        <v>10</v>
      </c>
      <c r="F628" t="s">
        <v>11</v>
      </c>
      <c r="G628">
        <v>5400.9804999999997</v>
      </c>
    </row>
    <row r="629" spans="1:7">
      <c r="A629">
        <v>38</v>
      </c>
      <c r="B629" t="s">
        <v>9</v>
      </c>
      <c r="C629">
        <v>28.27</v>
      </c>
      <c r="D629">
        <v>1</v>
      </c>
      <c r="E629" t="s">
        <v>10</v>
      </c>
      <c r="F629" t="s">
        <v>11</v>
      </c>
      <c r="G629">
        <v>5484.4673000000003</v>
      </c>
    </row>
    <row r="630" spans="1:7">
      <c r="A630">
        <v>38</v>
      </c>
      <c r="B630" t="s">
        <v>9</v>
      </c>
      <c r="C630">
        <v>31</v>
      </c>
      <c r="D630">
        <v>1</v>
      </c>
      <c r="E630" t="s">
        <v>10</v>
      </c>
      <c r="F630" t="s">
        <v>8</v>
      </c>
      <c r="G630">
        <v>5488.2619999999997</v>
      </c>
    </row>
    <row r="631" spans="1:7">
      <c r="A631">
        <v>38</v>
      </c>
      <c r="B631" t="s">
        <v>9</v>
      </c>
      <c r="C631">
        <v>19.95</v>
      </c>
      <c r="D631">
        <v>1</v>
      </c>
      <c r="E631" t="s">
        <v>10</v>
      </c>
      <c r="F631" t="s">
        <v>12</v>
      </c>
      <c r="G631">
        <v>5855.9025000000001</v>
      </c>
    </row>
    <row r="632" spans="1:7">
      <c r="A632">
        <v>38</v>
      </c>
      <c r="B632" t="s">
        <v>6</v>
      </c>
      <c r="C632">
        <v>28.93</v>
      </c>
      <c r="D632">
        <v>1</v>
      </c>
      <c r="E632" t="s">
        <v>10</v>
      </c>
      <c r="F632" t="s">
        <v>11</v>
      </c>
      <c r="G632">
        <v>5974.3846999999996</v>
      </c>
    </row>
    <row r="633" spans="1:7">
      <c r="A633">
        <v>38</v>
      </c>
      <c r="B633" t="s">
        <v>6</v>
      </c>
      <c r="C633">
        <v>30.69</v>
      </c>
      <c r="D633">
        <v>1</v>
      </c>
      <c r="E633" t="s">
        <v>10</v>
      </c>
      <c r="F633" t="s">
        <v>11</v>
      </c>
      <c r="G633">
        <v>5976.8311000000003</v>
      </c>
    </row>
    <row r="634" spans="1:7">
      <c r="A634">
        <v>38</v>
      </c>
      <c r="B634" t="s">
        <v>9</v>
      </c>
      <c r="C634">
        <v>28.024999999999999</v>
      </c>
      <c r="D634">
        <v>1</v>
      </c>
      <c r="E634" t="s">
        <v>10</v>
      </c>
      <c r="F634" t="s">
        <v>13</v>
      </c>
      <c r="G634">
        <v>6067.1267500000004</v>
      </c>
    </row>
    <row r="635" spans="1:7">
      <c r="A635">
        <v>38</v>
      </c>
      <c r="B635" t="s">
        <v>9</v>
      </c>
      <c r="C635">
        <v>37.049999999999997</v>
      </c>
      <c r="D635">
        <v>1</v>
      </c>
      <c r="E635" t="s">
        <v>10</v>
      </c>
      <c r="F635" t="s">
        <v>13</v>
      </c>
      <c r="G635">
        <v>6079.6715000000004</v>
      </c>
    </row>
    <row r="636" spans="1:7">
      <c r="A636">
        <v>38</v>
      </c>
      <c r="B636" t="s">
        <v>9</v>
      </c>
      <c r="C636">
        <v>34.700000000000003</v>
      </c>
      <c r="D636">
        <v>2</v>
      </c>
      <c r="E636" t="s">
        <v>10</v>
      </c>
      <c r="F636" t="s">
        <v>8</v>
      </c>
      <c r="G636">
        <v>6082.4049999999997</v>
      </c>
    </row>
    <row r="637" spans="1:7">
      <c r="A637">
        <v>38</v>
      </c>
      <c r="B637" t="s">
        <v>6</v>
      </c>
      <c r="C637">
        <v>40.564999999999998</v>
      </c>
      <c r="D637">
        <v>1</v>
      </c>
      <c r="E637" t="s">
        <v>10</v>
      </c>
      <c r="F637" t="s">
        <v>12</v>
      </c>
      <c r="G637">
        <v>6373.55735</v>
      </c>
    </row>
    <row r="638" spans="1:7">
      <c r="A638">
        <v>38</v>
      </c>
      <c r="B638" t="s">
        <v>9</v>
      </c>
      <c r="C638">
        <v>27.835000000000001</v>
      </c>
      <c r="D638">
        <v>2</v>
      </c>
      <c r="E638" t="s">
        <v>10</v>
      </c>
      <c r="F638" t="s">
        <v>12</v>
      </c>
      <c r="G638">
        <v>6455.86265</v>
      </c>
    </row>
    <row r="639" spans="1:7">
      <c r="A639">
        <v>38</v>
      </c>
      <c r="B639" t="s">
        <v>9</v>
      </c>
      <c r="C639">
        <v>29.26</v>
      </c>
      <c r="D639">
        <v>2</v>
      </c>
      <c r="E639" t="s">
        <v>10</v>
      </c>
      <c r="F639" t="s">
        <v>12</v>
      </c>
      <c r="G639">
        <v>6457.8433999999997</v>
      </c>
    </row>
    <row r="640" spans="1:7">
      <c r="A640">
        <v>38</v>
      </c>
      <c r="B640" t="s">
        <v>6</v>
      </c>
      <c r="C640">
        <v>27.265000000000001</v>
      </c>
      <c r="D640">
        <v>1</v>
      </c>
      <c r="E640" t="s">
        <v>10</v>
      </c>
      <c r="F640" t="s">
        <v>13</v>
      </c>
      <c r="G640">
        <v>6555.07035</v>
      </c>
    </row>
    <row r="641" spans="1:7">
      <c r="A641">
        <v>38</v>
      </c>
      <c r="B641" t="s">
        <v>6</v>
      </c>
      <c r="C641">
        <v>34.799999999999997</v>
      </c>
      <c r="D641">
        <v>2</v>
      </c>
      <c r="E641" t="s">
        <v>10</v>
      </c>
      <c r="F641" t="s">
        <v>8</v>
      </c>
      <c r="G641">
        <v>6571.5439999999999</v>
      </c>
    </row>
    <row r="642" spans="1:7">
      <c r="A642">
        <v>38</v>
      </c>
      <c r="B642" t="s">
        <v>9</v>
      </c>
      <c r="C642">
        <v>16.815000000000001</v>
      </c>
      <c r="D642">
        <v>2</v>
      </c>
      <c r="E642" t="s">
        <v>10</v>
      </c>
      <c r="F642" t="s">
        <v>13</v>
      </c>
      <c r="G642">
        <v>6640.5448500000002</v>
      </c>
    </row>
    <row r="643" spans="1:7">
      <c r="A643">
        <v>38</v>
      </c>
      <c r="B643" t="s">
        <v>9</v>
      </c>
      <c r="C643">
        <v>21.12</v>
      </c>
      <c r="D643">
        <v>3</v>
      </c>
      <c r="E643" t="s">
        <v>10</v>
      </c>
      <c r="F643" t="s">
        <v>11</v>
      </c>
      <c r="G643">
        <v>6652.5288</v>
      </c>
    </row>
    <row r="644" spans="1:7">
      <c r="A644">
        <v>38</v>
      </c>
      <c r="B644" t="s">
        <v>6</v>
      </c>
      <c r="C644">
        <v>19.475000000000001</v>
      </c>
      <c r="D644">
        <v>2</v>
      </c>
      <c r="E644" t="s">
        <v>10</v>
      </c>
      <c r="F644" t="s">
        <v>12</v>
      </c>
      <c r="G644">
        <v>6933.2422500000002</v>
      </c>
    </row>
    <row r="645" spans="1:7">
      <c r="A645">
        <v>38</v>
      </c>
      <c r="B645" t="s">
        <v>6</v>
      </c>
      <c r="C645">
        <v>19.95</v>
      </c>
      <c r="D645">
        <v>2</v>
      </c>
      <c r="E645" t="s">
        <v>10</v>
      </c>
      <c r="F645" t="s">
        <v>13</v>
      </c>
      <c r="G645">
        <v>7133.9025000000001</v>
      </c>
    </row>
    <row r="646" spans="1:7">
      <c r="A646">
        <v>38</v>
      </c>
      <c r="B646" t="s">
        <v>6</v>
      </c>
      <c r="C646">
        <v>27.835000000000001</v>
      </c>
      <c r="D646">
        <v>2</v>
      </c>
      <c r="E646" t="s">
        <v>10</v>
      </c>
      <c r="F646" t="s">
        <v>13</v>
      </c>
      <c r="G646">
        <v>7144.86265</v>
      </c>
    </row>
    <row r="647" spans="1:7">
      <c r="A647">
        <v>38</v>
      </c>
      <c r="B647" t="s">
        <v>6</v>
      </c>
      <c r="C647">
        <v>28</v>
      </c>
      <c r="D647">
        <v>3</v>
      </c>
      <c r="E647" t="s">
        <v>10</v>
      </c>
      <c r="F647" t="s">
        <v>8</v>
      </c>
      <c r="G647">
        <v>7151.0919999999996</v>
      </c>
    </row>
    <row r="648" spans="1:7">
      <c r="A648">
        <v>38</v>
      </c>
      <c r="B648" t="s">
        <v>6</v>
      </c>
      <c r="C648">
        <v>30.21</v>
      </c>
      <c r="D648">
        <v>3</v>
      </c>
      <c r="E648" t="s">
        <v>10</v>
      </c>
      <c r="F648" t="s">
        <v>12</v>
      </c>
      <c r="G648">
        <v>7537.1638999999996</v>
      </c>
    </row>
    <row r="649" spans="1:7">
      <c r="A649">
        <v>38</v>
      </c>
      <c r="B649" t="s">
        <v>9</v>
      </c>
      <c r="C649">
        <v>19.3</v>
      </c>
      <c r="D649">
        <v>0</v>
      </c>
      <c r="E649" t="s">
        <v>7</v>
      </c>
      <c r="F649" t="s">
        <v>8</v>
      </c>
      <c r="G649">
        <v>15820.699000000001</v>
      </c>
    </row>
    <row r="650" spans="1:7">
      <c r="A650">
        <v>38</v>
      </c>
      <c r="B650" t="s">
        <v>9</v>
      </c>
      <c r="C650">
        <v>38.39</v>
      </c>
      <c r="D650">
        <v>3</v>
      </c>
      <c r="E650" t="s">
        <v>7</v>
      </c>
      <c r="F650" t="s">
        <v>11</v>
      </c>
      <c r="G650">
        <v>41949.244100000004</v>
      </c>
    </row>
    <row r="651" spans="1:7">
      <c r="A651">
        <v>39</v>
      </c>
      <c r="B651" t="s">
        <v>6</v>
      </c>
      <c r="C651">
        <v>32.799999999999997</v>
      </c>
      <c r="D651">
        <v>0</v>
      </c>
      <c r="E651" t="s">
        <v>10</v>
      </c>
      <c r="F651" t="s">
        <v>8</v>
      </c>
      <c r="G651">
        <v>5649.7150000000001</v>
      </c>
    </row>
    <row r="652" spans="1:7">
      <c r="A652">
        <v>39</v>
      </c>
      <c r="B652" t="s">
        <v>6</v>
      </c>
      <c r="C652">
        <v>41.8</v>
      </c>
      <c r="D652">
        <v>0</v>
      </c>
      <c r="E652" t="s">
        <v>10</v>
      </c>
      <c r="F652" t="s">
        <v>11</v>
      </c>
      <c r="G652">
        <v>5662.2250000000004</v>
      </c>
    </row>
    <row r="653" spans="1:7">
      <c r="A653">
        <v>39</v>
      </c>
      <c r="B653" t="s">
        <v>9</v>
      </c>
      <c r="C653">
        <v>42.655000000000001</v>
      </c>
      <c r="D653">
        <v>0</v>
      </c>
      <c r="E653" t="s">
        <v>10</v>
      </c>
      <c r="F653" t="s">
        <v>13</v>
      </c>
      <c r="G653">
        <v>5757.41345</v>
      </c>
    </row>
    <row r="654" spans="1:7">
      <c r="A654">
        <v>39</v>
      </c>
      <c r="B654" t="s">
        <v>9</v>
      </c>
      <c r="C654">
        <v>21.85</v>
      </c>
      <c r="D654">
        <v>1</v>
      </c>
      <c r="E654" t="s">
        <v>10</v>
      </c>
      <c r="F654" t="s">
        <v>12</v>
      </c>
      <c r="G654">
        <v>6117.4944999999998</v>
      </c>
    </row>
    <row r="655" spans="1:7">
      <c r="A655">
        <v>39</v>
      </c>
      <c r="B655" t="s">
        <v>9</v>
      </c>
      <c r="C655">
        <v>26.22</v>
      </c>
      <c r="D655">
        <v>1</v>
      </c>
      <c r="E655" t="s">
        <v>10</v>
      </c>
      <c r="F655" t="s">
        <v>12</v>
      </c>
      <c r="G655">
        <v>6123.5688</v>
      </c>
    </row>
    <row r="656" spans="1:7">
      <c r="A656">
        <v>39</v>
      </c>
      <c r="B656" t="s">
        <v>6</v>
      </c>
      <c r="C656">
        <v>32.5</v>
      </c>
      <c r="D656">
        <v>1</v>
      </c>
      <c r="E656" t="s">
        <v>10</v>
      </c>
      <c r="F656" t="s">
        <v>8</v>
      </c>
      <c r="G656">
        <v>6238.2979999999998</v>
      </c>
    </row>
    <row r="657" spans="1:7">
      <c r="A657">
        <v>39</v>
      </c>
      <c r="B657" t="s">
        <v>9</v>
      </c>
      <c r="C657">
        <v>32.340000000000003</v>
      </c>
      <c r="D657">
        <v>2</v>
      </c>
      <c r="E657" t="s">
        <v>10</v>
      </c>
      <c r="F657" t="s">
        <v>11</v>
      </c>
      <c r="G657">
        <v>6338.0756000000001</v>
      </c>
    </row>
    <row r="658" spans="1:7">
      <c r="A658">
        <v>39</v>
      </c>
      <c r="B658" t="s">
        <v>9</v>
      </c>
      <c r="C658">
        <v>45.43</v>
      </c>
      <c r="D658">
        <v>2</v>
      </c>
      <c r="E658" t="s">
        <v>10</v>
      </c>
      <c r="F658" t="s">
        <v>11</v>
      </c>
      <c r="G658">
        <v>6356.2707</v>
      </c>
    </row>
    <row r="659" spans="1:7">
      <c r="A659">
        <v>39</v>
      </c>
      <c r="B659" t="s">
        <v>9</v>
      </c>
      <c r="C659">
        <v>24.51</v>
      </c>
      <c r="D659">
        <v>2</v>
      </c>
      <c r="E659" t="s">
        <v>10</v>
      </c>
      <c r="F659" t="s">
        <v>12</v>
      </c>
      <c r="G659">
        <v>6710.1918999999998</v>
      </c>
    </row>
    <row r="660" spans="1:7">
      <c r="A660">
        <v>39</v>
      </c>
      <c r="B660" t="s">
        <v>6</v>
      </c>
      <c r="C660">
        <v>26.315000000000001</v>
      </c>
      <c r="D660">
        <v>2</v>
      </c>
      <c r="E660" t="s">
        <v>10</v>
      </c>
      <c r="F660" t="s">
        <v>12</v>
      </c>
      <c r="G660">
        <v>7201.7008500000002</v>
      </c>
    </row>
    <row r="661" spans="1:7">
      <c r="A661">
        <v>39</v>
      </c>
      <c r="B661" t="s">
        <v>6</v>
      </c>
      <c r="C661">
        <v>31.92</v>
      </c>
      <c r="D661">
        <v>2</v>
      </c>
      <c r="E661" t="s">
        <v>10</v>
      </c>
      <c r="F661" t="s">
        <v>12</v>
      </c>
      <c r="G661">
        <v>7209.4917999999998</v>
      </c>
    </row>
    <row r="662" spans="1:7">
      <c r="A662">
        <v>39</v>
      </c>
      <c r="B662" t="s">
        <v>6</v>
      </c>
      <c r="C662">
        <v>34.1</v>
      </c>
      <c r="D662">
        <v>3</v>
      </c>
      <c r="E662" t="s">
        <v>10</v>
      </c>
      <c r="F662" t="s">
        <v>8</v>
      </c>
      <c r="G662">
        <v>7418.5219999999999</v>
      </c>
    </row>
    <row r="663" spans="1:7">
      <c r="A663">
        <v>39</v>
      </c>
      <c r="B663" t="s">
        <v>9</v>
      </c>
      <c r="C663">
        <v>29.6</v>
      </c>
      <c r="D663">
        <v>4</v>
      </c>
      <c r="E663" t="s">
        <v>10</v>
      </c>
      <c r="F663" t="s">
        <v>8</v>
      </c>
      <c r="G663">
        <v>7512.2669999999998</v>
      </c>
    </row>
    <row r="664" spans="1:7">
      <c r="A664">
        <v>39</v>
      </c>
      <c r="B664" t="s">
        <v>6</v>
      </c>
      <c r="C664">
        <v>22.8</v>
      </c>
      <c r="D664">
        <v>3</v>
      </c>
      <c r="E664" t="s">
        <v>10</v>
      </c>
      <c r="F664" t="s">
        <v>13</v>
      </c>
      <c r="G664">
        <v>7985.8149999999996</v>
      </c>
    </row>
    <row r="665" spans="1:7">
      <c r="A665">
        <v>39</v>
      </c>
      <c r="B665" t="s">
        <v>6</v>
      </c>
      <c r="C665">
        <v>23.274999999999999</v>
      </c>
      <c r="D665">
        <v>3</v>
      </c>
      <c r="E665" t="s">
        <v>10</v>
      </c>
      <c r="F665" t="s">
        <v>13</v>
      </c>
      <c r="G665">
        <v>7986.4752500000004</v>
      </c>
    </row>
    <row r="666" spans="1:7">
      <c r="A666">
        <v>39</v>
      </c>
      <c r="B666" t="s">
        <v>6</v>
      </c>
      <c r="C666">
        <v>23.87</v>
      </c>
      <c r="D666">
        <v>5</v>
      </c>
      <c r="E666" t="s">
        <v>10</v>
      </c>
      <c r="F666" t="s">
        <v>11</v>
      </c>
      <c r="G666">
        <v>8582.3022999999994</v>
      </c>
    </row>
    <row r="667" spans="1:7">
      <c r="A667">
        <v>39</v>
      </c>
      <c r="B667" t="s">
        <v>6</v>
      </c>
      <c r="C667">
        <v>34.32</v>
      </c>
      <c r="D667">
        <v>5</v>
      </c>
      <c r="E667" t="s">
        <v>10</v>
      </c>
      <c r="F667" t="s">
        <v>11</v>
      </c>
      <c r="G667">
        <v>8596.8277999999991</v>
      </c>
    </row>
    <row r="668" spans="1:7">
      <c r="A668">
        <v>39</v>
      </c>
      <c r="B668" t="s">
        <v>6</v>
      </c>
      <c r="C668">
        <v>24.225000000000001</v>
      </c>
      <c r="D668">
        <v>5</v>
      </c>
      <c r="E668" t="s">
        <v>10</v>
      </c>
      <c r="F668" t="s">
        <v>12</v>
      </c>
      <c r="G668">
        <v>8965.7957499999993</v>
      </c>
    </row>
    <row r="669" spans="1:7">
      <c r="A669">
        <v>39</v>
      </c>
      <c r="B669" t="s">
        <v>6</v>
      </c>
      <c r="C669">
        <v>18.3</v>
      </c>
      <c r="D669">
        <v>5</v>
      </c>
      <c r="E669" t="s">
        <v>7</v>
      </c>
      <c r="F669" t="s">
        <v>8</v>
      </c>
      <c r="G669">
        <v>19023.259999999998</v>
      </c>
    </row>
    <row r="670" spans="1:7">
      <c r="A670">
        <v>39</v>
      </c>
      <c r="B670" t="s">
        <v>9</v>
      </c>
      <c r="C670">
        <v>26.41</v>
      </c>
      <c r="D670">
        <v>0</v>
      </c>
      <c r="E670" t="s">
        <v>7</v>
      </c>
      <c r="F670" t="s">
        <v>13</v>
      </c>
      <c r="G670">
        <v>20149.322899999999</v>
      </c>
    </row>
    <row r="671" spans="1:7">
      <c r="A671">
        <v>39</v>
      </c>
      <c r="B671" t="s">
        <v>9</v>
      </c>
      <c r="C671">
        <v>28.3</v>
      </c>
      <c r="D671">
        <v>1</v>
      </c>
      <c r="E671" t="s">
        <v>7</v>
      </c>
      <c r="F671" t="s">
        <v>8</v>
      </c>
      <c r="G671">
        <v>21082.16</v>
      </c>
    </row>
    <row r="672" spans="1:7">
      <c r="A672">
        <v>39</v>
      </c>
      <c r="B672" t="s">
        <v>6</v>
      </c>
      <c r="C672">
        <v>24.89</v>
      </c>
      <c r="D672">
        <v>3</v>
      </c>
      <c r="E672" t="s">
        <v>7</v>
      </c>
      <c r="F672" t="s">
        <v>13</v>
      </c>
      <c r="G672">
        <v>21659.930100000001</v>
      </c>
    </row>
    <row r="673" spans="1:7">
      <c r="A673">
        <v>39</v>
      </c>
      <c r="B673" t="s">
        <v>9</v>
      </c>
      <c r="C673">
        <v>29.925000000000001</v>
      </c>
      <c r="D673">
        <v>1</v>
      </c>
      <c r="E673" t="s">
        <v>7</v>
      </c>
      <c r="F673" t="s">
        <v>13</v>
      </c>
      <c r="G673">
        <v>22462.043750000001</v>
      </c>
    </row>
    <row r="674" spans="1:7">
      <c r="A674">
        <v>39</v>
      </c>
      <c r="B674" t="s">
        <v>9</v>
      </c>
      <c r="C674">
        <v>34.1</v>
      </c>
      <c r="D674">
        <v>2</v>
      </c>
      <c r="E674" t="s">
        <v>10</v>
      </c>
      <c r="F674" t="s">
        <v>11</v>
      </c>
      <c r="G674">
        <v>23563.016179999999</v>
      </c>
    </row>
    <row r="675" spans="1:7">
      <c r="A675">
        <v>39</v>
      </c>
      <c r="B675" t="s">
        <v>9</v>
      </c>
      <c r="C675">
        <v>35.299999999999997</v>
      </c>
      <c r="D675">
        <v>2</v>
      </c>
      <c r="E675" t="s">
        <v>7</v>
      </c>
      <c r="F675" t="s">
        <v>8</v>
      </c>
      <c r="G675">
        <v>40103.89</v>
      </c>
    </row>
    <row r="676" spans="1:7">
      <c r="A676">
        <v>40</v>
      </c>
      <c r="B676" t="s">
        <v>9</v>
      </c>
      <c r="C676">
        <v>25.08</v>
      </c>
      <c r="D676">
        <v>0</v>
      </c>
      <c r="E676" t="s">
        <v>10</v>
      </c>
      <c r="F676" t="s">
        <v>11</v>
      </c>
      <c r="G676">
        <v>5415.6611999999996</v>
      </c>
    </row>
    <row r="677" spans="1:7">
      <c r="A677">
        <v>40</v>
      </c>
      <c r="B677" t="s">
        <v>9</v>
      </c>
      <c r="C677">
        <v>41.69</v>
      </c>
      <c r="D677">
        <v>0</v>
      </c>
      <c r="E677" t="s">
        <v>10</v>
      </c>
      <c r="F677" t="s">
        <v>11</v>
      </c>
      <c r="G677">
        <v>5438.7491</v>
      </c>
    </row>
    <row r="678" spans="1:7">
      <c r="A678">
        <v>40</v>
      </c>
      <c r="B678" t="s">
        <v>6</v>
      </c>
      <c r="C678">
        <v>29.6</v>
      </c>
      <c r="D678">
        <v>0</v>
      </c>
      <c r="E678" t="s">
        <v>10</v>
      </c>
      <c r="F678" t="s">
        <v>8</v>
      </c>
      <c r="G678">
        <v>5910.9440000000004</v>
      </c>
    </row>
    <row r="679" spans="1:7">
      <c r="A679">
        <v>40</v>
      </c>
      <c r="B679" t="s">
        <v>6</v>
      </c>
      <c r="C679">
        <v>36.19</v>
      </c>
      <c r="D679">
        <v>0</v>
      </c>
      <c r="E679" t="s">
        <v>10</v>
      </c>
      <c r="F679" t="s">
        <v>11</v>
      </c>
      <c r="G679">
        <v>5920.1040999999996</v>
      </c>
    </row>
    <row r="680" spans="1:7">
      <c r="A680">
        <v>40</v>
      </c>
      <c r="B680" t="s">
        <v>9</v>
      </c>
      <c r="C680">
        <v>26.315000000000001</v>
      </c>
      <c r="D680">
        <v>1</v>
      </c>
      <c r="E680" t="s">
        <v>10</v>
      </c>
      <c r="F680" t="s">
        <v>12</v>
      </c>
      <c r="G680">
        <v>6389.3778499999999</v>
      </c>
    </row>
    <row r="681" spans="1:7">
      <c r="A681">
        <v>40</v>
      </c>
      <c r="B681" t="s">
        <v>9</v>
      </c>
      <c r="C681">
        <v>29.355</v>
      </c>
      <c r="D681">
        <v>1</v>
      </c>
      <c r="E681" t="s">
        <v>10</v>
      </c>
      <c r="F681" t="s">
        <v>12</v>
      </c>
      <c r="G681">
        <v>6393.6034499999996</v>
      </c>
    </row>
    <row r="682" spans="1:7">
      <c r="A682">
        <v>40</v>
      </c>
      <c r="B682" t="s">
        <v>6</v>
      </c>
      <c r="C682">
        <v>27.4</v>
      </c>
      <c r="D682">
        <v>1</v>
      </c>
      <c r="E682" t="s">
        <v>10</v>
      </c>
      <c r="F682" t="s">
        <v>8</v>
      </c>
      <c r="G682">
        <v>6496.8860000000004</v>
      </c>
    </row>
    <row r="683" spans="1:7">
      <c r="A683">
        <v>40</v>
      </c>
      <c r="B683" t="s">
        <v>6</v>
      </c>
      <c r="C683">
        <v>29.81</v>
      </c>
      <c r="D683">
        <v>1</v>
      </c>
      <c r="E683" t="s">
        <v>10</v>
      </c>
      <c r="F683" t="s">
        <v>11</v>
      </c>
      <c r="G683">
        <v>6500.2358999999997</v>
      </c>
    </row>
    <row r="684" spans="1:7">
      <c r="A684">
        <v>40</v>
      </c>
      <c r="B684" t="s">
        <v>9</v>
      </c>
      <c r="C684">
        <v>24.97</v>
      </c>
      <c r="D684">
        <v>2</v>
      </c>
      <c r="E684" t="s">
        <v>10</v>
      </c>
      <c r="F684" t="s">
        <v>11</v>
      </c>
      <c r="G684">
        <v>6593.5083000000004</v>
      </c>
    </row>
    <row r="685" spans="1:7">
      <c r="A685">
        <v>40</v>
      </c>
      <c r="B685" t="s">
        <v>9</v>
      </c>
      <c r="C685">
        <v>34.104999999999997</v>
      </c>
      <c r="D685">
        <v>1</v>
      </c>
      <c r="E685" t="s">
        <v>10</v>
      </c>
      <c r="F685" t="s">
        <v>13</v>
      </c>
      <c r="G685">
        <v>6600.2059499999996</v>
      </c>
    </row>
    <row r="686" spans="1:7">
      <c r="A686">
        <v>40</v>
      </c>
      <c r="B686" t="s">
        <v>9</v>
      </c>
      <c r="C686">
        <v>29.9</v>
      </c>
      <c r="D686">
        <v>2</v>
      </c>
      <c r="E686" t="s">
        <v>10</v>
      </c>
      <c r="F686" t="s">
        <v>8</v>
      </c>
      <c r="G686">
        <v>6600.3609999999999</v>
      </c>
    </row>
    <row r="687" spans="1:7">
      <c r="A687">
        <v>40</v>
      </c>
      <c r="B687" t="s">
        <v>9</v>
      </c>
      <c r="C687">
        <v>41.23</v>
      </c>
      <c r="D687">
        <v>1</v>
      </c>
      <c r="E687" t="s">
        <v>10</v>
      </c>
      <c r="F687" t="s">
        <v>13</v>
      </c>
      <c r="G687">
        <v>6610.1097</v>
      </c>
    </row>
    <row r="688" spans="1:7">
      <c r="A688">
        <v>40</v>
      </c>
      <c r="B688" t="s">
        <v>9</v>
      </c>
      <c r="C688">
        <v>32.299999999999997</v>
      </c>
      <c r="D688">
        <v>2</v>
      </c>
      <c r="E688" t="s">
        <v>10</v>
      </c>
      <c r="F688" t="s">
        <v>12</v>
      </c>
      <c r="G688">
        <v>6986.6970000000001</v>
      </c>
    </row>
    <row r="689" spans="1:7">
      <c r="A689">
        <v>40</v>
      </c>
      <c r="B689" t="s">
        <v>6</v>
      </c>
      <c r="C689">
        <v>25.46</v>
      </c>
      <c r="D689">
        <v>1</v>
      </c>
      <c r="E689" t="s">
        <v>10</v>
      </c>
      <c r="F689" t="s">
        <v>13</v>
      </c>
      <c r="G689">
        <v>7077.1894000000002</v>
      </c>
    </row>
    <row r="690" spans="1:7">
      <c r="A690">
        <v>40</v>
      </c>
      <c r="B690" t="s">
        <v>9</v>
      </c>
      <c r="C690">
        <v>22.704999999999998</v>
      </c>
      <c r="D690">
        <v>2</v>
      </c>
      <c r="E690" t="s">
        <v>10</v>
      </c>
      <c r="F690" t="s">
        <v>13</v>
      </c>
      <c r="G690">
        <v>7173.35995</v>
      </c>
    </row>
    <row r="691" spans="1:7">
      <c r="A691">
        <v>40</v>
      </c>
      <c r="B691" t="s">
        <v>9</v>
      </c>
      <c r="C691">
        <v>35.299999999999997</v>
      </c>
      <c r="D691">
        <v>3</v>
      </c>
      <c r="E691" t="s">
        <v>10</v>
      </c>
      <c r="F691" t="s">
        <v>8</v>
      </c>
      <c r="G691">
        <v>7196.8670000000002</v>
      </c>
    </row>
    <row r="692" spans="1:7">
      <c r="A692">
        <v>40</v>
      </c>
      <c r="B692" t="s">
        <v>6</v>
      </c>
      <c r="C692">
        <v>33</v>
      </c>
      <c r="D692">
        <v>3</v>
      </c>
      <c r="E692" t="s">
        <v>10</v>
      </c>
      <c r="F692" t="s">
        <v>11</v>
      </c>
      <c r="G692">
        <v>7682.67</v>
      </c>
    </row>
    <row r="693" spans="1:7">
      <c r="A693">
        <v>40</v>
      </c>
      <c r="B693" t="s">
        <v>6</v>
      </c>
      <c r="C693">
        <v>28.69</v>
      </c>
      <c r="D693">
        <v>3</v>
      </c>
      <c r="E693" t="s">
        <v>10</v>
      </c>
      <c r="F693" t="s">
        <v>12</v>
      </c>
      <c r="G693">
        <v>8059.6791000000003</v>
      </c>
    </row>
    <row r="694" spans="1:7">
      <c r="A694">
        <v>40</v>
      </c>
      <c r="B694" t="s">
        <v>9</v>
      </c>
      <c r="C694">
        <v>30.875</v>
      </c>
      <c r="D694">
        <v>4</v>
      </c>
      <c r="E694" t="s">
        <v>10</v>
      </c>
      <c r="F694" t="s">
        <v>12</v>
      </c>
      <c r="G694">
        <v>8162.7162500000004</v>
      </c>
    </row>
    <row r="695" spans="1:7">
      <c r="A695">
        <v>40</v>
      </c>
      <c r="B695" t="s">
        <v>6</v>
      </c>
      <c r="C695">
        <v>23.37</v>
      </c>
      <c r="D695">
        <v>3</v>
      </c>
      <c r="E695" t="s">
        <v>10</v>
      </c>
      <c r="F695" t="s">
        <v>13</v>
      </c>
      <c r="G695">
        <v>8252.2842999999993</v>
      </c>
    </row>
    <row r="696" spans="1:7">
      <c r="A696">
        <v>40</v>
      </c>
      <c r="B696" t="s">
        <v>6</v>
      </c>
      <c r="C696">
        <v>29.3</v>
      </c>
      <c r="D696">
        <v>4</v>
      </c>
      <c r="E696" t="s">
        <v>10</v>
      </c>
      <c r="F696" t="s">
        <v>8</v>
      </c>
      <c r="G696">
        <v>15828.82173</v>
      </c>
    </row>
    <row r="697" spans="1:7">
      <c r="A697">
        <v>40</v>
      </c>
      <c r="B697" t="s">
        <v>9</v>
      </c>
      <c r="C697">
        <v>19.8</v>
      </c>
      <c r="D697">
        <v>1</v>
      </c>
      <c r="E697" t="s">
        <v>7</v>
      </c>
      <c r="F697" t="s">
        <v>11</v>
      </c>
      <c r="G697">
        <v>17179.522000000001</v>
      </c>
    </row>
    <row r="698" spans="1:7">
      <c r="A698">
        <v>40</v>
      </c>
      <c r="B698" t="s">
        <v>6</v>
      </c>
      <c r="C698">
        <v>22.22</v>
      </c>
      <c r="D698">
        <v>2</v>
      </c>
      <c r="E698" t="s">
        <v>7</v>
      </c>
      <c r="F698" t="s">
        <v>11</v>
      </c>
      <c r="G698">
        <v>19444.265800000001</v>
      </c>
    </row>
    <row r="699" spans="1:7">
      <c r="A699">
        <v>40</v>
      </c>
      <c r="B699" t="s">
        <v>6</v>
      </c>
      <c r="C699">
        <v>28.12</v>
      </c>
      <c r="D699">
        <v>1</v>
      </c>
      <c r="E699" t="s">
        <v>7</v>
      </c>
      <c r="F699" t="s">
        <v>13</v>
      </c>
      <c r="G699">
        <v>22331.566800000001</v>
      </c>
    </row>
    <row r="700" spans="1:7">
      <c r="A700">
        <v>40</v>
      </c>
      <c r="B700" t="s">
        <v>6</v>
      </c>
      <c r="C700">
        <v>41.42</v>
      </c>
      <c r="D700">
        <v>1</v>
      </c>
      <c r="E700" t="s">
        <v>10</v>
      </c>
      <c r="F700" t="s">
        <v>12</v>
      </c>
      <c r="G700">
        <v>28476.734990000001</v>
      </c>
    </row>
    <row r="701" spans="1:7">
      <c r="A701">
        <v>40</v>
      </c>
      <c r="B701" t="s">
        <v>9</v>
      </c>
      <c r="C701">
        <v>32.774999999999999</v>
      </c>
      <c r="D701">
        <v>1</v>
      </c>
      <c r="E701" t="s">
        <v>7</v>
      </c>
      <c r="F701" t="s">
        <v>13</v>
      </c>
      <c r="G701">
        <v>39125.332249999999</v>
      </c>
    </row>
    <row r="702" spans="1:7">
      <c r="A702">
        <v>40</v>
      </c>
      <c r="B702" t="s">
        <v>6</v>
      </c>
      <c r="C702">
        <v>32.774999999999999</v>
      </c>
      <c r="D702">
        <v>2</v>
      </c>
      <c r="E702" t="s">
        <v>7</v>
      </c>
      <c r="F702" t="s">
        <v>12</v>
      </c>
      <c r="G702">
        <v>40003.332249999999</v>
      </c>
    </row>
    <row r="703" spans="1:7">
      <c r="A703">
        <v>41</v>
      </c>
      <c r="B703" t="s">
        <v>9</v>
      </c>
      <c r="C703">
        <v>33.549999999999997</v>
      </c>
      <c r="D703">
        <v>0</v>
      </c>
      <c r="E703" t="s">
        <v>10</v>
      </c>
      <c r="F703" t="s">
        <v>11</v>
      </c>
      <c r="G703">
        <v>5699.8374999999996</v>
      </c>
    </row>
    <row r="704" spans="1:7">
      <c r="A704">
        <v>41</v>
      </c>
      <c r="B704" t="s">
        <v>9</v>
      </c>
      <c r="C704">
        <v>40.26</v>
      </c>
      <c r="D704">
        <v>0</v>
      </c>
      <c r="E704" t="s">
        <v>10</v>
      </c>
      <c r="F704" t="s">
        <v>11</v>
      </c>
      <c r="G704">
        <v>5709.1643999999997</v>
      </c>
    </row>
    <row r="705" spans="1:7">
      <c r="A705">
        <v>41</v>
      </c>
      <c r="B705" t="s">
        <v>6</v>
      </c>
      <c r="C705">
        <v>31.02</v>
      </c>
      <c r="D705">
        <v>0</v>
      </c>
      <c r="E705" t="s">
        <v>10</v>
      </c>
      <c r="F705" t="s">
        <v>11</v>
      </c>
      <c r="G705">
        <v>6185.3208000000004</v>
      </c>
    </row>
    <row r="706" spans="1:7">
      <c r="A706">
        <v>41</v>
      </c>
      <c r="B706" t="s">
        <v>6</v>
      </c>
      <c r="C706">
        <v>31.6</v>
      </c>
      <c r="D706">
        <v>0</v>
      </c>
      <c r="E706" t="s">
        <v>10</v>
      </c>
      <c r="F706" t="s">
        <v>8</v>
      </c>
      <c r="G706">
        <v>6186.1270000000004</v>
      </c>
    </row>
    <row r="707" spans="1:7">
      <c r="A707">
        <v>41</v>
      </c>
      <c r="B707" t="s">
        <v>9</v>
      </c>
      <c r="C707">
        <v>21.78</v>
      </c>
      <c r="D707">
        <v>1</v>
      </c>
      <c r="E707" t="s">
        <v>10</v>
      </c>
      <c r="F707" t="s">
        <v>11</v>
      </c>
      <c r="G707">
        <v>6272.4772000000003</v>
      </c>
    </row>
    <row r="708" spans="1:7">
      <c r="A708">
        <v>41</v>
      </c>
      <c r="B708" t="s">
        <v>9</v>
      </c>
      <c r="C708">
        <v>28.8</v>
      </c>
      <c r="D708">
        <v>1</v>
      </c>
      <c r="E708" t="s">
        <v>10</v>
      </c>
      <c r="F708" t="s">
        <v>8</v>
      </c>
      <c r="G708">
        <v>6282.2349999999997</v>
      </c>
    </row>
    <row r="709" spans="1:7">
      <c r="A709">
        <v>41</v>
      </c>
      <c r="B709" t="s">
        <v>9</v>
      </c>
      <c r="C709">
        <v>34.21</v>
      </c>
      <c r="D709">
        <v>1</v>
      </c>
      <c r="E709" t="s">
        <v>10</v>
      </c>
      <c r="F709" t="s">
        <v>11</v>
      </c>
      <c r="G709">
        <v>6289.7548999999999</v>
      </c>
    </row>
    <row r="710" spans="1:7">
      <c r="A710">
        <v>41</v>
      </c>
      <c r="B710" t="s">
        <v>6</v>
      </c>
      <c r="C710">
        <v>32.965000000000003</v>
      </c>
      <c r="D710">
        <v>0</v>
      </c>
      <c r="E710" t="s">
        <v>10</v>
      </c>
      <c r="F710" t="s">
        <v>12</v>
      </c>
      <c r="G710">
        <v>6571.0243499999997</v>
      </c>
    </row>
    <row r="711" spans="1:7">
      <c r="A711">
        <v>41</v>
      </c>
      <c r="B711" t="s">
        <v>9</v>
      </c>
      <c r="C711">
        <v>28.405000000000001</v>
      </c>
      <c r="D711">
        <v>1</v>
      </c>
      <c r="E711" t="s">
        <v>10</v>
      </c>
      <c r="F711" t="s">
        <v>12</v>
      </c>
      <c r="G711">
        <v>6664.68595</v>
      </c>
    </row>
    <row r="712" spans="1:7">
      <c r="A712">
        <v>41</v>
      </c>
      <c r="B712" t="s">
        <v>6</v>
      </c>
      <c r="C712">
        <v>28.05</v>
      </c>
      <c r="D712">
        <v>1</v>
      </c>
      <c r="E712" t="s">
        <v>10</v>
      </c>
      <c r="F712" t="s">
        <v>11</v>
      </c>
      <c r="G712">
        <v>6770.1925000000001</v>
      </c>
    </row>
    <row r="713" spans="1:7">
      <c r="A713">
        <v>41</v>
      </c>
      <c r="B713" t="s">
        <v>6</v>
      </c>
      <c r="C713">
        <v>32.200000000000003</v>
      </c>
      <c r="D713">
        <v>1</v>
      </c>
      <c r="E713" t="s">
        <v>10</v>
      </c>
      <c r="F713" t="s">
        <v>8</v>
      </c>
      <c r="G713">
        <v>6775.9610000000002</v>
      </c>
    </row>
    <row r="714" spans="1:7">
      <c r="A714">
        <v>41</v>
      </c>
      <c r="B714" t="s">
        <v>6</v>
      </c>
      <c r="C714">
        <v>36.08</v>
      </c>
      <c r="D714">
        <v>1</v>
      </c>
      <c r="E714" t="s">
        <v>10</v>
      </c>
      <c r="F714" t="s">
        <v>11</v>
      </c>
      <c r="G714">
        <v>6781.3541999999998</v>
      </c>
    </row>
    <row r="715" spans="1:7">
      <c r="A715">
        <v>41</v>
      </c>
      <c r="B715" t="s">
        <v>9</v>
      </c>
      <c r="C715">
        <v>23.94</v>
      </c>
      <c r="D715">
        <v>1</v>
      </c>
      <c r="E715" t="s">
        <v>10</v>
      </c>
      <c r="F715" t="s">
        <v>13</v>
      </c>
      <c r="G715">
        <v>6858.4795999999997</v>
      </c>
    </row>
    <row r="716" spans="1:7">
      <c r="A716">
        <v>41</v>
      </c>
      <c r="B716" t="s">
        <v>9</v>
      </c>
      <c r="C716">
        <v>32.200000000000003</v>
      </c>
      <c r="D716">
        <v>2</v>
      </c>
      <c r="E716" t="s">
        <v>10</v>
      </c>
      <c r="F716" t="s">
        <v>8</v>
      </c>
      <c r="G716">
        <v>6875.9610000000002</v>
      </c>
    </row>
    <row r="717" spans="1:7">
      <c r="A717">
        <v>41</v>
      </c>
      <c r="B717" t="s">
        <v>6</v>
      </c>
      <c r="C717">
        <v>28.31</v>
      </c>
      <c r="D717">
        <v>1</v>
      </c>
      <c r="E717" t="s">
        <v>10</v>
      </c>
      <c r="F717" t="s">
        <v>12</v>
      </c>
      <c r="G717">
        <v>7153.5538999999999</v>
      </c>
    </row>
    <row r="718" spans="1:7">
      <c r="A718">
        <v>41</v>
      </c>
      <c r="B718" t="s">
        <v>9</v>
      </c>
      <c r="C718">
        <v>30.59</v>
      </c>
      <c r="D718">
        <v>2</v>
      </c>
      <c r="E718" t="s">
        <v>10</v>
      </c>
      <c r="F718" t="s">
        <v>12</v>
      </c>
      <c r="G718">
        <v>7256.7231000000002</v>
      </c>
    </row>
    <row r="719" spans="1:7">
      <c r="A719">
        <v>41</v>
      </c>
      <c r="B719" t="s">
        <v>9</v>
      </c>
      <c r="C719">
        <v>34.200000000000003</v>
      </c>
      <c r="D719">
        <v>2</v>
      </c>
      <c r="E719" t="s">
        <v>10</v>
      </c>
      <c r="F719" t="s">
        <v>12</v>
      </c>
      <c r="G719">
        <v>7261.741</v>
      </c>
    </row>
    <row r="720" spans="1:7">
      <c r="A720">
        <v>41</v>
      </c>
      <c r="B720" t="s">
        <v>9</v>
      </c>
      <c r="C720">
        <v>37.049999999999997</v>
      </c>
      <c r="D720">
        <v>2</v>
      </c>
      <c r="E720" t="s">
        <v>10</v>
      </c>
      <c r="F720" t="s">
        <v>12</v>
      </c>
      <c r="G720">
        <v>7265.7025000000003</v>
      </c>
    </row>
    <row r="721" spans="1:7">
      <c r="A721">
        <v>41</v>
      </c>
      <c r="B721" t="s">
        <v>6</v>
      </c>
      <c r="C721">
        <v>31.635000000000002</v>
      </c>
      <c r="D721">
        <v>1</v>
      </c>
      <c r="E721" t="s">
        <v>10</v>
      </c>
      <c r="F721" t="s">
        <v>13</v>
      </c>
      <c r="G721">
        <v>7358.1756500000001</v>
      </c>
    </row>
    <row r="722" spans="1:7">
      <c r="A722">
        <v>41</v>
      </c>
      <c r="B722" t="s">
        <v>6</v>
      </c>
      <c r="C722">
        <v>37.1</v>
      </c>
      <c r="D722">
        <v>2</v>
      </c>
      <c r="E722" t="s">
        <v>10</v>
      </c>
      <c r="F722" t="s">
        <v>8</v>
      </c>
      <c r="G722">
        <v>7371.7719999999999</v>
      </c>
    </row>
    <row r="723" spans="1:7">
      <c r="A723">
        <v>41</v>
      </c>
      <c r="B723" t="s">
        <v>6</v>
      </c>
      <c r="C723">
        <v>33.06</v>
      </c>
      <c r="D723">
        <v>2</v>
      </c>
      <c r="E723" t="s">
        <v>10</v>
      </c>
      <c r="F723" t="s">
        <v>12</v>
      </c>
      <c r="G723">
        <v>7749.1563999999998</v>
      </c>
    </row>
    <row r="724" spans="1:7">
      <c r="A724">
        <v>41</v>
      </c>
      <c r="B724" t="s">
        <v>6</v>
      </c>
      <c r="C724">
        <v>32.6</v>
      </c>
      <c r="D724">
        <v>3</v>
      </c>
      <c r="E724" t="s">
        <v>10</v>
      </c>
      <c r="F724" t="s">
        <v>8</v>
      </c>
      <c r="G724">
        <v>7954.5169999999998</v>
      </c>
    </row>
    <row r="725" spans="1:7">
      <c r="A725">
        <v>41</v>
      </c>
      <c r="B725" t="s">
        <v>6</v>
      </c>
      <c r="C725">
        <v>33.155000000000001</v>
      </c>
      <c r="D725">
        <v>3</v>
      </c>
      <c r="E725" t="s">
        <v>10</v>
      </c>
      <c r="F725" t="s">
        <v>13</v>
      </c>
      <c r="G725">
        <v>8538.28845</v>
      </c>
    </row>
    <row r="726" spans="1:7">
      <c r="A726">
        <v>41</v>
      </c>
      <c r="B726" t="s">
        <v>9</v>
      </c>
      <c r="C726">
        <v>29.64</v>
      </c>
      <c r="D726">
        <v>5</v>
      </c>
      <c r="E726" t="s">
        <v>10</v>
      </c>
      <c r="F726" t="s">
        <v>13</v>
      </c>
      <c r="G726">
        <v>9222.4025999999994</v>
      </c>
    </row>
    <row r="727" spans="1:7">
      <c r="A727">
        <v>41</v>
      </c>
      <c r="B727" t="s">
        <v>6</v>
      </c>
      <c r="C727">
        <v>21.754999999999999</v>
      </c>
      <c r="D727">
        <v>1</v>
      </c>
      <c r="E727" t="s">
        <v>10</v>
      </c>
      <c r="F727" t="s">
        <v>13</v>
      </c>
      <c r="G727">
        <v>13725.47184</v>
      </c>
    </row>
    <row r="728" spans="1:7">
      <c r="A728">
        <v>41</v>
      </c>
      <c r="B728" t="s">
        <v>9</v>
      </c>
      <c r="C728">
        <v>30.78</v>
      </c>
      <c r="D728">
        <v>3</v>
      </c>
      <c r="E728" t="s">
        <v>7</v>
      </c>
      <c r="F728" t="s">
        <v>13</v>
      </c>
      <c r="G728">
        <v>39597.407200000001</v>
      </c>
    </row>
    <row r="729" spans="1:7">
      <c r="A729">
        <v>41</v>
      </c>
      <c r="B729" t="s">
        <v>9</v>
      </c>
      <c r="C729">
        <v>35.75</v>
      </c>
      <c r="D729">
        <v>1</v>
      </c>
      <c r="E729" t="s">
        <v>7</v>
      </c>
      <c r="F729" t="s">
        <v>11</v>
      </c>
      <c r="G729">
        <v>40273.645499999999</v>
      </c>
    </row>
    <row r="730" spans="1:7">
      <c r="A730">
        <v>42</v>
      </c>
      <c r="B730" t="s">
        <v>9</v>
      </c>
      <c r="C730">
        <v>24.86</v>
      </c>
      <c r="D730">
        <v>0</v>
      </c>
      <c r="E730" t="s">
        <v>10</v>
      </c>
      <c r="F730" t="s">
        <v>11</v>
      </c>
      <c r="G730">
        <v>5966.8873999999996</v>
      </c>
    </row>
    <row r="731" spans="1:7">
      <c r="A731">
        <v>42</v>
      </c>
      <c r="B731" t="s">
        <v>9</v>
      </c>
      <c r="C731">
        <v>26.9</v>
      </c>
      <c r="D731">
        <v>0</v>
      </c>
      <c r="E731" t="s">
        <v>10</v>
      </c>
      <c r="F731" t="s">
        <v>8</v>
      </c>
      <c r="G731">
        <v>5969.723</v>
      </c>
    </row>
    <row r="732" spans="1:7">
      <c r="A732">
        <v>42</v>
      </c>
      <c r="B732" t="s">
        <v>9</v>
      </c>
      <c r="C732">
        <v>34.1</v>
      </c>
      <c r="D732">
        <v>0</v>
      </c>
      <c r="E732" t="s">
        <v>10</v>
      </c>
      <c r="F732" t="s">
        <v>8</v>
      </c>
      <c r="G732">
        <v>5979.7309999999998</v>
      </c>
    </row>
    <row r="733" spans="1:7">
      <c r="A733">
        <v>42</v>
      </c>
      <c r="B733" t="s">
        <v>9</v>
      </c>
      <c r="C733">
        <v>31.254999999999999</v>
      </c>
      <c r="D733">
        <v>0</v>
      </c>
      <c r="E733" t="s">
        <v>10</v>
      </c>
      <c r="F733" t="s">
        <v>12</v>
      </c>
      <c r="G733">
        <v>6358.7764500000003</v>
      </c>
    </row>
    <row r="734" spans="1:7">
      <c r="A734">
        <v>42</v>
      </c>
      <c r="B734" t="s">
        <v>6</v>
      </c>
      <c r="C734">
        <v>37.9</v>
      </c>
      <c r="D734">
        <v>0</v>
      </c>
      <c r="E734" t="s">
        <v>10</v>
      </c>
      <c r="F734" t="s">
        <v>8</v>
      </c>
      <c r="G734">
        <v>6474.0129999999999</v>
      </c>
    </row>
    <row r="735" spans="1:7">
      <c r="A735">
        <v>42</v>
      </c>
      <c r="B735" t="s">
        <v>9</v>
      </c>
      <c r="C735">
        <v>26.315000000000001</v>
      </c>
      <c r="D735">
        <v>1</v>
      </c>
      <c r="E735" t="s">
        <v>10</v>
      </c>
      <c r="F735" t="s">
        <v>12</v>
      </c>
      <c r="G735">
        <v>6940.90985</v>
      </c>
    </row>
    <row r="736" spans="1:7">
      <c r="A736">
        <v>42</v>
      </c>
      <c r="B736" t="s">
        <v>6</v>
      </c>
      <c r="C736">
        <v>25.3</v>
      </c>
      <c r="D736">
        <v>1</v>
      </c>
      <c r="E736" t="s">
        <v>10</v>
      </c>
      <c r="F736" t="s">
        <v>8</v>
      </c>
      <c r="G736">
        <v>7045.4989999999998</v>
      </c>
    </row>
    <row r="737" spans="1:7">
      <c r="A737">
        <v>42</v>
      </c>
      <c r="B737" t="s">
        <v>6</v>
      </c>
      <c r="C737">
        <v>26.18</v>
      </c>
      <c r="D737">
        <v>1</v>
      </c>
      <c r="E737" t="s">
        <v>10</v>
      </c>
      <c r="F737" t="s">
        <v>11</v>
      </c>
      <c r="G737">
        <v>7046.7222000000002</v>
      </c>
    </row>
    <row r="738" spans="1:7">
      <c r="A738">
        <v>42</v>
      </c>
      <c r="B738" t="s">
        <v>6</v>
      </c>
      <c r="C738">
        <v>32.869999999999997</v>
      </c>
      <c r="D738">
        <v>0</v>
      </c>
      <c r="E738" t="s">
        <v>10</v>
      </c>
      <c r="F738" t="s">
        <v>13</v>
      </c>
      <c r="G738">
        <v>7050.0213000000003</v>
      </c>
    </row>
    <row r="739" spans="1:7">
      <c r="A739">
        <v>42</v>
      </c>
      <c r="B739" t="s">
        <v>6</v>
      </c>
      <c r="C739">
        <v>29</v>
      </c>
      <c r="D739">
        <v>1</v>
      </c>
      <c r="E739" t="s">
        <v>10</v>
      </c>
      <c r="F739" t="s">
        <v>8</v>
      </c>
      <c r="G739">
        <v>7050.6419999999998</v>
      </c>
    </row>
    <row r="740" spans="1:7">
      <c r="A740">
        <v>42</v>
      </c>
      <c r="B740" t="s">
        <v>9</v>
      </c>
      <c r="C740">
        <v>35.799999999999997</v>
      </c>
      <c r="D740">
        <v>2</v>
      </c>
      <c r="E740" t="s">
        <v>10</v>
      </c>
      <c r="F740" t="s">
        <v>8</v>
      </c>
      <c r="G740">
        <v>7160.0940000000001</v>
      </c>
    </row>
    <row r="741" spans="1:7">
      <c r="A741">
        <v>42</v>
      </c>
      <c r="B741" t="s">
        <v>9</v>
      </c>
      <c r="C741">
        <v>35.97</v>
      </c>
      <c r="D741">
        <v>2</v>
      </c>
      <c r="E741" t="s">
        <v>10</v>
      </c>
      <c r="F741" t="s">
        <v>11</v>
      </c>
      <c r="G741">
        <v>7160.3302999999996</v>
      </c>
    </row>
    <row r="742" spans="1:7">
      <c r="A742">
        <v>42</v>
      </c>
      <c r="B742" t="s">
        <v>9</v>
      </c>
      <c r="C742">
        <v>37.18</v>
      </c>
      <c r="D742">
        <v>2</v>
      </c>
      <c r="E742" t="s">
        <v>10</v>
      </c>
      <c r="F742" t="s">
        <v>11</v>
      </c>
      <c r="G742">
        <v>7162.0122000000001</v>
      </c>
    </row>
    <row r="743" spans="1:7">
      <c r="A743">
        <v>42</v>
      </c>
      <c r="B743" t="s">
        <v>6</v>
      </c>
      <c r="C743">
        <v>36.195</v>
      </c>
      <c r="D743">
        <v>1</v>
      </c>
      <c r="E743" t="s">
        <v>10</v>
      </c>
      <c r="F743" t="s">
        <v>12</v>
      </c>
      <c r="G743">
        <v>7443.6430499999997</v>
      </c>
    </row>
    <row r="744" spans="1:7">
      <c r="A744">
        <v>42</v>
      </c>
      <c r="B744" t="s">
        <v>6</v>
      </c>
      <c r="C744">
        <v>33.155000000000001</v>
      </c>
      <c r="D744">
        <v>1</v>
      </c>
      <c r="E744" t="s">
        <v>10</v>
      </c>
      <c r="F744" t="s">
        <v>13</v>
      </c>
      <c r="G744">
        <v>7639.4174499999999</v>
      </c>
    </row>
    <row r="745" spans="1:7">
      <c r="A745">
        <v>42</v>
      </c>
      <c r="B745" t="s">
        <v>6</v>
      </c>
      <c r="C745">
        <v>29.48</v>
      </c>
      <c r="D745">
        <v>2</v>
      </c>
      <c r="E745" t="s">
        <v>10</v>
      </c>
      <c r="F745" t="s">
        <v>11</v>
      </c>
      <c r="G745">
        <v>7640.3091999999997</v>
      </c>
    </row>
    <row r="746" spans="1:7">
      <c r="A746">
        <v>42</v>
      </c>
      <c r="B746" t="s">
        <v>6</v>
      </c>
      <c r="C746">
        <v>41.325000000000003</v>
      </c>
      <c r="D746">
        <v>1</v>
      </c>
      <c r="E746" t="s">
        <v>10</v>
      </c>
      <c r="F746" t="s">
        <v>13</v>
      </c>
      <c r="G746">
        <v>7650.7737500000003</v>
      </c>
    </row>
    <row r="747" spans="1:7">
      <c r="A747">
        <v>42</v>
      </c>
      <c r="B747" t="s">
        <v>9</v>
      </c>
      <c r="C747">
        <v>26.125</v>
      </c>
      <c r="D747">
        <v>2</v>
      </c>
      <c r="E747" t="s">
        <v>10</v>
      </c>
      <c r="F747" t="s">
        <v>13</v>
      </c>
      <c r="G747">
        <v>7729.6457499999997</v>
      </c>
    </row>
    <row r="748" spans="1:7">
      <c r="A748">
        <v>42</v>
      </c>
      <c r="B748" t="s">
        <v>6</v>
      </c>
      <c r="C748">
        <v>24.984999999999999</v>
      </c>
      <c r="D748">
        <v>2</v>
      </c>
      <c r="E748" t="s">
        <v>10</v>
      </c>
      <c r="F748" t="s">
        <v>12</v>
      </c>
      <c r="G748">
        <v>8017.0611500000005</v>
      </c>
    </row>
    <row r="749" spans="1:7">
      <c r="A749">
        <v>42</v>
      </c>
      <c r="B749" t="s">
        <v>9</v>
      </c>
      <c r="C749">
        <v>24.64</v>
      </c>
      <c r="D749">
        <v>0</v>
      </c>
      <c r="E749" t="s">
        <v>7</v>
      </c>
      <c r="F749" t="s">
        <v>11</v>
      </c>
      <c r="G749">
        <v>19515.5416</v>
      </c>
    </row>
    <row r="750" spans="1:7">
      <c r="A750">
        <v>42</v>
      </c>
      <c r="B750" t="s">
        <v>6</v>
      </c>
      <c r="C750">
        <v>23.37</v>
      </c>
      <c r="D750">
        <v>0</v>
      </c>
      <c r="E750" t="s">
        <v>7</v>
      </c>
      <c r="F750" t="s">
        <v>13</v>
      </c>
      <c r="G750">
        <v>19964.746299999999</v>
      </c>
    </row>
    <row r="751" spans="1:7">
      <c r="A751">
        <v>42</v>
      </c>
      <c r="B751" t="s">
        <v>9</v>
      </c>
      <c r="C751">
        <v>24.605</v>
      </c>
      <c r="D751">
        <v>2</v>
      </c>
      <c r="E751" t="s">
        <v>7</v>
      </c>
      <c r="F751" t="s">
        <v>13</v>
      </c>
      <c r="G751">
        <v>21259.377949999998</v>
      </c>
    </row>
    <row r="752" spans="1:7">
      <c r="A752">
        <v>42</v>
      </c>
      <c r="B752" t="s">
        <v>6</v>
      </c>
      <c r="C752">
        <v>26.6</v>
      </c>
      <c r="D752">
        <v>0</v>
      </c>
      <c r="E752" t="s">
        <v>7</v>
      </c>
      <c r="F752" t="s">
        <v>12</v>
      </c>
      <c r="G752">
        <v>21348.705999999998</v>
      </c>
    </row>
    <row r="753" spans="1:7">
      <c r="A753">
        <v>42</v>
      </c>
      <c r="B753" t="s">
        <v>9</v>
      </c>
      <c r="C753">
        <v>30</v>
      </c>
      <c r="D753">
        <v>0</v>
      </c>
      <c r="E753" t="s">
        <v>7</v>
      </c>
      <c r="F753" t="s">
        <v>8</v>
      </c>
      <c r="G753">
        <v>22144.031999999999</v>
      </c>
    </row>
    <row r="754" spans="1:7">
      <c r="A754">
        <v>42</v>
      </c>
      <c r="B754" t="s">
        <v>9</v>
      </c>
      <c r="C754">
        <v>28.31</v>
      </c>
      <c r="D754">
        <v>3</v>
      </c>
      <c r="E754" t="s">
        <v>7</v>
      </c>
      <c r="F754" t="s">
        <v>12</v>
      </c>
      <c r="G754">
        <v>32787.458590000002</v>
      </c>
    </row>
    <row r="755" spans="1:7">
      <c r="A755">
        <v>42</v>
      </c>
      <c r="B755" t="s">
        <v>9</v>
      </c>
      <c r="C755">
        <v>26.07</v>
      </c>
      <c r="D755">
        <v>1</v>
      </c>
      <c r="E755" t="s">
        <v>7</v>
      </c>
      <c r="F755" t="s">
        <v>11</v>
      </c>
      <c r="G755">
        <v>38245.593269999998</v>
      </c>
    </row>
    <row r="756" spans="1:7">
      <c r="A756">
        <v>42</v>
      </c>
      <c r="B756" t="s">
        <v>6</v>
      </c>
      <c r="C756">
        <v>40.369999999999997</v>
      </c>
      <c r="D756">
        <v>2</v>
      </c>
      <c r="E756" t="s">
        <v>7</v>
      </c>
      <c r="F756" t="s">
        <v>11</v>
      </c>
      <c r="G756">
        <v>43896.376300000004</v>
      </c>
    </row>
    <row r="757" spans="1:7">
      <c r="A757">
        <v>43</v>
      </c>
      <c r="B757" t="s">
        <v>9</v>
      </c>
      <c r="C757">
        <v>23.2</v>
      </c>
      <c r="D757">
        <v>0</v>
      </c>
      <c r="E757" t="s">
        <v>10</v>
      </c>
      <c r="F757" t="s">
        <v>8</v>
      </c>
      <c r="G757">
        <v>6250.4350000000004</v>
      </c>
    </row>
    <row r="758" spans="1:7">
      <c r="A758">
        <v>43</v>
      </c>
      <c r="B758" t="s">
        <v>9</v>
      </c>
      <c r="C758">
        <v>26.03</v>
      </c>
      <c r="D758">
        <v>0</v>
      </c>
      <c r="E758" t="s">
        <v>10</v>
      </c>
      <c r="F758" t="s">
        <v>13</v>
      </c>
      <c r="G758">
        <v>6837.3687</v>
      </c>
    </row>
    <row r="759" spans="1:7">
      <c r="A759">
        <v>43</v>
      </c>
      <c r="B759" t="s">
        <v>9</v>
      </c>
      <c r="C759">
        <v>30.1</v>
      </c>
      <c r="D759">
        <v>1</v>
      </c>
      <c r="E759" t="s">
        <v>10</v>
      </c>
      <c r="F759" t="s">
        <v>8</v>
      </c>
      <c r="G759">
        <v>6849.0259999999998</v>
      </c>
    </row>
    <row r="760" spans="1:7">
      <c r="A760">
        <v>43</v>
      </c>
      <c r="B760" t="s">
        <v>6</v>
      </c>
      <c r="C760">
        <v>25.08</v>
      </c>
      <c r="D760">
        <v>0</v>
      </c>
      <c r="E760" t="s">
        <v>10</v>
      </c>
      <c r="F760" t="s">
        <v>13</v>
      </c>
      <c r="G760">
        <v>7325.0482000000002</v>
      </c>
    </row>
    <row r="761" spans="1:7">
      <c r="A761">
        <v>43</v>
      </c>
      <c r="B761" t="s">
        <v>6</v>
      </c>
      <c r="C761">
        <v>29.9</v>
      </c>
      <c r="D761">
        <v>1</v>
      </c>
      <c r="E761" t="s">
        <v>10</v>
      </c>
      <c r="F761" t="s">
        <v>8</v>
      </c>
      <c r="G761">
        <v>7337.7479999999996</v>
      </c>
    </row>
    <row r="762" spans="1:7">
      <c r="A762">
        <v>43</v>
      </c>
      <c r="B762" t="s">
        <v>6</v>
      </c>
      <c r="C762">
        <v>35.64</v>
      </c>
      <c r="D762">
        <v>1</v>
      </c>
      <c r="E762" t="s">
        <v>10</v>
      </c>
      <c r="F762" t="s">
        <v>11</v>
      </c>
      <c r="G762">
        <v>7345.7266</v>
      </c>
    </row>
    <row r="763" spans="1:7">
      <c r="A763">
        <v>43</v>
      </c>
      <c r="B763" t="s">
        <v>9</v>
      </c>
      <c r="C763">
        <v>32.6</v>
      </c>
      <c r="D763">
        <v>2</v>
      </c>
      <c r="E763" t="s">
        <v>10</v>
      </c>
      <c r="F763" t="s">
        <v>8</v>
      </c>
      <c r="G763">
        <v>7441.5010000000002</v>
      </c>
    </row>
    <row r="764" spans="1:7">
      <c r="A764">
        <v>43</v>
      </c>
      <c r="B764" t="s">
        <v>6</v>
      </c>
      <c r="C764">
        <v>34.58</v>
      </c>
      <c r="D764">
        <v>1</v>
      </c>
      <c r="E764" t="s">
        <v>10</v>
      </c>
      <c r="F764" t="s">
        <v>12</v>
      </c>
      <c r="G764">
        <v>7727.2532000000001</v>
      </c>
    </row>
    <row r="765" spans="1:7">
      <c r="A765">
        <v>43</v>
      </c>
      <c r="B765" t="s">
        <v>6</v>
      </c>
      <c r="C765">
        <v>30.684999999999999</v>
      </c>
      <c r="D765">
        <v>2</v>
      </c>
      <c r="E765" t="s">
        <v>10</v>
      </c>
      <c r="F765" t="s">
        <v>12</v>
      </c>
      <c r="G765">
        <v>8310.8391499999998</v>
      </c>
    </row>
    <row r="766" spans="1:7">
      <c r="A766">
        <v>43</v>
      </c>
      <c r="B766" t="s">
        <v>9</v>
      </c>
      <c r="C766">
        <v>30.114999999999998</v>
      </c>
      <c r="D766">
        <v>3</v>
      </c>
      <c r="E766" t="s">
        <v>10</v>
      </c>
      <c r="F766" t="s">
        <v>12</v>
      </c>
      <c r="G766">
        <v>8410.0468500000006</v>
      </c>
    </row>
    <row r="767" spans="1:7">
      <c r="A767">
        <v>43</v>
      </c>
      <c r="B767" t="s">
        <v>6</v>
      </c>
      <c r="C767">
        <v>34.4</v>
      </c>
      <c r="D767">
        <v>3</v>
      </c>
      <c r="E767" t="s">
        <v>10</v>
      </c>
      <c r="F767" t="s">
        <v>8</v>
      </c>
      <c r="G767">
        <v>8522.0030000000006</v>
      </c>
    </row>
    <row r="768" spans="1:7">
      <c r="A768">
        <v>43</v>
      </c>
      <c r="B768" t="s">
        <v>9</v>
      </c>
      <c r="C768">
        <v>27.36</v>
      </c>
      <c r="D768">
        <v>3</v>
      </c>
      <c r="E768" t="s">
        <v>10</v>
      </c>
      <c r="F768" t="s">
        <v>13</v>
      </c>
      <c r="G768">
        <v>8606.2173999999995</v>
      </c>
    </row>
    <row r="769" spans="1:7">
      <c r="A769">
        <v>43</v>
      </c>
      <c r="B769" t="s">
        <v>9</v>
      </c>
      <c r="C769">
        <v>25.52</v>
      </c>
      <c r="D769">
        <v>5</v>
      </c>
      <c r="E769" t="s">
        <v>10</v>
      </c>
      <c r="F769" t="s">
        <v>11</v>
      </c>
      <c r="G769">
        <v>14478.33015</v>
      </c>
    </row>
    <row r="770" spans="1:7">
      <c r="A770">
        <v>43</v>
      </c>
      <c r="B770" t="s">
        <v>9</v>
      </c>
      <c r="C770">
        <v>20.13</v>
      </c>
      <c r="D770">
        <v>2</v>
      </c>
      <c r="E770" t="s">
        <v>7</v>
      </c>
      <c r="F770" t="s">
        <v>11</v>
      </c>
      <c r="G770">
        <v>18767.737700000001</v>
      </c>
    </row>
    <row r="771" spans="1:7">
      <c r="A771">
        <v>43</v>
      </c>
      <c r="B771" t="s">
        <v>9</v>
      </c>
      <c r="C771">
        <v>35.31</v>
      </c>
      <c r="D771">
        <v>2</v>
      </c>
      <c r="E771" t="s">
        <v>10</v>
      </c>
      <c r="F771" t="s">
        <v>11</v>
      </c>
      <c r="G771">
        <v>18806.145469999999</v>
      </c>
    </row>
    <row r="772" spans="1:7">
      <c r="A772">
        <v>43</v>
      </c>
      <c r="B772" t="s">
        <v>6</v>
      </c>
      <c r="C772">
        <v>35.72</v>
      </c>
      <c r="D772">
        <v>2</v>
      </c>
      <c r="E772" t="s">
        <v>10</v>
      </c>
      <c r="F772" t="s">
        <v>13</v>
      </c>
      <c r="G772">
        <v>19144.576519999999</v>
      </c>
    </row>
    <row r="773" spans="1:7">
      <c r="A773">
        <v>43</v>
      </c>
      <c r="B773" t="s">
        <v>6</v>
      </c>
      <c r="C773">
        <v>20.045000000000002</v>
      </c>
      <c r="D773">
        <v>2</v>
      </c>
      <c r="E773" t="s">
        <v>7</v>
      </c>
      <c r="F773" t="s">
        <v>13</v>
      </c>
      <c r="G773">
        <v>19798.054550000001</v>
      </c>
    </row>
    <row r="774" spans="1:7">
      <c r="A774">
        <v>43</v>
      </c>
      <c r="B774" t="s">
        <v>6</v>
      </c>
      <c r="C774">
        <v>25.27</v>
      </c>
      <c r="D774">
        <v>1</v>
      </c>
      <c r="E774" t="s">
        <v>7</v>
      </c>
      <c r="F774" t="s">
        <v>13</v>
      </c>
      <c r="G774">
        <v>21771.3423</v>
      </c>
    </row>
    <row r="775" spans="1:7">
      <c r="A775">
        <v>43</v>
      </c>
      <c r="B775" t="s">
        <v>6</v>
      </c>
      <c r="C775">
        <v>26.885000000000002</v>
      </c>
      <c r="D775">
        <v>0</v>
      </c>
      <c r="E775" t="s">
        <v>7</v>
      </c>
      <c r="F775" t="s">
        <v>12</v>
      </c>
      <c r="G775">
        <v>21774.32215</v>
      </c>
    </row>
    <row r="776" spans="1:7">
      <c r="A776">
        <v>43</v>
      </c>
      <c r="B776" t="s">
        <v>6</v>
      </c>
      <c r="C776">
        <v>24.7</v>
      </c>
      <c r="D776">
        <v>2</v>
      </c>
      <c r="E776" t="s">
        <v>7</v>
      </c>
      <c r="F776" t="s">
        <v>12</v>
      </c>
      <c r="G776">
        <v>21880.82</v>
      </c>
    </row>
    <row r="777" spans="1:7">
      <c r="A777">
        <v>43</v>
      </c>
      <c r="B777" t="s">
        <v>6</v>
      </c>
      <c r="C777">
        <v>26.7</v>
      </c>
      <c r="D777">
        <v>2</v>
      </c>
      <c r="E777" t="s">
        <v>7</v>
      </c>
      <c r="F777" t="s">
        <v>8</v>
      </c>
      <c r="G777">
        <v>22478.6</v>
      </c>
    </row>
    <row r="778" spans="1:7">
      <c r="A778">
        <v>43</v>
      </c>
      <c r="B778" t="s">
        <v>9</v>
      </c>
      <c r="C778">
        <v>27.8</v>
      </c>
      <c r="D778">
        <v>0</v>
      </c>
      <c r="E778" t="s">
        <v>7</v>
      </c>
      <c r="F778" t="s">
        <v>8</v>
      </c>
      <c r="G778">
        <v>37829.724199999997</v>
      </c>
    </row>
    <row r="779" spans="1:7">
      <c r="A779">
        <v>43</v>
      </c>
      <c r="B779" t="s">
        <v>6</v>
      </c>
      <c r="C779">
        <v>32.56</v>
      </c>
      <c r="D779">
        <v>3</v>
      </c>
      <c r="E779" t="s">
        <v>7</v>
      </c>
      <c r="F779" t="s">
        <v>11</v>
      </c>
      <c r="G779">
        <v>40941.285400000001</v>
      </c>
    </row>
    <row r="780" spans="1:7">
      <c r="A780">
        <v>43</v>
      </c>
      <c r="B780" t="s">
        <v>9</v>
      </c>
      <c r="C780">
        <v>34.96</v>
      </c>
      <c r="D780">
        <v>1</v>
      </c>
      <c r="E780" t="s">
        <v>7</v>
      </c>
      <c r="F780" t="s">
        <v>13</v>
      </c>
      <c r="G780">
        <v>41034.221400000002</v>
      </c>
    </row>
    <row r="781" spans="1:7">
      <c r="A781">
        <v>43</v>
      </c>
      <c r="B781" t="s">
        <v>9</v>
      </c>
      <c r="C781">
        <v>35.97</v>
      </c>
      <c r="D781">
        <v>3</v>
      </c>
      <c r="E781" t="s">
        <v>7</v>
      </c>
      <c r="F781" t="s">
        <v>11</v>
      </c>
      <c r="G781">
        <v>42124.515299999999</v>
      </c>
    </row>
    <row r="782" spans="1:7">
      <c r="A782">
        <v>43</v>
      </c>
      <c r="B782" t="s">
        <v>9</v>
      </c>
      <c r="C782">
        <v>38.06</v>
      </c>
      <c r="D782">
        <v>2</v>
      </c>
      <c r="E782" t="s">
        <v>7</v>
      </c>
      <c r="F782" t="s">
        <v>11</v>
      </c>
      <c r="G782">
        <v>42560.430399999997</v>
      </c>
    </row>
    <row r="783" spans="1:7">
      <c r="A783">
        <v>43</v>
      </c>
      <c r="B783" t="s">
        <v>6</v>
      </c>
      <c r="C783">
        <v>46.2</v>
      </c>
      <c r="D783">
        <v>0</v>
      </c>
      <c r="E783" t="s">
        <v>7</v>
      </c>
      <c r="F783" t="s">
        <v>11</v>
      </c>
      <c r="G783">
        <v>45863.205000000002</v>
      </c>
    </row>
    <row r="784" spans="1:7">
      <c r="A784">
        <v>44</v>
      </c>
      <c r="B784" t="s">
        <v>9</v>
      </c>
      <c r="C784">
        <v>39.520000000000003</v>
      </c>
      <c r="D784">
        <v>0</v>
      </c>
      <c r="E784" t="s">
        <v>10</v>
      </c>
      <c r="F784" t="s">
        <v>12</v>
      </c>
      <c r="G784">
        <v>6948.7007999999996</v>
      </c>
    </row>
    <row r="785" spans="1:7">
      <c r="A785">
        <v>44</v>
      </c>
      <c r="B785" t="s">
        <v>9</v>
      </c>
      <c r="C785">
        <v>34.32</v>
      </c>
      <c r="D785">
        <v>1</v>
      </c>
      <c r="E785" t="s">
        <v>10</v>
      </c>
      <c r="F785" t="s">
        <v>11</v>
      </c>
      <c r="G785">
        <v>7147.4727999999996</v>
      </c>
    </row>
    <row r="786" spans="1:7">
      <c r="A786">
        <v>44</v>
      </c>
      <c r="B786" t="s">
        <v>9</v>
      </c>
      <c r="C786">
        <v>38.06</v>
      </c>
      <c r="D786">
        <v>1</v>
      </c>
      <c r="E786" t="s">
        <v>10</v>
      </c>
      <c r="F786" t="s">
        <v>11</v>
      </c>
      <c r="G786">
        <v>7152.6714000000002</v>
      </c>
    </row>
    <row r="787" spans="1:7">
      <c r="A787">
        <v>44</v>
      </c>
      <c r="B787" t="s">
        <v>6</v>
      </c>
      <c r="C787">
        <v>26.41</v>
      </c>
      <c r="D787">
        <v>0</v>
      </c>
      <c r="E787" t="s">
        <v>10</v>
      </c>
      <c r="F787" t="s">
        <v>12</v>
      </c>
      <c r="G787">
        <v>7419.4778999999999</v>
      </c>
    </row>
    <row r="788" spans="1:7">
      <c r="A788">
        <v>44</v>
      </c>
      <c r="B788" t="s">
        <v>6</v>
      </c>
      <c r="C788">
        <v>27.645</v>
      </c>
      <c r="D788">
        <v>0</v>
      </c>
      <c r="E788" t="s">
        <v>10</v>
      </c>
      <c r="F788" t="s">
        <v>12</v>
      </c>
      <c r="G788">
        <v>7421.1945500000002</v>
      </c>
    </row>
    <row r="789" spans="1:7">
      <c r="A789">
        <v>44</v>
      </c>
      <c r="B789" t="s">
        <v>9</v>
      </c>
      <c r="C789">
        <v>25.364999999999998</v>
      </c>
      <c r="D789">
        <v>1</v>
      </c>
      <c r="E789" t="s">
        <v>10</v>
      </c>
      <c r="F789" t="s">
        <v>12</v>
      </c>
      <c r="G789">
        <v>7518.0253499999999</v>
      </c>
    </row>
    <row r="790" spans="1:7">
      <c r="A790">
        <v>44</v>
      </c>
      <c r="B790" t="s">
        <v>6</v>
      </c>
      <c r="C790">
        <v>25</v>
      </c>
      <c r="D790">
        <v>1</v>
      </c>
      <c r="E790" t="s">
        <v>10</v>
      </c>
      <c r="F790" t="s">
        <v>8</v>
      </c>
      <c r="G790">
        <v>7623.518</v>
      </c>
    </row>
    <row r="791" spans="1:7">
      <c r="A791">
        <v>44</v>
      </c>
      <c r="B791" t="s">
        <v>6</v>
      </c>
      <c r="C791">
        <v>25.8</v>
      </c>
      <c r="D791">
        <v>1</v>
      </c>
      <c r="E791" t="s">
        <v>10</v>
      </c>
      <c r="F791" t="s">
        <v>8</v>
      </c>
      <c r="G791">
        <v>7624.63</v>
      </c>
    </row>
    <row r="792" spans="1:7">
      <c r="A792">
        <v>44</v>
      </c>
      <c r="B792" t="s">
        <v>6</v>
      </c>
      <c r="C792">
        <v>27.5</v>
      </c>
      <c r="D792">
        <v>1</v>
      </c>
      <c r="E792" t="s">
        <v>10</v>
      </c>
      <c r="F792" t="s">
        <v>8</v>
      </c>
      <c r="G792">
        <v>7626.9930000000004</v>
      </c>
    </row>
    <row r="793" spans="1:7">
      <c r="A793">
        <v>44</v>
      </c>
      <c r="B793" t="s">
        <v>6</v>
      </c>
      <c r="C793">
        <v>32.340000000000003</v>
      </c>
      <c r="D793">
        <v>1</v>
      </c>
      <c r="E793" t="s">
        <v>10</v>
      </c>
      <c r="F793" t="s">
        <v>11</v>
      </c>
      <c r="G793">
        <v>7633.7205999999996</v>
      </c>
    </row>
    <row r="794" spans="1:7">
      <c r="A794">
        <v>44</v>
      </c>
      <c r="B794" t="s">
        <v>9</v>
      </c>
      <c r="C794">
        <v>27.4</v>
      </c>
      <c r="D794">
        <v>2</v>
      </c>
      <c r="E794" t="s">
        <v>10</v>
      </c>
      <c r="F794" t="s">
        <v>8</v>
      </c>
      <c r="G794">
        <v>7726.8540000000003</v>
      </c>
    </row>
    <row r="795" spans="1:7">
      <c r="A795">
        <v>44</v>
      </c>
      <c r="B795" t="s">
        <v>9</v>
      </c>
      <c r="C795">
        <v>30.69</v>
      </c>
      <c r="D795">
        <v>2</v>
      </c>
      <c r="E795" t="s">
        <v>10</v>
      </c>
      <c r="F795" t="s">
        <v>11</v>
      </c>
      <c r="G795">
        <v>7731.4270999999999</v>
      </c>
    </row>
    <row r="796" spans="1:7">
      <c r="A796">
        <v>44</v>
      </c>
      <c r="B796" t="s">
        <v>9</v>
      </c>
      <c r="C796">
        <v>37.1</v>
      </c>
      <c r="D796">
        <v>2</v>
      </c>
      <c r="E796" t="s">
        <v>10</v>
      </c>
      <c r="F796" t="s">
        <v>8</v>
      </c>
      <c r="G796">
        <v>7740.3370000000004</v>
      </c>
    </row>
    <row r="797" spans="1:7">
      <c r="A797">
        <v>44</v>
      </c>
      <c r="B797" t="s">
        <v>6</v>
      </c>
      <c r="C797">
        <v>36.954999999999998</v>
      </c>
      <c r="D797">
        <v>1</v>
      </c>
      <c r="E797" t="s">
        <v>10</v>
      </c>
      <c r="F797" t="s">
        <v>12</v>
      </c>
      <c r="G797">
        <v>8023.1354499999998</v>
      </c>
    </row>
    <row r="798" spans="1:7">
      <c r="A798">
        <v>44</v>
      </c>
      <c r="B798" t="s">
        <v>9</v>
      </c>
      <c r="C798">
        <v>32.015000000000001</v>
      </c>
      <c r="D798">
        <v>2</v>
      </c>
      <c r="E798" t="s">
        <v>10</v>
      </c>
      <c r="F798" t="s">
        <v>12</v>
      </c>
      <c r="G798">
        <v>8116.2688500000004</v>
      </c>
    </row>
    <row r="799" spans="1:7">
      <c r="A799">
        <v>44</v>
      </c>
      <c r="B799" t="s">
        <v>6</v>
      </c>
      <c r="C799">
        <v>23.98</v>
      </c>
      <c r="D799">
        <v>2</v>
      </c>
      <c r="E799" t="s">
        <v>10</v>
      </c>
      <c r="F799" t="s">
        <v>11</v>
      </c>
      <c r="G799">
        <v>8211.1002000000008</v>
      </c>
    </row>
    <row r="800" spans="1:7">
      <c r="A800">
        <v>44</v>
      </c>
      <c r="B800" t="s">
        <v>6</v>
      </c>
      <c r="C800">
        <v>29.81</v>
      </c>
      <c r="D800">
        <v>2</v>
      </c>
      <c r="E800" t="s">
        <v>10</v>
      </c>
      <c r="F800" t="s">
        <v>11</v>
      </c>
      <c r="G800">
        <v>8219.2039000000004</v>
      </c>
    </row>
    <row r="801" spans="1:7">
      <c r="A801">
        <v>44</v>
      </c>
      <c r="B801" t="s">
        <v>9</v>
      </c>
      <c r="C801">
        <v>22.135000000000002</v>
      </c>
      <c r="D801">
        <v>2</v>
      </c>
      <c r="E801" t="s">
        <v>10</v>
      </c>
      <c r="F801" t="s">
        <v>13</v>
      </c>
      <c r="G801">
        <v>8302.5356499999998</v>
      </c>
    </row>
    <row r="802" spans="1:7">
      <c r="A802">
        <v>44</v>
      </c>
      <c r="B802" t="s">
        <v>9</v>
      </c>
      <c r="C802">
        <v>21.85</v>
      </c>
      <c r="D802">
        <v>3</v>
      </c>
      <c r="E802" t="s">
        <v>10</v>
      </c>
      <c r="F802" t="s">
        <v>13</v>
      </c>
      <c r="G802">
        <v>8891.1394999999993</v>
      </c>
    </row>
    <row r="803" spans="1:7">
      <c r="A803">
        <v>44</v>
      </c>
      <c r="B803" t="s">
        <v>6</v>
      </c>
      <c r="C803">
        <v>36.479999999999997</v>
      </c>
      <c r="D803">
        <v>0</v>
      </c>
      <c r="E803" t="s">
        <v>10</v>
      </c>
      <c r="F803" t="s">
        <v>13</v>
      </c>
      <c r="G803">
        <v>12797.20962</v>
      </c>
    </row>
    <row r="804" spans="1:7">
      <c r="A804">
        <v>44</v>
      </c>
      <c r="B804" t="s">
        <v>6</v>
      </c>
      <c r="C804">
        <v>20.234999999999999</v>
      </c>
      <c r="D804">
        <v>1</v>
      </c>
      <c r="E804" t="s">
        <v>7</v>
      </c>
      <c r="F804" t="s">
        <v>13</v>
      </c>
      <c r="G804">
        <v>19594.809649999999</v>
      </c>
    </row>
    <row r="805" spans="1:7">
      <c r="A805">
        <v>44</v>
      </c>
      <c r="B805" t="s">
        <v>9</v>
      </c>
      <c r="C805">
        <v>29.734999999999999</v>
      </c>
      <c r="D805">
        <v>2</v>
      </c>
      <c r="E805" t="s">
        <v>10</v>
      </c>
      <c r="F805" t="s">
        <v>13</v>
      </c>
      <c r="G805">
        <v>32108.662820000001</v>
      </c>
    </row>
    <row r="806" spans="1:7">
      <c r="A806">
        <v>44</v>
      </c>
      <c r="B806" t="s">
        <v>9</v>
      </c>
      <c r="C806">
        <v>30.2</v>
      </c>
      <c r="D806">
        <v>2</v>
      </c>
      <c r="E806" t="s">
        <v>7</v>
      </c>
      <c r="F806" t="s">
        <v>8</v>
      </c>
      <c r="G806">
        <v>38998.546000000002</v>
      </c>
    </row>
    <row r="807" spans="1:7">
      <c r="A807">
        <v>44</v>
      </c>
      <c r="B807" t="s">
        <v>9</v>
      </c>
      <c r="C807">
        <v>31.35</v>
      </c>
      <c r="D807">
        <v>1</v>
      </c>
      <c r="E807" t="s">
        <v>7</v>
      </c>
      <c r="F807" t="s">
        <v>13</v>
      </c>
      <c r="G807">
        <v>39556.494500000001</v>
      </c>
    </row>
    <row r="808" spans="1:7">
      <c r="A808">
        <v>44</v>
      </c>
      <c r="B808" t="s">
        <v>6</v>
      </c>
      <c r="C808">
        <v>38.950000000000003</v>
      </c>
      <c r="D808">
        <v>0</v>
      </c>
      <c r="E808" t="s">
        <v>7</v>
      </c>
      <c r="F808" t="s">
        <v>12</v>
      </c>
      <c r="G808">
        <v>42983.458500000001</v>
      </c>
    </row>
    <row r="809" spans="1:7">
      <c r="A809">
        <v>44</v>
      </c>
      <c r="B809" t="s">
        <v>6</v>
      </c>
      <c r="C809">
        <v>43.89</v>
      </c>
      <c r="D809">
        <v>2</v>
      </c>
      <c r="E809" t="s">
        <v>7</v>
      </c>
      <c r="F809" t="s">
        <v>11</v>
      </c>
      <c r="G809">
        <v>46200.985099999998</v>
      </c>
    </row>
    <row r="810" spans="1:7">
      <c r="A810">
        <v>44</v>
      </c>
      <c r="B810" t="s">
        <v>6</v>
      </c>
      <c r="C810">
        <v>38.06</v>
      </c>
      <c r="D810">
        <v>0</v>
      </c>
      <c r="E810" t="s">
        <v>7</v>
      </c>
      <c r="F810" t="s">
        <v>11</v>
      </c>
      <c r="G810">
        <v>48885.135609999998</v>
      </c>
    </row>
    <row r="811" spans="1:7">
      <c r="A811">
        <v>45</v>
      </c>
      <c r="B811" t="s">
        <v>9</v>
      </c>
      <c r="C811">
        <v>21.375</v>
      </c>
      <c r="D811">
        <v>0</v>
      </c>
      <c r="E811" t="s">
        <v>10</v>
      </c>
      <c r="F811" t="s">
        <v>12</v>
      </c>
      <c r="G811">
        <v>7222.7862500000001</v>
      </c>
    </row>
    <row r="812" spans="1:7">
      <c r="A812">
        <v>45</v>
      </c>
      <c r="B812" t="s">
        <v>6</v>
      </c>
      <c r="C812">
        <v>33.1</v>
      </c>
      <c r="D812">
        <v>0</v>
      </c>
      <c r="E812" t="s">
        <v>10</v>
      </c>
      <c r="F812" t="s">
        <v>8</v>
      </c>
      <c r="G812">
        <v>7345.0839999999998</v>
      </c>
    </row>
    <row r="813" spans="1:7">
      <c r="A813">
        <v>45</v>
      </c>
      <c r="B813" t="s">
        <v>6</v>
      </c>
      <c r="C813">
        <v>35.299999999999997</v>
      </c>
      <c r="D813">
        <v>0</v>
      </c>
      <c r="E813" t="s">
        <v>10</v>
      </c>
      <c r="F813" t="s">
        <v>8</v>
      </c>
      <c r="G813">
        <v>7348.1419999999998</v>
      </c>
    </row>
    <row r="814" spans="1:7">
      <c r="A814">
        <v>45</v>
      </c>
      <c r="B814" t="s">
        <v>9</v>
      </c>
      <c r="C814">
        <v>30.2</v>
      </c>
      <c r="D814">
        <v>1</v>
      </c>
      <c r="E814" t="s">
        <v>10</v>
      </c>
      <c r="F814" t="s">
        <v>8</v>
      </c>
      <c r="G814">
        <v>7441.0529999999999</v>
      </c>
    </row>
    <row r="815" spans="1:7">
      <c r="A815">
        <v>45</v>
      </c>
      <c r="B815" t="s">
        <v>9</v>
      </c>
      <c r="C815">
        <v>33.700000000000003</v>
      </c>
      <c r="D815">
        <v>1</v>
      </c>
      <c r="E815" t="s">
        <v>10</v>
      </c>
      <c r="F815" t="s">
        <v>8</v>
      </c>
      <c r="G815">
        <v>7445.9179999999997</v>
      </c>
    </row>
    <row r="816" spans="1:7">
      <c r="A816">
        <v>45</v>
      </c>
      <c r="B816" t="s">
        <v>9</v>
      </c>
      <c r="C816">
        <v>39.805</v>
      </c>
      <c r="D816">
        <v>0</v>
      </c>
      <c r="E816" t="s">
        <v>10</v>
      </c>
      <c r="F816" t="s">
        <v>13</v>
      </c>
      <c r="G816">
        <v>7448.4039499999999</v>
      </c>
    </row>
    <row r="817" spans="1:7">
      <c r="A817">
        <v>45</v>
      </c>
      <c r="B817" t="s">
        <v>6</v>
      </c>
      <c r="C817">
        <v>35.814999999999998</v>
      </c>
      <c r="D817">
        <v>0</v>
      </c>
      <c r="E817" t="s">
        <v>10</v>
      </c>
      <c r="F817" t="s">
        <v>12</v>
      </c>
      <c r="G817">
        <v>7731.8578500000003</v>
      </c>
    </row>
    <row r="818" spans="1:7">
      <c r="A818">
        <v>45</v>
      </c>
      <c r="B818" t="s">
        <v>6</v>
      </c>
      <c r="C818">
        <v>38.284999999999997</v>
      </c>
      <c r="D818">
        <v>0</v>
      </c>
      <c r="E818" t="s">
        <v>10</v>
      </c>
      <c r="F818" t="s">
        <v>13</v>
      </c>
      <c r="G818">
        <v>7935.29115</v>
      </c>
    </row>
    <row r="819" spans="1:7">
      <c r="A819">
        <v>45</v>
      </c>
      <c r="B819" t="s">
        <v>9</v>
      </c>
      <c r="C819">
        <v>28.7</v>
      </c>
      <c r="D819">
        <v>2</v>
      </c>
      <c r="E819" t="s">
        <v>10</v>
      </c>
      <c r="F819" t="s">
        <v>8</v>
      </c>
      <c r="G819">
        <v>8027.9679999999998</v>
      </c>
    </row>
    <row r="820" spans="1:7">
      <c r="A820">
        <v>45</v>
      </c>
      <c r="B820" t="s">
        <v>9</v>
      </c>
      <c r="C820">
        <v>30.495000000000001</v>
      </c>
      <c r="D820">
        <v>2</v>
      </c>
      <c r="E820" t="s">
        <v>10</v>
      </c>
      <c r="F820" t="s">
        <v>12</v>
      </c>
      <c r="G820">
        <v>8413.4630500000003</v>
      </c>
    </row>
    <row r="821" spans="1:7">
      <c r="A821">
        <v>45</v>
      </c>
      <c r="B821" t="s">
        <v>6</v>
      </c>
      <c r="C821">
        <v>27.83</v>
      </c>
      <c r="D821">
        <v>2</v>
      </c>
      <c r="E821" t="s">
        <v>10</v>
      </c>
      <c r="F821" t="s">
        <v>11</v>
      </c>
      <c r="G821">
        <v>8515.7587000000003</v>
      </c>
    </row>
    <row r="822" spans="1:7">
      <c r="A822">
        <v>45</v>
      </c>
      <c r="B822" t="s">
        <v>6</v>
      </c>
      <c r="C822">
        <v>28.6</v>
      </c>
      <c r="D822">
        <v>2</v>
      </c>
      <c r="E822" t="s">
        <v>10</v>
      </c>
      <c r="F822" t="s">
        <v>11</v>
      </c>
      <c r="G822">
        <v>8516.8289999999997</v>
      </c>
    </row>
    <row r="823" spans="1:7">
      <c r="A823">
        <v>45</v>
      </c>
      <c r="B823" t="s">
        <v>6</v>
      </c>
      <c r="C823">
        <v>30.9</v>
      </c>
      <c r="D823">
        <v>2</v>
      </c>
      <c r="E823" t="s">
        <v>10</v>
      </c>
      <c r="F823" t="s">
        <v>8</v>
      </c>
      <c r="G823">
        <v>8520.0259999999998</v>
      </c>
    </row>
    <row r="824" spans="1:7">
      <c r="A824">
        <v>45</v>
      </c>
      <c r="B824" t="s">
        <v>6</v>
      </c>
      <c r="C824">
        <v>36.299999999999997</v>
      </c>
      <c r="D824">
        <v>2</v>
      </c>
      <c r="E824" t="s">
        <v>10</v>
      </c>
      <c r="F824" t="s">
        <v>11</v>
      </c>
      <c r="G824">
        <v>8527.5319999999992</v>
      </c>
    </row>
    <row r="825" spans="1:7">
      <c r="A825">
        <v>45</v>
      </c>
      <c r="B825" t="s">
        <v>9</v>
      </c>
      <c r="C825">
        <v>23.56</v>
      </c>
      <c r="D825">
        <v>2</v>
      </c>
      <c r="E825" t="s">
        <v>10</v>
      </c>
      <c r="F825" t="s">
        <v>13</v>
      </c>
      <c r="G825">
        <v>8603.8233999999993</v>
      </c>
    </row>
    <row r="826" spans="1:7">
      <c r="A826">
        <v>45</v>
      </c>
      <c r="B826" t="s">
        <v>9</v>
      </c>
      <c r="C826">
        <v>24.035</v>
      </c>
      <c r="D826">
        <v>2</v>
      </c>
      <c r="E826" t="s">
        <v>10</v>
      </c>
      <c r="F826" t="s">
        <v>13</v>
      </c>
      <c r="G826">
        <v>8604.4836500000001</v>
      </c>
    </row>
    <row r="827" spans="1:7">
      <c r="A827">
        <v>45</v>
      </c>
      <c r="B827" t="s">
        <v>9</v>
      </c>
      <c r="C827">
        <v>20.350000000000001</v>
      </c>
      <c r="D827">
        <v>3</v>
      </c>
      <c r="E827" t="s">
        <v>10</v>
      </c>
      <c r="F827" t="s">
        <v>11</v>
      </c>
      <c r="G827">
        <v>8605.3615000000009</v>
      </c>
    </row>
    <row r="828" spans="1:7">
      <c r="A828">
        <v>45</v>
      </c>
      <c r="B828" t="s">
        <v>9</v>
      </c>
      <c r="C828">
        <v>27.5</v>
      </c>
      <c r="D828">
        <v>3</v>
      </c>
      <c r="E828" t="s">
        <v>10</v>
      </c>
      <c r="F828" t="s">
        <v>8</v>
      </c>
      <c r="G828">
        <v>8615.2999999999993</v>
      </c>
    </row>
    <row r="829" spans="1:7">
      <c r="A829">
        <v>45</v>
      </c>
      <c r="B829" t="s">
        <v>6</v>
      </c>
      <c r="C829">
        <v>25.175000000000001</v>
      </c>
      <c r="D829">
        <v>2</v>
      </c>
      <c r="E829" t="s">
        <v>10</v>
      </c>
      <c r="F829" t="s">
        <v>13</v>
      </c>
      <c r="G829">
        <v>9095.0682500000003</v>
      </c>
    </row>
    <row r="830" spans="1:7">
      <c r="A830">
        <v>45</v>
      </c>
      <c r="B830" t="s">
        <v>6</v>
      </c>
      <c r="C830">
        <v>25.7</v>
      </c>
      <c r="D830">
        <v>3</v>
      </c>
      <c r="E830" t="s">
        <v>10</v>
      </c>
      <c r="F830" t="s">
        <v>8</v>
      </c>
      <c r="G830">
        <v>9101.7980000000007</v>
      </c>
    </row>
    <row r="831" spans="1:7">
      <c r="A831">
        <v>45</v>
      </c>
      <c r="B831" t="s">
        <v>6</v>
      </c>
      <c r="C831">
        <v>39.994999999999997</v>
      </c>
      <c r="D831">
        <v>3</v>
      </c>
      <c r="E831" t="s">
        <v>10</v>
      </c>
      <c r="F831" t="s">
        <v>13</v>
      </c>
      <c r="G831">
        <v>9704.6680500000002</v>
      </c>
    </row>
    <row r="832" spans="1:7">
      <c r="A832">
        <v>45</v>
      </c>
      <c r="B832" t="s">
        <v>9</v>
      </c>
      <c r="C832">
        <v>24.31</v>
      </c>
      <c r="D832">
        <v>5</v>
      </c>
      <c r="E832" t="s">
        <v>10</v>
      </c>
      <c r="F832" t="s">
        <v>11</v>
      </c>
      <c r="G832">
        <v>9788.8659000000007</v>
      </c>
    </row>
    <row r="833" spans="1:7">
      <c r="A833">
        <v>45</v>
      </c>
      <c r="B833" t="s">
        <v>6</v>
      </c>
      <c r="C833">
        <v>31.79</v>
      </c>
      <c r="D833">
        <v>0</v>
      </c>
      <c r="E833" t="s">
        <v>10</v>
      </c>
      <c r="F833" t="s">
        <v>11</v>
      </c>
      <c r="G833">
        <v>17929.303370000001</v>
      </c>
    </row>
    <row r="834" spans="1:7">
      <c r="A834">
        <v>45</v>
      </c>
      <c r="B834" t="s">
        <v>9</v>
      </c>
      <c r="C834">
        <v>22.895</v>
      </c>
      <c r="D834">
        <v>2</v>
      </c>
      <c r="E834" t="s">
        <v>7</v>
      </c>
      <c r="F834" t="s">
        <v>12</v>
      </c>
      <c r="G834">
        <v>21098.554049999999</v>
      </c>
    </row>
    <row r="835" spans="1:7">
      <c r="A835">
        <v>45</v>
      </c>
      <c r="B835" t="s">
        <v>6</v>
      </c>
      <c r="C835">
        <v>27.645</v>
      </c>
      <c r="D835">
        <v>1</v>
      </c>
      <c r="E835" t="s">
        <v>10</v>
      </c>
      <c r="F835" t="s">
        <v>12</v>
      </c>
      <c r="G835">
        <v>28340.188849999999</v>
      </c>
    </row>
    <row r="836" spans="1:7">
      <c r="A836">
        <v>45</v>
      </c>
      <c r="B836" t="s">
        <v>9</v>
      </c>
      <c r="C836">
        <v>22.895</v>
      </c>
      <c r="D836">
        <v>0</v>
      </c>
      <c r="E836" t="s">
        <v>7</v>
      </c>
      <c r="F836" t="s">
        <v>13</v>
      </c>
      <c r="G836">
        <v>35069.374519999998</v>
      </c>
    </row>
    <row r="837" spans="1:7">
      <c r="A837">
        <v>45</v>
      </c>
      <c r="B837" t="s">
        <v>6</v>
      </c>
      <c r="C837">
        <v>30.495000000000001</v>
      </c>
      <c r="D837">
        <v>1</v>
      </c>
      <c r="E837" t="s">
        <v>7</v>
      </c>
      <c r="F837" t="s">
        <v>12</v>
      </c>
      <c r="G837">
        <v>39725.518049999999</v>
      </c>
    </row>
    <row r="838" spans="1:7">
      <c r="A838">
        <v>45</v>
      </c>
      <c r="B838" t="s">
        <v>9</v>
      </c>
      <c r="C838">
        <v>36.479999999999997</v>
      </c>
      <c r="D838">
        <v>2</v>
      </c>
      <c r="E838" t="s">
        <v>7</v>
      </c>
      <c r="F838" t="s">
        <v>12</v>
      </c>
      <c r="G838">
        <v>42760.502200000003</v>
      </c>
    </row>
    <row r="839" spans="1:7">
      <c r="A839">
        <v>45</v>
      </c>
      <c r="B839" t="s">
        <v>9</v>
      </c>
      <c r="C839">
        <v>30.36</v>
      </c>
      <c r="D839">
        <v>0</v>
      </c>
      <c r="E839" t="s">
        <v>7</v>
      </c>
      <c r="F839" t="s">
        <v>11</v>
      </c>
      <c r="G839">
        <v>62592.873090000001</v>
      </c>
    </row>
    <row r="840" spans="1:7">
      <c r="A840">
        <v>46</v>
      </c>
      <c r="B840" t="s">
        <v>9</v>
      </c>
      <c r="C840">
        <v>22.3</v>
      </c>
      <c r="D840">
        <v>0</v>
      </c>
      <c r="E840" t="s">
        <v>10</v>
      </c>
      <c r="F840" t="s">
        <v>8</v>
      </c>
      <c r="G840">
        <v>7147.1049999999996</v>
      </c>
    </row>
    <row r="841" spans="1:7">
      <c r="A841">
        <v>46</v>
      </c>
      <c r="B841" t="s">
        <v>9</v>
      </c>
      <c r="C841">
        <v>19.855</v>
      </c>
      <c r="D841">
        <v>0</v>
      </c>
      <c r="E841" t="s">
        <v>10</v>
      </c>
      <c r="F841" t="s">
        <v>12</v>
      </c>
      <c r="G841">
        <v>7526.7064499999997</v>
      </c>
    </row>
    <row r="842" spans="1:7">
      <c r="A842">
        <v>46</v>
      </c>
      <c r="B842" t="s">
        <v>9</v>
      </c>
      <c r="C842">
        <v>26.62</v>
      </c>
      <c r="D842">
        <v>1</v>
      </c>
      <c r="E842" t="s">
        <v>10</v>
      </c>
      <c r="F842" t="s">
        <v>11</v>
      </c>
      <c r="G842">
        <v>7742.1098000000002</v>
      </c>
    </row>
    <row r="843" spans="1:7">
      <c r="A843">
        <v>46</v>
      </c>
      <c r="B843" t="s">
        <v>6</v>
      </c>
      <c r="C843">
        <v>27.74</v>
      </c>
      <c r="D843">
        <v>0</v>
      </c>
      <c r="E843" t="s">
        <v>10</v>
      </c>
      <c r="F843" t="s">
        <v>12</v>
      </c>
      <c r="G843">
        <v>8026.6665999999996</v>
      </c>
    </row>
    <row r="844" spans="1:7">
      <c r="A844">
        <v>46</v>
      </c>
      <c r="B844" t="s">
        <v>6</v>
      </c>
      <c r="C844">
        <v>27.72</v>
      </c>
      <c r="D844">
        <v>1</v>
      </c>
      <c r="E844" t="s">
        <v>10</v>
      </c>
      <c r="F844" t="s">
        <v>11</v>
      </c>
      <c r="G844">
        <v>8232.6388000000006</v>
      </c>
    </row>
    <row r="845" spans="1:7">
      <c r="A845">
        <v>46</v>
      </c>
      <c r="B845" t="s">
        <v>6</v>
      </c>
      <c r="C845">
        <v>28.05</v>
      </c>
      <c r="D845">
        <v>1</v>
      </c>
      <c r="E845" t="s">
        <v>10</v>
      </c>
      <c r="F845" t="s">
        <v>11</v>
      </c>
      <c r="G845">
        <v>8233.0974999999999</v>
      </c>
    </row>
    <row r="846" spans="1:7">
      <c r="A846">
        <v>46</v>
      </c>
      <c r="B846" t="s">
        <v>6</v>
      </c>
      <c r="C846">
        <v>33.44</v>
      </c>
      <c r="D846">
        <v>1</v>
      </c>
      <c r="E846" t="s">
        <v>10</v>
      </c>
      <c r="F846" t="s">
        <v>11</v>
      </c>
      <c r="G846">
        <v>8240.5895999999993</v>
      </c>
    </row>
    <row r="847" spans="1:7">
      <c r="A847">
        <v>46</v>
      </c>
      <c r="B847" t="s">
        <v>9</v>
      </c>
      <c r="C847">
        <v>33.344999999999999</v>
      </c>
      <c r="D847">
        <v>1</v>
      </c>
      <c r="E847" t="s">
        <v>10</v>
      </c>
      <c r="F847" t="s">
        <v>13</v>
      </c>
      <c r="G847">
        <v>8334.4575499999992</v>
      </c>
    </row>
    <row r="848" spans="1:7">
      <c r="A848">
        <v>46</v>
      </c>
      <c r="B848" t="s">
        <v>9</v>
      </c>
      <c r="C848">
        <v>33.44</v>
      </c>
      <c r="D848">
        <v>1</v>
      </c>
      <c r="E848" t="s">
        <v>10</v>
      </c>
      <c r="F848" t="s">
        <v>13</v>
      </c>
      <c r="G848">
        <v>8334.5895999999993</v>
      </c>
    </row>
    <row r="849" spans="1:7">
      <c r="A849">
        <v>46</v>
      </c>
      <c r="B849" t="s">
        <v>9</v>
      </c>
      <c r="C849">
        <v>39.424999999999997</v>
      </c>
      <c r="D849">
        <v>1</v>
      </c>
      <c r="E849" t="s">
        <v>10</v>
      </c>
      <c r="F849" t="s">
        <v>13</v>
      </c>
      <c r="G849">
        <v>8342.9087500000005</v>
      </c>
    </row>
    <row r="850" spans="1:7">
      <c r="A850">
        <v>46</v>
      </c>
      <c r="B850" t="s">
        <v>9</v>
      </c>
      <c r="C850">
        <v>38.17</v>
      </c>
      <c r="D850">
        <v>2</v>
      </c>
      <c r="E850" t="s">
        <v>10</v>
      </c>
      <c r="F850" t="s">
        <v>11</v>
      </c>
      <c r="G850">
        <v>8347.1643000000004</v>
      </c>
    </row>
    <row r="851" spans="1:7">
      <c r="A851">
        <v>46</v>
      </c>
      <c r="B851" t="s">
        <v>9</v>
      </c>
      <c r="C851">
        <v>40.375</v>
      </c>
      <c r="D851">
        <v>2</v>
      </c>
      <c r="E851" t="s">
        <v>10</v>
      </c>
      <c r="F851" t="s">
        <v>12</v>
      </c>
      <c r="G851">
        <v>8733.2292500000003</v>
      </c>
    </row>
    <row r="852" spans="1:7">
      <c r="A852">
        <v>46</v>
      </c>
      <c r="B852" t="s">
        <v>6</v>
      </c>
      <c r="C852">
        <v>28.9</v>
      </c>
      <c r="D852">
        <v>2</v>
      </c>
      <c r="E852" t="s">
        <v>10</v>
      </c>
      <c r="F852" t="s">
        <v>8</v>
      </c>
      <c r="G852">
        <v>8823.2790000000005</v>
      </c>
    </row>
    <row r="853" spans="1:7">
      <c r="A853">
        <v>46</v>
      </c>
      <c r="B853" t="s">
        <v>6</v>
      </c>
      <c r="C853">
        <v>33.725000000000001</v>
      </c>
      <c r="D853">
        <v>1</v>
      </c>
      <c r="E853" t="s">
        <v>10</v>
      </c>
      <c r="F853" t="s">
        <v>13</v>
      </c>
      <c r="G853">
        <v>8823.9857499999998</v>
      </c>
    </row>
    <row r="854" spans="1:7">
      <c r="A854">
        <v>46</v>
      </c>
      <c r="B854" t="s">
        <v>6</v>
      </c>
      <c r="C854">
        <v>30.2</v>
      </c>
      <c r="D854">
        <v>2</v>
      </c>
      <c r="E854" t="s">
        <v>10</v>
      </c>
      <c r="F854" t="s">
        <v>8</v>
      </c>
      <c r="G854">
        <v>8825.0859999999993</v>
      </c>
    </row>
    <row r="855" spans="1:7">
      <c r="A855">
        <v>46</v>
      </c>
      <c r="B855" t="s">
        <v>9</v>
      </c>
      <c r="C855">
        <v>43.89</v>
      </c>
      <c r="D855">
        <v>3</v>
      </c>
      <c r="E855" t="s">
        <v>10</v>
      </c>
      <c r="F855" t="s">
        <v>11</v>
      </c>
      <c r="G855">
        <v>8944.1151000000009</v>
      </c>
    </row>
    <row r="856" spans="1:7">
      <c r="A856">
        <v>46</v>
      </c>
      <c r="B856" t="s">
        <v>6</v>
      </c>
      <c r="C856">
        <v>19.95</v>
      </c>
      <c r="D856">
        <v>2</v>
      </c>
      <c r="E856" t="s">
        <v>10</v>
      </c>
      <c r="F856" t="s">
        <v>12</v>
      </c>
      <c r="G856">
        <v>9193.8384999999998</v>
      </c>
    </row>
    <row r="857" spans="1:7">
      <c r="A857">
        <v>46</v>
      </c>
      <c r="B857" t="s">
        <v>9</v>
      </c>
      <c r="C857">
        <v>25.745000000000001</v>
      </c>
      <c r="D857">
        <v>3</v>
      </c>
      <c r="E857" t="s">
        <v>10</v>
      </c>
      <c r="F857" t="s">
        <v>12</v>
      </c>
      <c r="G857">
        <v>9301.8935500000007</v>
      </c>
    </row>
    <row r="858" spans="1:7">
      <c r="A858">
        <v>46</v>
      </c>
      <c r="B858" t="s">
        <v>6</v>
      </c>
      <c r="C858">
        <v>32.299999999999997</v>
      </c>
      <c r="D858">
        <v>2</v>
      </c>
      <c r="E858" t="s">
        <v>10</v>
      </c>
      <c r="F858" t="s">
        <v>13</v>
      </c>
      <c r="G858">
        <v>9411.0049999999992</v>
      </c>
    </row>
    <row r="859" spans="1:7">
      <c r="A859">
        <v>46</v>
      </c>
      <c r="B859" t="s">
        <v>6</v>
      </c>
      <c r="C859">
        <v>30.8</v>
      </c>
      <c r="D859">
        <v>3</v>
      </c>
      <c r="E859" t="s">
        <v>10</v>
      </c>
      <c r="F859" t="s">
        <v>8</v>
      </c>
      <c r="G859">
        <v>9414.92</v>
      </c>
    </row>
    <row r="860" spans="1:7">
      <c r="A860">
        <v>46</v>
      </c>
      <c r="B860" t="s">
        <v>6</v>
      </c>
      <c r="C860">
        <v>48.07</v>
      </c>
      <c r="D860">
        <v>2</v>
      </c>
      <c r="E860" t="s">
        <v>10</v>
      </c>
      <c r="F860" t="s">
        <v>13</v>
      </c>
      <c r="G860">
        <v>9432.9253000000008</v>
      </c>
    </row>
    <row r="861" spans="1:7">
      <c r="A861">
        <v>46</v>
      </c>
      <c r="B861" t="s">
        <v>9</v>
      </c>
      <c r="C861">
        <v>24.795000000000002</v>
      </c>
      <c r="D861">
        <v>3</v>
      </c>
      <c r="E861" t="s">
        <v>10</v>
      </c>
      <c r="F861" t="s">
        <v>13</v>
      </c>
      <c r="G861">
        <v>9500.5730500000009</v>
      </c>
    </row>
    <row r="862" spans="1:7">
      <c r="A862">
        <v>46</v>
      </c>
      <c r="B862" t="s">
        <v>9</v>
      </c>
      <c r="C862">
        <v>25.8</v>
      </c>
      <c r="D862">
        <v>5</v>
      </c>
      <c r="E862" t="s">
        <v>10</v>
      </c>
      <c r="F862" t="s">
        <v>8</v>
      </c>
      <c r="G862">
        <v>10096.969999999999</v>
      </c>
    </row>
    <row r="863" spans="1:7">
      <c r="A863">
        <v>46</v>
      </c>
      <c r="B863" t="s">
        <v>6</v>
      </c>
      <c r="C863">
        <v>23.655000000000001</v>
      </c>
      <c r="D863">
        <v>1</v>
      </c>
      <c r="E863" t="s">
        <v>7</v>
      </c>
      <c r="F863" t="s">
        <v>12</v>
      </c>
      <c r="G863">
        <v>21677.283449999999</v>
      </c>
    </row>
    <row r="864" spans="1:7">
      <c r="A864">
        <v>46</v>
      </c>
      <c r="B864" t="s">
        <v>9</v>
      </c>
      <c r="C864">
        <v>27.6</v>
      </c>
      <c r="D864">
        <v>0</v>
      </c>
      <c r="E864" t="s">
        <v>10</v>
      </c>
      <c r="F864" t="s">
        <v>8</v>
      </c>
      <c r="G864">
        <v>24603.04837</v>
      </c>
    </row>
    <row r="865" spans="1:7">
      <c r="A865">
        <v>46</v>
      </c>
      <c r="B865" t="s">
        <v>9</v>
      </c>
      <c r="C865">
        <v>30.495000000000001</v>
      </c>
      <c r="D865">
        <v>3</v>
      </c>
      <c r="E865" t="s">
        <v>7</v>
      </c>
      <c r="F865" t="s">
        <v>12</v>
      </c>
      <c r="G865">
        <v>40720.551050000002</v>
      </c>
    </row>
    <row r="866" spans="1:7">
      <c r="A866">
        <v>46</v>
      </c>
      <c r="B866" t="s">
        <v>6</v>
      </c>
      <c r="C866">
        <v>34.6</v>
      </c>
      <c r="D866">
        <v>1</v>
      </c>
      <c r="E866" t="s">
        <v>7</v>
      </c>
      <c r="F866" t="s">
        <v>8</v>
      </c>
      <c r="G866">
        <v>41661.601999999999</v>
      </c>
    </row>
    <row r="867" spans="1:7">
      <c r="A867">
        <v>46</v>
      </c>
      <c r="B867" t="s">
        <v>6</v>
      </c>
      <c r="C867">
        <v>35.53</v>
      </c>
      <c r="D867">
        <v>0</v>
      </c>
      <c r="E867" t="s">
        <v>7</v>
      </c>
      <c r="F867" t="s">
        <v>13</v>
      </c>
      <c r="G867">
        <v>42111.664700000001</v>
      </c>
    </row>
    <row r="868" spans="1:7">
      <c r="A868">
        <v>46</v>
      </c>
      <c r="B868" t="s">
        <v>9</v>
      </c>
      <c r="C868">
        <v>42.35</v>
      </c>
      <c r="D868">
        <v>3</v>
      </c>
      <c r="E868" t="s">
        <v>7</v>
      </c>
      <c r="F868" t="s">
        <v>11</v>
      </c>
      <c r="G868">
        <v>46151.124499999998</v>
      </c>
    </row>
    <row r="869" spans="1:7">
      <c r="A869">
        <v>47</v>
      </c>
      <c r="B869" t="s">
        <v>9</v>
      </c>
      <c r="C869">
        <v>32.299999999999997</v>
      </c>
      <c r="D869">
        <v>1</v>
      </c>
      <c r="E869" t="s">
        <v>10</v>
      </c>
      <c r="F869" t="s">
        <v>8</v>
      </c>
      <c r="G869">
        <v>8062.7640000000001</v>
      </c>
    </row>
    <row r="870" spans="1:7">
      <c r="A870">
        <v>47</v>
      </c>
      <c r="B870" t="s">
        <v>9</v>
      </c>
      <c r="C870">
        <v>36.200000000000003</v>
      </c>
      <c r="D870">
        <v>1</v>
      </c>
      <c r="E870" t="s">
        <v>10</v>
      </c>
      <c r="F870" t="s">
        <v>8</v>
      </c>
      <c r="G870">
        <v>8068.1850000000004</v>
      </c>
    </row>
    <row r="871" spans="1:7">
      <c r="A871">
        <v>47</v>
      </c>
      <c r="B871" t="s">
        <v>9</v>
      </c>
      <c r="C871">
        <v>47.52</v>
      </c>
      <c r="D871">
        <v>1</v>
      </c>
      <c r="E871" t="s">
        <v>10</v>
      </c>
      <c r="F871" t="s">
        <v>11</v>
      </c>
      <c r="G871">
        <v>8083.9197999999997</v>
      </c>
    </row>
    <row r="872" spans="1:7">
      <c r="A872">
        <v>47</v>
      </c>
      <c r="B872" t="s">
        <v>9</v>
      </c>
      <c r="C872">
        <v>19.57</v>
      </c>
      <c r="D872">
        <v>1</v>
      </c>
      <c r="E872" t="s">
        <v>10</v>
      </c>
      <c r="F872" t="s">
        <v>12</v>
      </c>
      <c r="G872">
        <v>8428.0692999999992</v>
      </c>
    </row>
    <row r="873" spans="1:7">
      <c r="A873">
        <v>47</v>
      </c>
      <c r="B873" t="s">
        <v>6</v>
      </c>
      <c r="C873">
        <v>24.32</v>
      </c>
      <c r="D873">
        <v>0</v>
      </c>
      <c r="E873" t="s">
        <v>10</v>
      </c>
      <c r="F873" t="s">
        <v>13</v>
      </c>
      <c r="G873">
        <v>8534.6718000000001</v>
      </c>
    </row>
    <row r="874" spans="1:7">
      <c r="A874">
        <v>47</v>
      </c>
      <c r="B874" t="s">
        <v>6</v>
      </c>
      <c r="C874">
        <v>23.6</v>
      </c>
      <c r="D874">
        <v>1</v>
      </c>
      <c r="E874" t="s">
        <v>10</v>
      </c>
      <c r="F874" t="s">
        <v>8</v>
      </c>
      <c r="G874">
        <v>8539.6710000000003</v>
      </c>
    </row>
    <row r="875" spans="1:7">
      <c r="A875">
        <v>47</v>
      </c>
      <c r="B875" t="s">
        <v>6</v>
      </c>
      <c r="C875">
        <v>29.37</v>
      </c>
      <c r="D875">
        <v>1</v>
      </c>
      <c r="E875" t="s">
        <v>10</v>
      </c>
      <c r="F875" t="s">
        <v>11</v>
      </c>
      <c r="G875">
        <v>8547.6913000000004</v>
      </c>
    </row>
    <row r="876" spans="1:7">
      <c r="A876">
        <v>47</v>
      </c>
      <c r="B876" t="s">
        <v>6</v>
      </c>
      <c r="C876">
        <v>32</v>
      </c>
      <c r="D876">
        <v>1</v>
      </c>
      <c r="E876" t="s">
        <v>10</v>
      </c>
      <c r="F876" t="s">
        <v>8</v>
      </c>
      <c r="G876">
        <v>8551.3469999999998</v>
      </c>
    </row>
    <row r="877" spans="1:7">
      <c r="A877">
        <v>47</v>
      </c>
      <c r="B877" t="s">
        <v>6</v>
      </c>
      <c r="C877">
        <v>36</v>
      </c>
      <c r="D877">
        <v>1</v>
      </c>
      <c r="E877" t="s">
        <v>10</v>
      </c>
      <c r="F877" t="s">
        <v>8</v>
      </c>
      <c r="G877">
        <v>8556.9069999999992</v>
      </c>
    </row>
    <row r="878" spans="1:7">
      <c r="A878">
        <v>47</v>
      </c>
      <c r="B878" t="s">
        <v>6</v>
      </c>
      <c r="C878">
        <v>45.32</v>
      </c>
      <c r="D878">
        <v>1</v>
      </c>
      <c r="E878" t="s">
        <v>10</v>
      </c>
      <c r="F878" t="s">
        <v>11</v>
      </c>
      <c r="G878">
        <v>8569.8618000000006</v>
      </c>
    </row>
    <row r="879" spans="1:7">
      <c r="A879">
        <v>47</v>
      </c>
      <c r="B879" t="s">
        <v>9</v>
      </c>
      <c r="C879">
        <v>19.190000000000001</v>
      </c>
      <c r="D879">
        <v>1</v>
      </c>
      <c r="E879" t="s">
        <v>10</v>
      </c>
      <c r="F879" t="s">
        <v>13</v>
      </c>
      <c r="G879">
        <v>8627.5411000000004</v>
      </c>
    </row>
    <row r="880" spans="1:7">
      <c r="A880">
        <v>47</v>
      </c>
      <c r="B880" t="s">
        <v>6</v>
      </c>
      <c r="C880">
        <v>29.545000000000002</v>
      </c>
      <c r="D880">
        <v>1</v>
      </c>
      <c r="E880" t="s">
        <v>10</v>
      </c>
      <c r="F880" t="s">
        <v>12</v>
      </c>
      <c r="G880">
        <v>8930.9345499999999</v>
      </c>
    </row>
    <row r="881" spans="1:7">
      <c r="A881">
        <v>47</v>
      </c>
      <c r="B881" t="s">
        <v>9</v>
      </c>
      <c r="C881">
        <v>25.46</v>
      </c>
      <c r="D881">
        <v>2</v>
      </c>
      <c r="E881" t="s">
        <v>10</v>
      </c>
      <c r="F881" t="s">
        <v>13</v>
      </c>
      <c r="G881">
        <v>9225.2564000000002</v>
      </c>
    </row>
    <row r="882" spans="1:7">
      <c r="A882">
        <v>47</v>
      </c>
      <c r="B882" t="s">
        <v>9</v>
      </c>
      <c r="C882">
        <v>29.83</v>
      </c>
      <c r="D882">
        <v>3</v>
      </c>
      <c r="E882" t="s">
        <v>10</v>
      </c>
      <c r="F882" t="s">
        <v>12</v>
      </c>
      <c r="G882">
        <v>9620.3307000000004</v>
      </c>
    </row>
    <row r="883" spans="1:7">
      <c r="A883">
        <v>47</v>
      </c>
      <c r="B883" t="s">
        <v>6</v>
      </c>
      <c r="C883">
        <v>26.6</v>
      </c>
      <c r="D883">
        <v>2</v>
      </c>
      <c r="E883" t="s">
        <v>10</v>
      </c>
      <c r="F883" t="s">
        <v>13</v>
      </c>
      <c r="G883">
        <v>9715.8410000000003</v>
      </c>
    </row>
    <row r="884" spans="1:7">
      <c r="A884">
        <v>47</v>
      </c>
      <c r="B884" t="s">
        <v>6</v>
      </c>
      <c r="C884">
        <v>33.914999999999999</v>
      </c>
      <c r="D884">
        <v>3</v>
      </c>
      <c r="E884" t="s">
        <v>10</v>
      </c>
      <c r="F884" t="s">
        <v>12</v>
      </c>
      <c r="G884">
        <v>10115.00885</v>
      </c>
    </row>
    <row r="885" spans="1:7">
      <c r="A885">
        <v>47</v>
      </c>
      <c r="B885" t="s">
        <v>9</v>
      </c>
      <c r="C885">
        <v>28.215</v>
      </c>
      <c r="D885">
        <v>4</v>
      </c>
      <c r="E885" t="s">
        <v>10</v>
      </c>
      <c r="F885" t="s">
        <v>13</v>
      </c>
      <c r="G885">
        <v>10407.085849999999</v>
      </c>
    </row>
    <row r="886" spans="1:7">
      <c r="A886">
        <v>47</v>
      </c>
      <c r="B886" t="s">
        <v>6</v>
      </c>
      <c r="C886">
        <v>33.344999999999999</v>
      </c>
      <c r="D886">
        <v>0</v>
      </c>
      <c r="E886" t="s">
        <v>10</v>
      </c>
      <c r="F886" t="s">
        <v>13</v>
      </c>
      <c r="G886">
        <v>20878.78443</v>
      </c>
    </row>
    <row r="887" spans="1:7">
      <c r="A887">
        <v>47</v>
      </c>
      <c r="B887" t="s">
        <v>9</v>
      </c>
      <c r="C887">
        <v>25.41</v>
      </c>
      <c r="D887">
        <v>1</v>
      </c>
      <c r="E887" t="s">
        <v>7</v>
      </c>
      <c r="F887" t="s">
        <v>11</v>
      </c>
      <c r="G887">
        <v>21978.676899999999</v>
      </c>
    </row>
    <row r="888" spans="1:7">
      <c r="A888">
        <v>47</v>
      </c>
      <c r="B888" t="s">
        <v>6</v>
      </c>
      <c r="C888">
        <v>27.83</v>
      </c>
      <c r="D888">
        <v>0</v>
      </c>
      <c r="E888" t="s">
        <v>7</v>
      </c>
      <c r="F888" t="s">
        <v>11</v>
      </c>
      <c r="G888">
        <v>23065.420699999999</v>
      </c>
    </row>
    <row r="889" spans="1:7">
      <c r="A889">
        <v>47</v>
      </c>
      <c r="B889" t="s">
        <v>6</v>
      </c>
      <c r="C889">
        <v>26.125</v>
      </c>
      <c r="D889">
        <v>1</v>
      </c>
      <c r="E889" t="s">
        <v>7</v>
      </c>
      <c r="F889" t="s">
        <v>13</v>
      </c>
      <c r="G889">
        <v>23401.30575</v>
      </c>
    </row>
    <row r="890" spans="1:7">
      <c r="A890">
        <v>47</v>
      </c>
      <c r="B890" t="s">
        <v>6</v>
      </c>
      <c r="C890">
        <v>27.645</v>
      </c>
      <c r="D890">
        <v>2</v>
      </c>
      <c r="E890" t="s">
        <v>7</v>
      </c>
      <c r="F890" t="s">
        <v>12</v>
      </c>
      <c r="G890">
        <v>24535.698550000001</v>
      </c>
    </row>
    <row r="891" spans="1:7">
      <c r="A891">
        <v>47</v>
      </c>
      <c r="B891" t="s">
        <v>9</v>
      </c>
      <c r="C891">
        <v>28.215</v>
      </c>
      <c r="D891">
        <v>3</v>
      </c>
      <c r="E891" t="s">
        <v>7</v>
      </c>
      <c r="F891" t="s">
        <v>12</v>
      </c>
      <c r="G891">
        <v>24915.220850000002</v>
      </c>
    </row>
    <row r="892" spans="1:7">
      <c r="A892">
        <v>47</v>
      </c>
      <c r="B892" t="s">
        <v>9</v>
      </c>
      <c r="C892">
        <v>29.8</v>
      </c>
      <c r="D892">
        <v>3</v>
      </c>
      <c r="E892" t="s">
        <v>7</v>
      </c>
      <c r="F892" t="s">
        <v>8</v>
      </c>
      <c r="G892">
        <v>25309.489000000001</v>
      </c>
    </row>
    <row r="893" spans="1:7">
      <c r="A893">
        <v>47</v>
      </c>
      <c r="B893" t="s">
        <v>6</v>
      </c>
      <c r="C893">
        <v>24.1</v>
      </c>
      <c r="D893">
        <v>1</v>
      </c>
      <c r="E893" t="s">
        <v>10</v>
      </c>
      <c r="F893" t="s">
        <v>8</v>
      </c>
      <c r="G893">
        <v>26236.579969999999</v>
      </c>
    </row>
    <row r="894" spans="1:7">
      <c r="A894">
        <v>47</v>
      </c>
      <c r="B894" t="s">
        <v>9</v>
      </c>
      <c r="C894">
        <v>36.19</v>
      </c>
      <c r="D894">
        <v>0</v>
      </c>
      <c r="E894" t="s">
        <v>7</v>
      </c>
      <c r="F894" t="s">
        <v>11</v>
      </c>
      <c r="G894">
        <v>41676.081100000003</v>
      </c>
    </row>
    <row r="895" spans="1:7">
      <c r="A895">
        <v>47</v>
      </c>
      <c r="B895" t="s">
        <v>9</v>
      </c>
      <c r="C895">
        <v>36.08</v>
      </c>
      <c r="D895">
        <v>1</v>
      </c>
      <c r="E895" t="s">
        <v>7</v>
      </c>
      <c r="F895" t="s">
        <v>11</v>
      </c>
      <c r="G895">
        <v>42211.138200000001</v>
      </c>
    </row>
    <row r="896" spans="1:7">
      <c r="A896">
        <v>47</v>
      </c>
      <c r="B896" t="s">
        <v>6</v>
      </c>
      <c r="C896">
        <v>36.630000000000003</v>
      </c>
      <c r="D896">
        <v>1</v>
      </c>
      <c r="E896" t="s">
        <v>7</v>
      </c>
      <c r="F896" t="s">
        <v>11</v>
      </c>
      <c r="G896">
        <v>42969.852700000003</v>
      </c>
    </row>
    <row r="897" spans="1:7">
      <c r="A897">
        <v>47</v>
      </c>
      <c r="B897" t="s">
        <v>9</v>
      </c>
      <c r="C897">
        <v>38.94</v>
      </c>
      <c r="D897">
        <v>2</v>
      </c>
      <c r="E897" t="s">
        <v>7</v>
      </c>
      <c r="F897" t="s">
        <v>11</v>
      </c>
      <c r="G897">
        <v>44202.653599999998</v>
      </c>
    </row>
    <row r="898" spans="1:7">
      <c r="A898">
        <v>48</v>
      </c>
      <c r="B898" t="s">
        <v>9</v>
      </c>
      <c r="C898">
        <v>29.7</v>
      </c>
      <c r="D898">
        <v>0</v>
      </c>
      <c r="E898" t="s">
        <v>10</v>
      </c>
      <c r="F898" t="s">
        <v>11</v>
      </c>
      <c r="G898">
        <v>7789.6350000000002</v>
      </c>
    </row>
    <row r="899" spans="1:7">
      <c r="A899">
        <v>48</v>
      </c>
      <c r="B899" t="s">
        <v>9</v>
      </c>
      <c r="C899">
        <v>40.15</v>
      </c>
      <c r="D899">
        <v>0</v>
      </c>
      <c r="E899" t="s">
        <v>10</v>
      </c>
      <c r="F899" t="s">
        <v>11</v>
      </c>
      <c r="G899">
        <v>7804.1605</v>
      </c>
    </row>
    <row r="900" spans="1:7">
      <c r="A900">
        <v>48</v>
      </c>
      <c r="B900" t="s">
        <v>6</v>
      </c>
      <c r="C900">
        <v>22.8</v>
      </c>
      <c r="D900">
        <v>0</v>
      </c>
      <c r="E900" t="s">
        <v>10</v>
      </c>
      <c r="F900" t="s">
        <v>8</v>
      </c>
      <c r="G900">
        <v>8269.0439999999999</v>
      </c>
    </row>
    <row r="901" spans="1:7">
      <c r="A901">
        <v>48</v>
      </c>
      <c r="B901" t="s">
        <v>6</v>
      </c>
      <c r="C901">
        <v>28.9</v>
      </c>
      <c r="D901">
        <v>0</v>
      </c>
      <c r="E901" t="s">
        <v>10</v>
      </c>
      <c r="F901" t="s">
        <v>8</v>
      </c>
      <c r="G901">
        <v>8277.5229999999992</v>
      </c>
    </row>
    <row r="902" spans="1:7">
      <c r="A902">
        <v>48</v>
      </c>
      <c r="B902" t="s">
        <v>6</v>
      </c>
      <c r="C902">
        <v>31.13</v>
      </c>
      <c r="D902">
        <v>0</v>
      </c>
      <c r="E902" t="s">
        <v>10</v>
      </c>
      <c r="F902" t="s">
        <v>11</v>
      </c>
      <c r="G902">
        <v>8280.6226999999999</v>
      </c>
    </row>
    <row r="903" spans="1:7">
      <c r="A903">
        <v>48</v>
      </c>
      <c r="B903" t="s">
        <v>6</v>
      </c>
      <c r="C903">
        <v>33.33</v>
      </c>
      <c r="D903">
        <v>0</v>
      </c>
      <c r="E903" t="s">
        <v>10</v>
      </c>
      <c r="F903" t="s">
        <v>11</v>
      </c>
      <c r="G903">
        <v>8283.6807000000008</v>
      </c>
    </row>
    <row r="904" spans="1:7">
      <c r="A904">
        <v>48</v>
      </c>
      <c r="B904" t="s">
        <v>6</v>
      </c>
      <c r="C904">
        <v>36.575000000000003</v>
      </c>
      <c r="D904">
        <v>0</v>
      </c>
      <c r="E904" t="s">
        <v>10</v>
      </c>
      <c r="F904" t="s">
        <v>12</v>
      </c>
      <c r="G904">
        <v>8671.1912499999999</v>
      </c>
    </row>
    <row r="905" spans="1:7">
      <c r="A905">
        <v>48</v>
      </c>
      <c r="B905" t="s">
        <v>9</v>
      </c>
      <c r="C905">
        <v>32.299999999999997</v>
      </c>
      <c r="D905">
        <v>1</v>
      </c>
      <c r="E905" t="s">
        <v>10</v>
      </c>
      <c r="F905" t="s">
        <v>12</v>
      </c>
      <c r="G905">
        <v>8765.2489999999998</v>
      </c>
    </row>
    <row r="906" spans="1:7">
      <c r="A906">
        <v>48</v>
      </c>
      <c r="B906" t="s">
        <v>6</v>
      </c>
      <c r="C906">
        <v>32.229999999999997</v>
      </c>
      <c r="D906">
        <v>1</v>
      </c>
      <c r="E906" t="s">
        <v>10</v>
      </c>
      <c r="F906" t="s">
        <v>11</v>
      </c>
      <c r="G906">
        <v>8871.1517000000003</v>
      </c>
    </row>
    <row r="907" spans="1:7">
      <c r="A907">
        <v>48</v>
      </c>
      <c r="B907" t="s">
        <v>9</v>
      </c>
      <c r="C907">
        <v>31.445</v>
      </c>
      <c r="D907">
        <v>1</v>
      </c>
      <c r="E907" t="s">
        <v>10</v>
      </c>
      <c r="F907" t="s">
        <v>13</v>
      </c>
      <c r="G907">
        <v>8964.0605500000001</v>
      </c>
    </row>
    <row r="908" spans="1:7">
      <c r="A908">
        <v>48</v>
      </c>
      <c r="B908" t="s">
        <v>9</v>
      </c>
      <c r="C908">
        <v>30.2</v>
      </c>
      <c r="D908">
        <v>2</v>
      </c>
      <c r="E908" t="s">
        <v>10</v>
      </c>
      <c r="F908" t="s">
        <v>8</v>
      </c>
      <c r="G908">
        <v>8968.33</v>
      </c>
    </row>
    <row r="909" spans="1:7">
      <c r="A909">
        <v>48</v>
      </c>
      <c r="B909" t="s">
        <v>9</v>
      </c>
      <c r="C909">
        <v>37.29</v>
      </c>
      <c r="D909">
        <v>2</v>
      </c>
      <c r="E909" t="s">
        <v>10</v>
      </c>
      <c r="F909" t="s">
        <v>11</v>
      </c>
      <c r="G909">
        <v>8978.1851000000006</v>
      </c>
    </row>
    <row r="910" spans="1:7">
      <c r="A910">
        <v>48</v>
      </c>
      <c r="B910" t="s">
        <v>6</v>
      </c>
      <c r="C910">
        <v>28.88</v>
      </c>
      <c r="D910">
        <v>1</v>
      </c>
      <c r="E910" t="s">
        <v>10</v>
      </c>
      <c r="F910" t="s">
        <v>12</v>
      </c>
      <c r="G910">
        <v>9249.4951999999994</v>
      </c>
    </row>
    <row r="911" spans="1:7">
      <c r="A911">
        <v>48</v>
      </c>
      <c r="B911" t="s">
        <v>6</v>
      </c>
      <c r="C911">
        <v>27.265000000000001</v>
      </c>
      <c r="D911">
        <v>1</v>
      </c>
      <c r="E911" t="s">
        <v>10</v>
      </c>
      <c r="F911" t="s">
        <v>13</v>
      </c>
      <c r="G911">
        <v>9447.2503500000003</v>
      </c>
    </row>
    <row r="912" spans="1:7">
      <c r="A912">
        <v>48</v>
      </c>
      <c r="B912" t="s">
        <v>6</v>
      </c>
      <c r="C912">
        <v>27.36</v>
      </c>
      <c r="D912">
        <v>1</v>
      </c>
      <c r="E912" t="s">
        <v>10</v>
      </c>
      <c r="F912" t="s">
        <v>13</v>
      </c>
      <c r="G912">
        <v>9447.3824000000004</v>
      </c>
    </row>
    <row r="913" spans="1:7">
      <c r="A913">
        <v>48</v>
      </c>
      <c r="B913" t="s">
        <v>9</v>
      </c>
      <c r="C913">
        <v>34.299999999999997</v>
      </c>
      <c r="D913">
        <v>3</v>
      </c>
      <c r="E913" t="s">
        <v>10</v>
      </c>
      <c r="F913" t="s">
        <v>8</v>
      </c>
      <c r="G913">
        <v>9563.0290000000005</v>
      </c>
    </row>
    <row r="914" spans="1:7">
      <c r="A914">
        <v>48</v>
      </c>
      <c r="B914" t="s">
        <v>6</v>
      </c>
      <c r="C914">
        <v>32.299999999999997</v>
      </c>
      <c r="D914">
        <v>2</v>
      </c>
      <c r="E914" t="s">
        <v>10</v>
      </c>
      <c r="F914" t="s">
        <v>13</v>
      </c>
      <c r="G914">
        <v>10043.249</v>
      </c>
    </row>
    <row r="915" spans="1:7">
      <c r="A915">
        <v>48</v>
      </c>
      <c r="B915" t="s">
        <v>9</v>
      </c>
      <c r="C915">
        <v>30.78</v>
      </c>
      <c r="D915">
        <v>3</v>
      </c>
      <c r="E915" t="s">
        <v>10</v>
      </c>
      <c r="F915" t="s">
        <v>13</v>
      </c>
      <c r="G915">
        <v>10141.136200000001</v>
      </c>
    </row>
    <row r="916" spans="1:7">
      <c r="A916">
        <v>48</v>
      </c>
      <c r="B916" t="s">
        <v>9</v>
      </c>
      <c r="C916">
        <v>35.625</v>
      </c>
      <c r="D916">
        <v>4</v>
      </c>
      <c r="E916" t="s">
        <v>10</v>
      </c>
      <c r="F916" t="s">
        <v>13</v>
      </c>
      <c r="G916">
        <v>10736.87075</v>
      </c>
    </row>
    <row r="917" spans="1:7">
      <c r="A917">
        <v>48</v>
      </c>
      <c r="B917" t="s">
        <v>6</v>
      </c>
      <c r="C917">
        <v>27.93</v>
      </c>
      <c r="D917">
        <v>4</v>
      </c>
      <c r="E917" t="s">
        <v>10</v>
      </c>
      <c r="F917" t="s">
        <v>12</v>
      </c>
      <c r="G917">
        <v>11015.1747</v>
      </c>
    </row>
    <row r="918" spans="1:7">
      <c r="A918">
        <v>48</v>
      </c>
      <c r="B918" t="s">
        <v>6</v>
      </c>
      <c r="C918">
        <v>41.23</v>
      </c>
      <c r="D918">
        <v>4</v>
      </c>
      <c r="E918" t="s">
        <v>10</v>
      </c>
      <c r="F918" t="s">
        <v>12</v>
      </c>
      <c r="G918">
        <v>11033.661700000001</v>
      </c>
    </row>
    <row r="919" spans="1:7">
      <c r="A919">
        <v>48</v>
      </c>
      <c r="B919" t="s">
        <v>9</v>
      </c>
      <c r="C919">
        <v>24.42</v>
      </c>
      <c r="D919">
        <v>0</v>
      </c>
      <c r="E919" t="s">
        <v>7</v>
      </c>
      <c r="F919" t="s">
        <v>11</v>
      </c>
      <c r="G919">
        <v>21223.675800000001</v>
      </c>
    </row>
    <row r="920" spans="1:7">
      <c r="A920">
        <v>48</v>
      </c>
      <c r="B920" t="s">
        <v>9</v>
      </c>
      <c r="C920">
        <v>29.6</v>
      </c>
      <c r="D920">
        <v>0</v>
      </c>
      <c r="E920" t="s">
        <v>10</v>
      </c>
      <c r="F920" t="s">
        <v>8</v>
      </c>
      <c r="G920">
        <v>21232.182260000001</v>
      </c>
    </row>
    <row r="921" spans="1:7">
      <c r="A921">
        <v>48</v>
      </c>
      <c r="B921" t="s">
        <v>9</v>
      </c>
      <c r="C921">
        <v>28</v>
      </c>
      <c r="D921">
        <v>1</v>
      </c>
      <c r="E921" t="s">
        <v>7</v>
      </c>
      <c r="F921" t="s">
        <v>8</v>
      </c>
      <c r="G921">
        <v>23568.272000000001</v>
      </c>
    </row>
    <row r="922" spans="1:7">
      <c r="A922">
        <v>48</v>
      </c>
      <c r="B922" t="s">
        <v>6</v>
      </c>
      <c r="C922">
        <v>25.85</v>
      </c>
      <c r="D922">
        <v>3</v>
      </c>
      <c r="E922" t="s">
        <v>7</v>
      </c>
      <c r="F922" t="s">
        <v>11</v>
      </c>
      <c r="G922">
        <v>24180.933499999999</v>
      </c>
    </row>
    <row r="923" spans="1:7">
      <c r="A923">
        <v>48</v>
      </c>
      <c r="B923" t="s">
        <v>6</v>
      </c>
      <c r="C923">
        <v>35.909999999999997</v>
      </c>
      <c r="D923">
        <v>1</v>
      </c>
      <c r="E923" t="s">
        <v>10</v>
      </c>
      <c r="F923" t="s">
        <v>13</v>
      </c>
      <c r="G923">
        <v>26392.260289999998</v>
      </c>
    </row>
    <row r="924" spans="1:7">
      <c r="A924">
        <v>48</v>
      </c>
      <c r="B924" t="s">
        <v>9</v>
      </c>
      <c r="C924">
        <v>36.67</v>
      </c>
      <c r="D924">
        <v>1</v>
      </c>
      <c r="E924" t="s">
        <v>10</v>
      </c>
      <c r="F924" t="s">
        <v>12</v>
      </c>
      <c r="G924">
        <v>28468.919010000001</v>
      </c>
    </row>
    <row r="925" spans="1:7">
      <c r="A925">
        <v>48</v>
      </c>
      <c r="B925" t="s">
        <v>6</v>
      </c>
      <c r="C925">
        <v>33.11</v>
      </c>
      <c r="D925">
        <v>0</v>
      </c>
      <c r="E925" t="s">
        <v>7</v>
      </c>
      <c r="F925" t="s">
        <v>11</v>
      </c>
      <c r="G925">
        <v>40974.164900000003</v>
      </c>
    </row>
    <row r="926" spans="1:7">
      <c r="A926">
        <v>48</v>
      </c>
      <c r="B926" t="s">
        <v>9</v>
      </c>
      <c r="C926">
        <v>40.564999999999998</v>
      </c>
      <c r="D926">
        <v>2</v>
      </c>
      <c r="E926" t="s">
        <v>7</v>
      </c>
      <c r="F926" t="s">
        <v>12</v>
      </c>
      <c r="G926">
        <v>45702.022349999999</v>
      </c>
    </row>
    <row r="927" spans="1:7">
      <c r="A927">
        <v>49</v>
      </c>
      <c r="B927" t="s">
        <v>9</v>
      </c>
      <c r="C927">
        <v>30.3</v>
      </c>
      <c r="D927">
        <v>0</v>
      </c>
      <c r="E927" t="s">
        <v>10</v>
      </c>
      <c r="F927" t="s">
        <v>8</v>
      </c>
      <c r="G927">
        <v>8116.68</v>
      </c>
    </row>
    <row r="928" spans="1:7">
      <c r="A928">
        <v>49</v>
      </c>
      <c r="B928" t="s">
        <v>9</v>
      </c>
      <c r="C928">
        <v>35.86</v>
      </c>
      <c r="D928">
        <v>0</v>
      </c>
      <c r="E928" t="s">
        <v>10</v>
      </c>
      <c r="F928" t="s">
        <v>11</v>
      </c>
      <c r="G928">
        <v>8124.4084000000003</v>
      </c>
    </row>
    <row r="929" spans="1:7">
      <c r="A929">
        <v>49</v>
      </c>
      <c r="B929" t="s">
        <v>9</v>
      </c>
      <c r="C929">
        <v>36.85</v>
      </c>
      <c r="D929">
        <v>0</v>
      </c>
      <c r="E929" t="s">
        <v>10</v>
      </c>
      <c r="F929" t="s">
        <v>11</v>
      </c>
      <c r="G929">
        <v>8125.7844999999998</v>
      </c>
    </row>
    <row r="930" spans="1:7">
      <c r="A930">
        <v>49</v>
      </c>
      <c r="B930" t="s">
        <v>6</v>
      </c>
      <c r="C930">
        <v>27.17</v>
      </c>
      <c r="D930">
        <v>0</v>
      </c>
      <c r="E930" t="s">
        <v>10</v>
      </c>
      <c r="F930" t="s">
        <v>11</v>
      </c>
      <c r="G930">
        <v>8601.3292999999994</v>
      </c>
    </row>
    <row r="931" spans="1:7">
      <c r="A931">
        <v>49</v>
      </c>
      <c r="B931" t="s">
        <v>9</v>
      </c>
      <c r="C931">
        <v>22.515000000000001</v>
      </c>
      <c r="D931">
        <v>0</v>
      </c>
      <c r="E931" t="s">
        <v>10</v>
      </c>
      <c r="F931" t="s">
        <v>13</v>
      </c>
      <c r="G931">
        <v>8688.8588500000005</v>
      </c>
    </row>
    <row r="932" spans="1:7">
      <c r="A932">
        <v>49</v>
      </c>
      <c r="B932" t="s">
        <v>9</v>
      </c>
      <c r="C932">
        <v>28.7</v>
      </c>
      <c r="D932">
        <v>1</v>
      </c>
      <c r="E932" t="s">
        <v>10</v>
      </c>
      <c r="F932" t="s">
        <v>8</v>
      </c>
      <c r="G932">
        <v>8703.4560000000001</v>
      </c>
    </row>
    <row r="933" spans="1:7">
      <c r="A933">
        <v>49</v>
      </c>
      <c r="B933" t="s">
        <v>6</v>
      </c>
      <c r="C933">
        <v>29.925000000000001</v>
      </c>
      <c r="D933">
        <v>0</v>
      </c>
      <c r="E933" t="s">
        <v>10</v>
      </c>
      <c r="F933" t="s">
        <v>12</v>
      </c>
      <c r="G933">
        <v>8988.1587500000005</v>
      </c>
    </row>
    <row r="934" spans="1:7">
      <c r="A934">
        <v>49</v>
      </c>
      <c r="B934" t="s">
        <v>6</v>
      </c>
      <c r="C934">
        <v>21.3</v>
      </c>
      <c r="D934">
        <v>1</v>
      </c>
      <c r="E934" t="s">
        <v>10</v>
      </c>
      <c r="F934" t="s">
        <v>8</v>
      </c>
      <c r="G934">
        <v>9182.17</v>
      </c>
    </row>
    <row r="935" spans="1:7">
      <c r="A935">
        <v>49</v>
      </c>
      <c r="B935" t="s">
        <v>9</v>
      </c>
      <c r="C935">
        <v>25.84</v>
      </c>
      <c r="D935">
        <v>1</v>
      </c>
      <c r="E935" t="s">
        <v>10</v>
      </c>
      <c r="F935" t="s">
        <v>13</v>
      </c>
      <c r="G935">
        <v>9282.4806000000008</v>
      </c>
    </row>
    <row r="936" spans="1:7">
      <c r="A936">
        <v>49</v>
      </c>
      <c r="B936" t="s">
        <v>9</v>
      </c>
      <c r="C936">
        <v>29.83</v>
      </c>
      <c r="D936">
        <v>1</v>
      </c>
      <c r="E936" t="s">
        <v>10</v>
      </c>
      <c r="F936" t="s">
        <v>13</v>
      </c>
      <c r="G936">
        <v>9288.0267000000003</v>
      </c>
    </row>
    <row r="937" spans="1:7">
      <c r="A937">
        <v>49</v>
      </c>
      <c r="B937" t="s">
        <v>9</v>
      </c>
      <c r="C937">
        <v>31.35</v>
      </c>
      <c r="D937">
        <v>1</v>
      </c>
      <c r="E937" t="s">
        <v>10</v>
      </c>
      <c r="F937" t="s">
        <v>13</v>
      </c>
      <c r="G937">
        <v>9290.1394999999993</v>
      </c>
    </row>
    <row r="938" spans="1:7">
      <c r="A938">
        <v>49</v>
      </c>
      <c r="B938" t="s">
        <v>9</v>
      </c>
      <c r="C938">
        <v>37.51</v>
      </c>
      <c r="D938">
        <v>2</v>
      </c>
      <c r="E938" t="s">
        <v>10</v>
      </c>
      <c r="F938" t="s">
        <v>11</v>
      </c>
      <c r="G938">
        <v>9304.7019</v>
      </c>
    </row>
    <row r="939" spans="1:7">
      <c r="A939">
        <v>49</v>
      </c>
      <c r="B939" t="s">
        <v>6</v>
      </c>
      <c r="C939">
        <v>22.61</v>
      </c>
      <c r="D939">
        <v>1</v>
      </c>
      <c r="E939" t="s">
        <v>10</v>
      </c>
      <c r="F939" t="s">
        <v>12</v>
      </c>
      <c r="G939">
        <v>9566.9909000000007</v>
      </c>
    </row>
    <row r="940" spans="1:7">
      <c r="A940">
        <v>49</v>
      </c>
      <c r="B940" t="s">
        <v>6</v>
      </c>
      <c r="C940">
        <v>34.770000000000003</v>
      </c>
      <c r="D940">
        <v>1</v>
      </c>
      <c r="E940" t="s">
        <v>10</v>
      </c>
      <c r="F940" t="s">
        <v>12</v>
      </c>
      <c r="G940">
        <v>9583.8932999999997</v>
      </c>
    </row>
    <row r="941" spans="1:7">
      <c r="A941">
        <v>49</v>
      </c>
      <c r="B941" t="s">
        <v>6</v>
      </c>
      <c r="C941">
        <v>30.78</v>
      </c>
      <c r="D941">
        <v>1</v>
      </c>
      <c r="E941" t="s">
        <v>10</v>
      </c>
      <c r="F941" t="s">
        <v>13</v>
      </c>
      <c r="G941">
        <v>9778.3472000000002</v>
      </c>
    </row>
    <row r="942" spans="1:7">
      <c r="A942">
        <v>49</v>
      </c>
      <c r="B942" t="s">
        <v>6</v>
      </c>
      <c r="C942">
        <v>42.68</v>
      </c>
      <c r="D942">
        <v>2</v>
      </c>
      <c r="E942" t="s">
        <v>10</v>
      </c>
      <c r="F942" t="s">
        <v>11</v>
      </c>
      <c r="G942">
        <v>9800.8881999999994</v>
      </c>
    </row>
    <row r="943" spans="1:7">
      <c r="A943">
        <v>49</v>
      </c>
      <c r="B943" t="s">
        <v>6</v>
      </c>
      <c r="C943">
        <v>23.18</v>
      </c>
      <c r="D943">
        <v>2</v>
      </c>
      <c r="E943" t="s">
        <v>10</v>
      </c>
      <c r="F943" t="s">
        <v>12</v>
      </c>
      <c r="G943">
        <v>10156.7832</v>
      </c>
    </row>
    <row r="944" spans="1:7">
      <c r="A944">
        <v>49</v>
      </c>
      <c r="B944" t="s">
        <v>9</v>
      </c>
      <c r="C944">
        <v>28.69</v>
      </c>
      <c r="D944">
        <v>3</v>
      </c>
      <c r="E944" t="s">
        <v>10</v>
      </c>
      <c r="F944" t="s">
        <v>12</v>
      </c>
      <c r="G944">
        <v>10264.4421</v>
      </c>
    </row>
    <row r="945" spans="1:7">
      <c r="A945">
        <v>49</v>
      </c>
      <c r="B945" t="s">
        <v>9</v>
      </c>
      <c r="C945">
        <v>32.299999999999997</v>
      </c>
      <c r="D945">
        <v>3</v>
      </c>
      <c r="E945" t="s">
        <v>10</v>
      </c>
      <c r="F945" t="s">
        <v>12</v>
      </c>
      <c r="G945">
        <v>10269.459999999999</v>
      </c>
    </row>
    <row r="946" spans="1:7">
      <c r="A946">
        <v>49</v>
      </c>
      <c r="B946" t="s">
        <v>6</v>
      </c>
      <c r="C946">
        <v>33.344999999999999</v>
      </c>
      <c r="D946">
        <v>2</v>
      </c>
      <c r="E946" t="s">
        <v>10</v>
      </c>
      <c r="F946" t="s">
        <v>13</v>
      </c>
      <c r="G946">
        <v>10370.912549999999</v>
      </c>
    </row>
    <row r="947" spans="1:7">
      <c r="A947">
        <v>49</v>
      </c>
      <c r="B947" t="s">
        <v>6</v>
      </c>
      <c r="C947">
        <v>36.630000000000003</v>
      </c>
      <c r="D947">
        <v>3</v>
      </c>
      <c r="E947" t="s">
        <v>10</v>
      </c>
      <c r="F947" t="s">
        <v>11</v>
      </c>
      <c r="G947">
        <v>10381.4787</v>
      </c>
    </row>
    <row r="948" spans="1:7">
      <c r="A948">
        <v>49</v>
      </c>
      <c r="B948" t="s">
        <v>6</v>
      </c>
      <c r="C948">
        <v>41.47</v>
      </c>
      <c r="D948">
        <v>4</v>
      </c>
      <c r="E948" t="s">
        <v>10</v>
      </c>
      <c r="F948" t="s">
        <v>11</v>
      </c>
      <c r="G948">
        <v>10977.2063</v>
      </c>
    </row>
    <row r="949" spans="1:7">
      <c r="A949">
        <v>49</v>
      </c>
      <c r="B949" t="s">
        <v>6</v>
      </c>
      <c r="C949">
        <v>31.9</v>
      </c>
      <c r="D949">
        <v>5</v>
      </c>
      <c r="E949" t="s">
        <v>10</v>
      </c>
      <c r="F949" t="s">
        <v>8</v>
      </c>
      <c r="G949">
        <v>11552.904</v>
      </c>
    </row>
    <row r="950" spans="1:7">
      <c r="A950">
        <v>49</v>
      </c>
      <c r="B950" t="s">
        <v>9</v>
      </c>
      <c r="C950">
        <v>25.6</v>
      </c>
      <c r="D950">
        <v>2</v>
      </c>
      <c r="E950" t="s">
        <v>7</v>
      </c>
      <c r="F950" t="s">
        <v>8</v>
      </c>
      <c r="G950">
        <v>23306.546999999999</v>
      </c>
    </row>
    <row r="951" spans="1:7">
      <c r="A951">
        <v>49</v>
      </c>
      <c r="B951" t="s">
        <v>9</v>
      </c>
      <c r="C951">
        <v>25.84</v>
      </c>
      <c r="D951">
        <v>2</v>
      </c>
      <c r="E951" t="s">
        <v>7</v>
      </c>
      <c r="F951" t="s">
        <v>12</v>
      </c>
      <c r="G951">
        <v>23807.240600000001</v>
      </c>
    </row>
    <row r="952" spans="1:7">
      <c r="A952">
        <v>49</v>
      </c>
      <c r="B952" t="s">
        <v>6</v>
      </c>
      <c r="C952">
        <v>23.844999999999999</v>
      </c>
      <c r="D952">
        <v>3</v>
      </c>
      <c r="E952" t="s">
        <v>7</v>
      </c>
      <c r="F952" t="s">
        <v>13</v>
      </c>
      <c r="G952">
        <v>24106.912550000001</v>
      </c>
    </row>
    <row r="953" spans="1:7">
      <c r="A953">
        <v>49</v>
      </c>
      <c r="B953" t="s">
        <v>6</v>
      </c>
      <c r="C953">
        <v>27.1</v>
      </c>
      <c r="D953">
        <v>1</v>
      </c>
      <c r="E953" t="s">
        <v>10</v>
      </c>
      <c r="F953" t="s">
        <v>8</v>
      </c>
      <c r="G953">
        <v>26140.3603</v>
      </c>
    </row>
    <row r="954" spans="1:7">
      <c r="A954">
        <v>49</v>
      </c>
      <c r="B954" t="s">
        <v>9</v>
      </c>
      <c r="C954">
        <v>30.9</v>
      </c>
      <c r="D954">
        <v>0</v>
      </c>
      <c r="E954" t="s">
        <v>7</v>
      </c>
      <c r="F954" t="s">
        <v>8</v>
      </c>
      <c r="G954">
        <v>39727.614000000001</v>
      </c>
    </row>
    <row r="955" spans="1:7">
      <c r="A955">
        <v>50</v>
      </c>
      <c r="B955" t="s">
        <v>9</v>
      </c>
      <c r="C955">
        <v>25.3</v>
      </c>
      <c r="D955">
        <v>0</v>
      </c>
      <c r="E955" t="s">
        <v>10</v>
      </c>
      <c r="F955" t="s">
        <v>11</v>
      </c>
      <c r="G955">
        <v>8442.6669999999995</v>
      </c>
    </row>
    <row r="956" spans="1:7">
      <c r="A956">
        <v>50</v>
      </c>
      <c r="B956" t="s">
        <v>9</v>
      </c>
      <c r="C956">
        <v>26.6</v>
      </c>
      <c r="D956">
        <v>0</v>
      </c>
      <c r="E956" t="s">
        <v>10</v>
      </c>
      <c r="F956" t="s">
        <v>8</v>
      </c>
      <c r="G956">
        <v>8444.4740000000002</v>
      </c>
    </row>
    <row r="957" spans="1:7">
      <c r="A957">
        <v>50</v>
      </c>
      <c r="B957" t="s">
        <v>9</v>
      </c>
      <c r="C957">
        <v>36.200000000000003</v>
      </c>
      <c r="D957">
        <v>0</v>
      </c>
      <c r="E957" t="s">
        <v>10</v>
      </c>
      <c r="F957" t="s">
        <v>8</v>
      </c>
      <c r="G957">
        <v>8457.8179999999993</v>
      </c>
    </row>
    <row r="958" spans="1:7">
      <c r="A958">
        <v>50</v>
      </c>
      <c r="B958" t="s">
        <v>9</v>
      </c>
      <c r="C958">
        <v>26.41</v>
      </c>
      <c r="D958">
        <v>0</v>
      </c>
      <c r="E958" t="s">
        <v>10</v>
      </c>
      <c r="F958" t="s">
        <v>12</v>
      </c>
      <c r="G958">
        <v>8827.2098999999998</v>
      </c>
    </row>
    <row r="959" spans="1:7">
      <c r="A959">
        <v>50</v>
      </c>
      <c r="B959" t="s">
        <v>9</v>
      </c>
      <c r="C959">
        <v>32.204999999999998</v>
      </c>
      <c r="D959">
        <v>0</v>
      </c>
      <c r="E959" t="s">
        <v>10</v>
      </c>
      <c r="F959" t="s">
        <v>12</v>
      </c>
      <c r="G959">
        <v>8835.2649500000007</v>
      </c>
    </row>
    <row r="960" spans="1:7">
      <c r="A960">
        <v>50</v>
      </c>
      <c r="B960" t="s">
        <v>6</v>
      </c>
      <c r="C960">
        <v>25.6</v>
      </c>
      <c r="D960">
        <v>0</v>
      </c>
      <c r="E960" t="s">
        <v>10</v>
      </c>
      <c r="F960" t="s">
        <v>8</v>
      </c>
      <c r="G960">
        <v>8932.0840000000007</v>
      </c>
    </row>
    <row r="961" spans="1:7">
      <c r="A961">
        <v>50</v>
      </c>
      <c r="B961" t="s">
        <v>9</v>
      </c>
      <c r="C961">
        <v>37.07</v>
      </c>
      <c r="D961">
        <v>1</v>
      </c>
      <c r="E961" t="s">
        <v>10</v>
      </c>
      <c r="F961" t="s">
        <v>11</v>
      </c>
      <c r="G961">
        <v>9048.0272999999997</v>
      </c>
    </row>
    <row r="962" spans="1:7">
      <c r="A962">
        <v>50</v>
      </c>
      <c r="B962" t="s">
        <v>9</v>
      </c>
      <c r="C962">
        <v>44.77</v>
      </c>
      <c r="D962">
        <v>1</v>
      </c>
      <c r="E962" t="s">
        <v>10</v>
      </c>
      <c r="F962" t="s">
        <v>11</v>
      </c>
      <c r="G962">
        <v>9058.7302999999993</v>
      </c>
    </row>
    <row r="963" spans="1:7">
      <c r="A963">
        <v>50</v>
      </c>
      <c r="B963" t="s">
        <v>6</v>
      </c>
      <c r="C963">
        <v>44.744999999999997</v>
      </c>
      <c r="D963">
        <v>0</v>
      </c>
      <c r="E963" t="s">
        <v>10</v>
      </c>
      <c r="F963" t="s">
        <v>13</v>
      </c>
      <c r="G963">
        <v>9541.6955500000004</v>
      </c>
    </row>
    <row r="964" spans="1:7">
      <c r="A964">
        <v>50</v>
      </c>
      <c r="B964" t="s">
        <v>6</v>
      </c>
      <c r="C964">
        <v>46.09</v>
      </c>
      <c r="D964">
        <v>1</v>
      </c>
      <c r="E964" t="s">
        <v>10</v>
      </c>
      <c r="F964" t="s">
        <v>11</v>
      </c>
      <c r="G964">
        <v>9549.5650999999998</v>
      </c>
    </row>
    <row r="965" spans="1:7">
      <c r="A965">
        <v>50</v>
      </c>
      <c r="B965" t="s">
        <v>9</v>
      </c>
      <c r="C965">
        <v>27.454999999999998</v>
      </c>
      <c r="D965">
        <v>1</v>
      </c>
      <c r="E965" t="s">
        <v>10</v>
      </c>
      <c r="F965" t="s">
        <v>13</v>
      </c>
      <c r="G965">
        <v>9617.6624499999998</v>
      </c>
    </row>
    <row r="966" spans="1:7">
      <c r="A966">
        <v>50</v>
      </c>
      <c r="B966" t="s">
        <v>9</v>
      </c>
      <c r="C966">
        <v>32.299999999999997</v>
      </c>
      <c r="D966">
        <v>2</v>
      </c>
      <c r="E966" t="s">
        <v>10</v>
      </c>
      <c r="F966" t="s">
        <v>8</v>
      </c>
      <c r="G966">
        <v>9630.3970000000008</v>
      </c>
    </row>
    <row r="967" spans="1:7">
      <c r="A967">
        <v>50</v>
      </c>
      <c r="B967" t="s">
        <v>6</v>
      </c>
      <c r="C967">
        <v>30.114999999999998</v>
      </c>
      <c r="D967">
        <v>1</v>
      </c>
      <c r="E967" t="s">
        <v>10</v>
      </c>
      <c r="F967" t="s">
        <v>12</v>
      </c>
      <c r="G967">
        <v>9910.3598500000007</v>
      </c>
    </row>
    <row r="968" spans="1:7">
      <c r="A968">
        <v>50</v>
      </c>
      <c r="B968" t="s">
        <v>6</v>
      </c>
      <c r="C968">
        <v>27.074999999999999</v>
      </c>
      <c r="D968">
        <v>1</v>
      </c>
      <c r="E968" t="s">
        <v>10</v>
      </c>
      <c r="F968" t="s">
        <v>13</v>
      </c>
      <c r="G968">
        <v>10106.134249999999</v>
      </c>
    </row>
    <row r="969" spans="1:7">
      <c r="A969">
        <v>50</v>
      </c>
      <c r="B969" t="s">
        <v>6</v>
      </c>
      <c r="C969">
        <v>23.54</v>
      </c>
      <c r="D969">
        <v>2</v>
      </c>
      <c r="E969" t="s">
        <v>10</v>
      </c>
      <c r="F969" t="s">
        <v>11</v>
      </c>
      <c r="G969">
        <v>10107.220600000001</v>
      </c>
    </row>
    <row r="970" spans="1:7">
      <c r="A970">
        <v>50</v>
      </c>
      <c r="B970" t="s">
        <v>6</v>
      </c>
      <c r="C970">
        <v>31.6</v>
      </c>
      <c r="D970">
        <v>2</v>
      </c>
      <c r="E970" t="s">
        <v>10</v>
      </c>
      <c r="F970" t="s">
        <v>8</v>
      </c>
      <c r="G970">
        <v>10118.424000000001</v>
      </c>
    </row>
    <row r="971" spans="1:7">
      <c r="A971">
        <v>50</v>
      </c>
      <c r="B971" t="s">
        <v>6</v>
      </c>
      <c r="C971">
        <v>26.22</v>
      </c>
      <c r="D971">
        <v>2</v>
      </c>
      <c r="E971" t="s">
        <v>10</v>
      </c>
      <c r="F971" t="s">
        <v>12</v>
      </c>
      <c r="G971">
        <v>10493.9458</v>
      </c>
    </row>
    <row r="972" spans="1:7">
      <c r="A972">
        <v>50</v>
      </c>
      <c r="B972" t="s">
        <v>9</v>
      </c>
      <c r="C972">
        <v>30.97</v>
      </c>
      <c r="D972">
        <v>3</v>
      </c>
      <c r="E972" t="s">
        <v>10</v>
      </c>
      <c r="F972" t="s">
        <v>12</v>
      </c>
      <c r="G972">
        <v>10600.5483</v>
      </c>
    </row>
    <row r="973" spans="1:7">
      <c r="A973">
        <v>50</v>
      </c>
      <c r="B973" t="s">
        <v>6</v>
      </c>
      <c r="C973">
        <v>28.16</v>
      </c>
      <c r="D973">
        <v>3</v>
      </c>
      <c r="E973" t="s">
        <v>10</v>
      </c>
      <c r="F973" t="s">
        <v>11</v>
      </c>
      <c r="G973">
        <v>10702.642400000001</v>
      </c>
    </row>
    <row r="974" spans="1:7">
      <c r="A974">
        <v>50</v>
      </c>
      <c r="B974" t="s">
        <v>6</v>
      </c>
      <c r="C974">
        <v>28.12</v>
      </c>
      <c r="D974">
        <v>3</v>
      </c>
      <c r="E974" t="s">
        <v>10</v>
      </c>
      <c r="F974" t="s">
        <v>12</v>
      </c>
      <c r="G974">
        <v>11085.586799999999</v>
      </c>
    </row>
    <row r="975" spans="1:7">
      <c r="A975">
        <v>50</v>
      </c>
      <c r="B975" t="s">
        <v>6</v>
      </c>
      <c r="C975">
        <v>33.700000000000003</v>
      </c>
      <c r="D975">
        <v>4</v>
      </c>
      <c r="E975" t="s">
        <v>10</v>
      </c>
      <c r="F975" t="s">
        <v>8</v>
      </c>
      <c r="G975">
        <v>11299.343000000001</v>
      </c>
    </row>
    <row r="976" spans="1:7">
      <c r="A976">
        <v>50</v>
      </c>
      <c r="B976" t="s">
        <v>6</v>
      </c>
      <c r="C976">
        <v>27.83</v>
      </c>
      <c r="D976">
        <v>3</v>
      </c>
      <c r="E976" t="s">
        <v>10</v>
      </c>
      <c r="F976" t="s">
        <v>11</v>
      </c>
      <c r="G976">
        <v>19749.383379999999</v>
      </c>
    </row>
    <row r="977" spans="1:7">
      <c r="A977">
        <v>50</v>
      </c>
      <c r="B977" t="s">
        <v>6</v>
      </c>
      <c r="C977">
        <v>27.6</v>
      </c>
      <c r="D977">
        <v>1</v>
      </c>
      <c r="E977" t="s">
        <v>7</v>
      </c>
      <c r="F977" t="s">
        <v>8</v>
      </c>
      <c r="G977">
        <v>24520.263999999999</v>
      </c>
    </row>
    <row r="978" spans="1:7">
      <c r="A978">
        <v>50</v>
      </c>
      <c r="B978" t="s">
        <v>9</v>
      </c>
      <c r="C978">
        <v>32.11</v>
      </c>
      <c r="D978">
        <v>2</v>
      </c>
      <c r="E978" t="s">
        <v>10</v>
      </c>
      <c r="F978" t="s">
        <v>13</v>
      </c>
      <c r="G978">
        <v>25333.332839999999</v>
      </c>
    </row>
    <row r="979" spans="1:7">
      <c r="A979">
        <v>50</v>
      </c>
      <c r="B979" t="s">
        <v>6</v>
      </c>
      <c r="C979">
        <v>27.36</v>
      </c>
      <c r="D979">
        <v>0</v>
      </c>
      <c r="E979" t="s">
        <v>10</v>
      </c>
      <c r="F979" t="s">
        <v>13</v>
      </c>
      <c r="G979">
        <v>25656.575260000001</v>
      </c>
    </row>
    <row r="980" spans="1:7">
      <c r="A980">
        <v>50</v>
      </c>
      <c r="B980" t="s">
        <v>9</v>
      </c>
      <c r="C980">
        <v>25.364999999999998</v>
      </c>
      <c r="D980">
        <v>2</v>
      </c>
      <c r="E980" t="s">
        <v>10</v>
      </c>
      <c r="F980" t="s">
        <v>12</v>
      </c>
      <c r="G980">
        <v>30284.642940000002</v>
      </c>
    </row>
    <row r="981" spans="1:7">
      <c r="A981">
        <v>50</v>
      </c>
      <c r="B981" t="s">
        <v>9</v>
      </c>
      <c r="C981">
        <v>31.824999999999999</v>
      </c>
      <c r="D981">
        <v>0</v>
      </c>
      <c r="E981" t="s">
        <v>7</v>
      </c>
      <c r="F981" t="s">
        <v>13</v>
      </c>
      <c r="G981">
        <v>41097.161749999999</v>
      </c>
    </row>
    <row r="982" spans="1:7">
      <c r="A982">
        <v>50</v>
      </c>
      <c r="B982" t="s">
        <v>9</v>
      </c>
      <c r="C982">
        <v>32.299999999999997</v>
      </c>
      <c r="D982">
        <v>1</v>
      </c>
      <c r="E982" t="s">
        <v>7</v>
      </c>
      <c r="F982" t="s">
        <v>13</v>
      </c>
      <c r="G982">
        <v>41919.097000000002</v>
      </c>
    </row>
    <row r="983" spans="1:7">
      <c r="A983">
        <v>50</v>
      </c>
      <c r="B983" t="s">
        <v>9</v>
      </c>
      <c r="C983">
        <v>34.200000000000003</v>
      </c>
      <c r="D983">
        <v>2</v>
      </c>
      <c r="E983" t="s">
        <v>7</v>
      </c>
      <c r="F983" t="s">
        <v>8</v>
      </c>
      <c r="G983">
        <v>42856.838000000003</v>
      </c>
    </row>
    <row r="984" spans="1:7">
      <c r="A984">
        <v>51</v>
      </c>
      <c r="B984" t="s">
        <v>9</v>
      </c>
      <c r="C984">
        <v>25.4</v>
      </c>
      <c r="D984">
        <v>0</v>
      </c>
      <c r="E984" t="s">
        <v>10</v>
      </c>
      <c r="F984" t="s">
        <v>8</v>
      </c>
      <c r="G984">
        <v>8782.4689999999991</v>
      </c>
    </row>
    <row r="985" spans="1:7">
      <c r="A985">
        <v>51</v>
      </c>
      <c r="B985" t="s">
        <v>9</v>
      </c>
      <c r="C985">
        <v>37</v>
      </c>
      <c r="D985">
        <v>0</v>
      </c>
      <c r="E985" t="s">
        <v>10</v>
      </c>
      <c r="F985" t="s">
        <v>8</v>
      </c>
      <c r="G985">
        <v>8798.5930000000008</v>
      </c>
    </row>
    <row r="986" spans="1:7">
      <c r="A986">
        <v>51</v>
      </c>
      <c r="B986" t="s">
        <v>9</v>
      </c>
      <c r="C986">
        <v>31.635000000000002</v>
      </c>
      <c r="D986">
        <v>0</v>
      </c>
      <c r="E986" t="s">
        <v>10</v>
      </c>
      <c r="F986" t="s">
        <v>12</v>
      </c>
      <c r="G986">
        <v>9174.1356500000002</v>
      </c>
    </row>
    <row r="987" spans="1:7">
      <c r="A987">
        <v>51</v>
      </c>
      <c r="B987" t="s">
        <v>6</v>
      </c>
      <c r="C987">
        <v>20.6</v>
      </c>
      <c r="D987">
        <v>0</v>
      </c>
      <c r="E987" t="s">
        <v>10</v>
      </c>
      <c r="F987" t="s">
        <v>8</v>
      </c>
      <c r="G987">
        <v>9264.7970000000005</v>
      </c>
    </row>
    <row r="988" spans="1:7">
      <c r="A988">
        <v>51</v>
      </c>
      <c r="B988" t="s">
        <v>6</v>
      </c>
      <c r="C988">
        <v>34.1</v>
      </c>
      <c r="D988">
        <v>0</v>
      </c>
      <c r="E988" t="s">
        <v>10</v>
      </c>
      <c r="F988" t="s">
        <v>11</v>
      </c>
      <c r="G988">
        <v>9283.5619999999999</v>
      </c>
    </row>
    <row r="989" spans="1:7">
      <c r="A989">
        <v>51</v>
      </c>
      <c r="B989" t="s">
        <v>9</v>
      </c>
      <c r="C989">
        <v>22.42</v>
      </c>
      <c r="D989">
        <v>0</v>
      </c>
      <c r="E989" t="s">
        <v>10</v>
      </c>
      <c r="F989" t="s">
        <v>13</v>
      </c>
      <c r="G989">
        <v>9361.3268000000007</v>
      </c>
    </row>
    <row r="990" spans="1:7">
      <c r="A990">
        <v>51</v>
      </c>
      <c r="B990" t="s">
        <v>9</v>
      </c>
      <c r="C990">
        <v>30.03</v>
      </c>
      <c r="D990">
        <v>1</v>
      </c>
      <c r="E990" t="s">
        <v>10</v>
      </c>
      <c r="F990" t="s">
        <v>11</v>
      </c>
      <c r="G990">
        <v>9377.9046999999991</v>
      </c>
    </row>
    <row r="991" spans="1:7">
      <c r="A991">
        <v>51</v>
      </c>
      <c r="B991" t="s">
        <v>9</v>
      </c>
      <c r="C991">
        <v>35.97</v>
      </c>
      <c r="D991">
        <v>1</v>
      </c>
      <c r="E991" t="s">
        <v>10</v>
      </c>
      <c r="F991" t="s">
        <v>11</v>
      </c>
      <c r="G991">
        <v>9386.1612999999998</v>
      </c>
    </row>
    <row r="992" spans="1:7">
      <c r="A992">
        <v>51</v>
      </c>
      <c r="B992" t="s">
        <v>9</v>
      </c>
      <c r="C992">
        <v>39.700000000000003</v>
      </c>
      <c r="D992">
        <v>1</v>
      </c>
      <c r="E992" t="s">
        <v>10</v>
      </c>
      <c r="F992" t="s">
        <v>8</v>
      </c>
      <c r="G992">
        <v>9391.3459999999995</v>
      </c>
    </row>
    <row r="993" spans="1:7">
      <c r="A993">
        <v>51</v>
      </c>
      <c r="B993" t="s">
        <v>6</v>
      </c>
      <c r="C993">
        <v>18.05</v>
      </c>
      <c r="D993">
        <v>0</v>
      </c>
      <c r="E993" t="s">
        <v>10</v>
      </c>
      <c r="F993" t="s">
        <v>12</v>
      </c>
      <c r="G993">
        <v>9644.2525000000005</v>
      </c>
    </row>
    <row r="994" spans="1:7">
      <c r="A994">
        <v>51</v>
      </c>
      <c r="B994" t="s">
        <v>6</v>
      </c>
      <c r="C994">
        <v>21.56</v>
      </c>
      <c r="D994">
        <v>1</v>
      </c>
      <c r="E994" t="s">
        <v>10</v>
      </c>
      <c r="F994" t="s">
        <v>11</v>
      </c>
      <c r="G994">
        <v>9855.1314000000002</v>
      </c>
    </row>
    <row r="995" spans="1:7">
      <c r="A995">
        <v>51</v>
      </c>
      <c r="B995" t="s">
        <v>6</v>
      </c>
      <c r="C995">
        <v>25.8</v>
      </c>
      <c r="D995">
        <v>1</v>
      </c>
      <c r="E995" t="s">
        <v>10</v>
      </c>
      <c r="F995" t="s">
        <v>8</v>
      </c>
      <c r="G995">
        <v>9861.0249999999996</v>
      </c>
    </row>
    <row r="996" spans="1:7">
      <c r="A996">
        <v>51</v>
      </c>
      <c r="B996" t="s">
        <v>6</v>
      </c>
      <c r="C996">
        <v>33.914999999999999</v>
      </c>
      <c r="D996">
        <v>0</v>
      </c>
      <c r="E996" t="s">
        <v>10</v>
      </c>
      <c r="F996" t="s">
        <v>13</v>
      </c>
      <c r="G996">
        <v>9866.3048500000004</v>
      </c>
    </row>
    <row r="997" spans="1:7">
      <c r="A997">
        <v>51</v>
      </c>
      <c r="B997" t="s">
        <v>6</v>
      </c>
      <c r="C997">
        <v>34.200000000000003</v>
      </c>
      <c r="D997">
        <v>1</v>
      </c>
      <c r="E997" t="s">
        <v>10</v>
      </c>
      <c r="F997" t="s">
        <v>8</v>
      </c>
      <c r="G997">
        <v>9872.7009999999991</v>
      </c>
    </row>
    <row r="998" spans="1:7">
      <c r="A998">
        <v>51</v>
      </c>
      <c r="B998" t="s">
        <v>6</v>
      </c>
      <c r="C998">
        <v>40.659999999999997</v>
      </c>
      <c r="D998">
        <v>0</v>
      </c>
      <c r="E998" t="s">
        <v>10</v>
      </c>
      <c r="F998" t="s">
        <v>13</v>
      </c>
      <c r="G998">
        <v>9875.6803999999993</v>
      </c>
    </row>
    <row r="999" spans="1:7">
      <c r="A999">
        <v>51</v>
      </c>
      <c r="B999" t="s">
        <v>6</v>
      </c>
      <c r="C999">
        <v>37.729999999999997</v>
      </c>
      <c r="D999">
        <v>1</v>
      </c>
      <c r="E999" t="s">
        <v>10</v>
      </c>
      <c r="F999" t="s">
        <v>11</v>
      </c>
      <c r="G999">
        <v>9877.6077000000005</v>
      </c>
    </row>
    <row r="1000" spans="1:7">
      <c r="A1000">
        <v>51</v>
      </c>
      <c r="B1000" t="s">
        <v>6</v>
      </c>
      <c r="C1000">
        <v>39.5</v>
      </c>
      <c r="D1000">
        <v>1</v>
      </c>
      <c r="E1000" t="s">
        <v>10</v>
      </c>
      <c r="F1000" t="s">
        <v>8</v>
      </c>
      <c r="G1000">
        <v>9880.0679999999993</v>
      </c>
    </row>
    <row r="1001" spans="1:7">
      <c r="A1001">
        <v>51</v>
      </c>
      <c r="B1001" t="s">
        <v>9</v>
      </c>
      <c r="C1001">
        <v>27.74</v>
      </c>
      <c r="D1001">
        <v>1</v>
      </c>
      <c r="E1001" t="s">
        <v>10</v>
      </c>
      <c r="F1001" t="s">
        <v>13</v>
      </c>
      <c r="G1001">
        <v>9957.7216000000008</v>
      </c>
    </row>
    <row r="1002" spans="1:7">
      <c r="A1002">
        <v>51</v>
      </c>
      <c r="B1002" t="s">
        <v>9</v>
      </c>
      <c r="C1002">
        <v>32.299999999999997</v>
      </c>
      <c r="D1002">
        <v>1</v>
      </c>
      <c r="E1002" t="s">
        <v>10</v>
      </c>
      <c r="F1002" t="s">
        <v>13</v>
      </c>
      <c r="G1002">
        <v>9964.06</v>
      </c>
    </row>
    <row r="1003" spans="1:7">
      <c r="A1003">
        <v>51</v>
      </c>
      <c r="B1003" t="s">
        <v>9</v>
      </c>
      <c r="C1003">
        <v>33.33</v>
      </c>
      <c r="D1003">
        <v>3</v>
      </c>
      <c r="E1003" t="s">
        <v>10</v>
      </c>
      <c r="F1003" t="s">
        <v>11</v>
      </c>
      <c r="G1003">
        <v>10560.4917</v>
      </c>
    </row>
    <row r="1004" spans="1:7">
      <c r="A1004">
        <v>51</v>
      </c>
      <c r="B1004" t="s">
        <v>6</v>
      </c>
      <c r="C1004">
        <v>36.67</v>
      </c>
      <c r="D1004">
        <v>2</v>
      </c>
      <c r="E1004" t="s">
        <v>10</v>
      </c>
      <c r="F1004" t="s">
        <v>12</v>
      </c>
      <c r="G1004">
        <v>10848.1343</v>
      </c>
    </row>
    <row r="1005" spans="1:7">
      <c r="A1005">
        <v>51</v>
      </c>
      <c r="B1005" t="s">
        <v>6</v>
      </c>
      <c r="C1005">
        <v>36.384999999999998</v>
      </c>
      <c r="D1005">
        <v>3</v>
      </c>
      <c r="E1005" t="s">
        <v>10</v>
      </c>
      <c r="F1005" t="s">
        <v>12</v>
      </c>
      <c r="G1005">
        <v>11436.738149999999</v>
      </c>
    </row>
    <row r="1006" spans="1:7">
      <c r="A1006">
        <v>51</v>
      </c>
      <c r="B1006" t="s">
        <v>9</v>
      </c>
      <c r="C1006">
        <v>24.414999999999999</v>
      </c>
      <c r="D1006">
        <v>4</v>
      </c>
      <c r="E1006" t="s">
        <v>10</v>
      </c>
      <c r="F1006" t="s">
        <v>12</v>
      </c>
      <c r="G1006">
        <v>11520.099850000001</v>
      </c>
    </row>
    <row r="1007" spans="1:7">
      <c r="A1007">
        <v>51</v>
      </c>
      <c r="B1007" t="s">
        <v>9</v>
      </c>
      <c r="C1007">
        <v>23.21</v>
      </c>
      <c r="D1007">
        <v>1</v>
      </c>
      <c r="E1007" t="s">
        <v>7</v>
      </c>
      <c r="F1007" t="s">
        <v>11</v>
      </c>
      <c r="G1007">
        <v>22218.1149</v>
      </c>
    </row>
    <row r="1008" spans="1:7">
      <c r="A1008">
        <v>51</v>
      </c>
      <c r="B1008" t="s">
        <v>9</v>
      </c>
      <c r="C1008">
        <v>24.795000000000002</v>
      </c>
      <c r="D1008">
        <v>2</v>
      </c>
      <c r="E1008" t="s">
        <v>7</v>
      </c>
      <c r="F1008" t="s">
        <v>12</v>
      </c>
      <c r="G1008">
        <v>23967.38305</v>
      </c>
    </row>
    <row r="1009" spans="1:7">
      <c r="A1009">
        <v>51</v>
      </c>
      <c r="B1009" t="s">
        <v>6</v>
      </c>
      <c r="C1009">
        <v>38.06</v>
      </c>
      <c r="D1009">
        <v>0</v>
      </c>
      <c r="E1009" t="s">
        <v>7</v>
      </c>
      <c r="F1009" t="s">
        <v>11</v>
      </c>
      <c r="G1009">
        <v>44400.4064</v>
      </c>
    </row>
    <row r="1010" spans="1:7">
      <c r="A1010">
        <v>51</v>
      </c>
      <c r="B1010" t="s">
        <v>6</v>
      </c>
      <c r="C1010">
        <v>34.96</v>
      </c>
      <c r="D1010">
        <v>2</v>
      </c>
      <c r="E1010" t="s">
        <v>7</v>
      </c>
      <c r="F1010" t="s">
        <v>13</v>
      </c>
      <c r="G1010">
        <v>44641.197399999997</v>
      </c>
    </row>
    <row r="1011" spans="1:7">
      <c r="A1011">
        <v>51</v>
      </c>
      <c r="B1011" t="s">
        <v>6</v>
      </c>
      <c r="C1011">
        <v>37.049999999999997</v>
      </c>
      <c r="D1011">
        <v>3</v>
      </c>
      <c r="E1011" t="s">
        <v>7</v>
      </c>
      <c r="F1011" t="s">
        <v>13</v>
      </c>
      <c r="G1011">
        <v>46255.112500000003</v>
      </c>
    </row>
    <row r="1012" spans="1:7">
      <c r="A1012">
        <v>51</v>
      </c>
      <c r="B1012" t="s">
        <v>9</v>
      </c>
      <c r="C1012">
        <v>42.9</v>
      </c>
      <c r="D1012">
        <v>2</v>
      </c>
      <c r="E1012" t="s">
        <v>7</v>
      </c>
      <c r="F1012" t="s">
        <v>11</v>
      </c>
      <c r="G1012">
        <v>47462.894</v>
      </c>
    </row>
    <row r="1013" spans="1:7">
      <c r="A1013">
        <v>52</v>
      </c>
      <c r="B1013" t="s">
        <v>9</v>
      </c>
      <c r="C1013">
        <v>34.1</v>
      </c>
      <c r="D1013">
        <v>0</v>
      </c>
      <c r="E1013" t="s">
        <v>10</v>
      </c>
      <c r="F1013" t="s">
        <v>11</v>
      </c>
      <c r="G1013">
        <v>9140.9509999999991</v>
      </c>
    </row>
    <row r="1014" spans="1:7">
      <c r="A1014">
        <v>52</v>
      </c>
      <c r="B1014" t="s">
        <v>9</v>
      </c>
      <c r="C1014">
        <v>36.700000000000003</v>
      </c>
      <c r="D1014">
        <v>0</v>
      </c>
      <c r="E1014" t="s">
        <v>10</v>
      </c>
      <c r="F1014" t="s">
        <v>8</v>
      </c>
      <c r="G1014">
        <v>9144.5650000000005</v>
      </c>
    </row>
    <row r="1015" spans="1:7">
      <c r="A1015">
        <v>52</v>
      </c>
      <c r="B1015" t="s">
        <v>6</v>
      </c>
      <c r="C1015">
        <v>31.2</v>
      </c>
      <c r="D1015">
        <v>0</v>
      </c>
      <c r="E1015" t="s">
        <v>10</v>
      </c>
      <c r="F1015" t="s">
        <v>8</v>
      </c>
      <c r="G1015">
        <v>9625.92</v>
      </c>
    </row>
    <row r="1016" spans="1:7">
      <c r="A1016">
        <v>52</v>
      </c>
      <c r="B1016" t="s">
        <v>6</v>
      </c>
      <c r="C1016">
        <v>37.4</v>
      </c>
      <c r="D1016">
        <v>0</v>
      </c>
      <c r="E1016" t="s">
        <v>10</v>
      </c>
      <c r="F1016" t="s">
        <v>8</v>
      </c>
      <c r="G1016">
        <v>9634.5380000000005</v>
      </c>
    </row>
    <row r="1017" spans="1:7">
      <c r="A1017">
        <v>52</v>
      </c>
      <c r="B1017" t="s">
        <v>9</v>
      </c>
      <c r="C1017">
        <v>33.25</v>
      </c>
      <c r="D1017">
        <v>0</v>
      </c>
      <c r="E1017" t="s">
        <v>10</v>
      </c>
      <c r="F1017" t="s">
        <v>13</v>
      </c>
      <c r="G1017">
        <v>9722.7695000000003</v>
      </c>
    </row>
    <row r="1018" spans="1:7">
      <c r="A1018">
        <v>52</v>
      </c>
      <c r="B1018" t="s">
        <v>9</v>
      </c>
      <c r="C1018">
        <v>30.2</v>
      </c>
      <c r="D1018">
        <v>1</v>
      </c>
      <c r="E1018" t="s">
        <v>10</v>
      </c>
      <c r="F1018" t="s">
        <v>8</v>
      </c>
      <c r="G1018">
        <v>9724.5300000000007</v>
      </c>
    </row>
    <row r="1019" spans="1:7">
      <c r="A1019">
        <v>52</v>
      </c>
      <c r="B1019" t="s">
        <v>9</v>
      </c>
      <c r="C1019">
        <v>47.74</v>
      </c>
      <c r="D1019">
        <v>1</v>
      </c>
      <c r="E1019" t="s">
        <v>10</v>
      </c>
      <c r="F1019" t="s">
        <v>11</v>
      </c>
      <c r="G1019">
        <v>9748.9105999999992</v>
      </c>
    </row>
    <row r="1020" spans="1:7">
      <c r="A1020">
        <v>52</v>
      </c>
      <c r="B1020" t="s">
        <v>6</v>
      </c>
      <c r="C1020">
        <v>18.335000000000001</v>
      </c>
      <c r="D1020">
        <v>0</v>
      </c>
      <c r="E1020" t="s">
        <v>10</v>
      </c>
      <c r="F1020" t="s">
        <v>12</v>
      </c>
      <c r="G1020">
        <v>9991.0376500000002</v>
      </c>
    </row>
    <row r="1021" spans="1:7">
      <c r="A1021">
        <v>52</v>
      </c>
      <c r="B1021" t="s">
        <v>6</v>
      </c>
      <c r="C1021">
        <v>23.18</v>
      </c>
      <c r="D1021">
        <v>0</v>
      </c>
      <c r="E1021" t="s">
        <v>10</v>
      </c>
      <c r="F1021" t="s">
        <v>13</v>
      </c>
      <c r="G1021">
        <v>10197.772199999999</v>
      </c>
    </row>
    <row r="1022" spans="1:7">
      <c r="A1022">
        <v>52</v>
      </c>
      <c r="B1022" t="s">
        <v>9</v>
      </c>
      <c r="C1022">
        <v>38.6</v>
      </c>
      <c r="D1022">
        <v>2</v>
      </c>
      <c r="E1022" t="s">
        <v>10</v>
      </c>
      <c r="F1022" t="s">
        <v>8</v>
      </c>
      <c r="G1022">
        <v>10325.206</v>
      </c>
    </row>
    <row r="1023" spans="1:7">
      <c r="A1023">
        <v>52</v>
      </c>
      <c r="B1023" t="s">
        <v>6</v>
      </c>
      <c r="C1023">
        <v>30.78</v>
      </c>
      <c r="D1023">
        <v>1</v>
      </c>
      <c r="E1023" t="s">
        <v>10</v>
      </c>
      <c r="F1023" t="s">
        <v>13</v>
      </c>
      <c r="G1023">
        <v>10797.3362</v>
      </c>
    </row>
    <row r="1024" spans="1:7">
      <c r="A1024">
        <v>52</v>
      </c>
      <c r="B1024" t="s">
        <v>6</v>
      </c>
      <c r="C1024">
        <v>33.299999999999997</v>
      </c>
      <c r="D1024">
        <v>2</v>
      </c>
      <c r="E1024" t="s">
        <v>10</v>
      </c>
      <c r="F1024" t="s">
        <v>8</v>
      </c>
      <c r="G1024">
        <v>10806.839</v>
      </c>
    </row>
    <row r="1025" spans="1:7">
      <c r="A1025">
        <v>52</v>
      </c>
      <c r="B1025" t="s">
        <v>6</v>
      </c>
      <c r="C1025">
        <v>31.73</v>
      </c>
      <c r="D1025">
        <v>2</v>
      </c>
      <c r="E1025" t="s">
        <v>10</v>
      </c>
      <c r="F1025" t="s">
        <v>12</v>
      </c>
      <c r="G1025">
        <v>11187.6567</v>
      </c>
    </row>
    <row r="1026" spans="1:7">
      <c r="A1026">
        <v>52</v>
      </c>
      <c r="B1026" t="s">
        <v>9</v>
      </c>
      <c r="C1026">
        <v>32.774999999999999</v>
      </c>
      <c r="D1026">
        <v>3</v>
      </c>
      <c r="E1026" t="s">
        <v>10</v>
      </c>
      <c r="F1026" t="s">
        <v>12</v>
      </c>
      <c r="G1026">
        <v>11289.10925</v>
      </c>
    </row>
    <row r="1027" spans="1:7">
      <c r="A1027">
        <v>52</v>
      </c>
      <c r="B1027" t="s">
        <v>6</v>
      </c>
      <c r="C1027">
        <v>38.380000000000003</v>
      </c>
      <c r="D1027">
        <v>2</v>
      </c>
      <c r="E1027" t="s">
        <v>10</v>
      </c>
      <c r="F1027" t="s">
        <v>13</v>
      </c>
      <c r="G1027">
        <v>11396.9002</v>
      </c>
    </row>
    <row r="1028" spans="1:7">
      <c r="A1028">
        <v>52</v>
      </c>
      <c r="B1028" t="s">
        <v>6</v>
      </c>
      <c r="C1028">
        <v>44.7</v>
      </c>
      <c r="D1028">
        <v>3</v>
      </c>
      <c r="E1028" t="s">
        <v>10</v>
      </c>
      <c r="F1028" t="s">
        <v>8</v>
      </c>
      <c r="G1028">
        <v>11411.684999999999</v>
      </c>
    </row>
    <row r="1029" spans="1:7">
      <c r="A1029">
        <v>52</v>
      </c>
      <c r="B1029" t="s">
        <v>9</v>
      </c>
      <c r="C1029">
        <v>32.204999999999998</v>
      </c>
      <c r="D1029">
        <v>3</v>
      </c>
      <c r="E1029" t="s">
        <v>10</v>
      </c>
      <c r="F1029" t="s">
        <v>13</v>
      </c>
      <c r="G1029">
        <v>11488.31695</v>
      </c>
    </row>
    <row r="1030" spans="1:7">
      <c r="A1030">
        <v>52</v>
      </c>
      <c r="B1030" t="s">
        <v>6</v>
      </c>
      <c r="C1030">
        <v>46.75</v>
      </c>
      <c r="D1030">
        <v>5</v>
      </c>
      <c r="E1030" t="s">
        <v>10</v>
      </c>
      <c r="F1030" t="s">
        <v>11</v>
      </c>
      <c r="G1030">
        <v>12592.5345</v>
      </c>
    </row>
    <row r="1031" spans="1:7">
      <c r="A1031">
        <v>52</v>
      </c>
      <c r="B1031" t="s">
        <v>6</v>
      </c>
      <c r="C1031">
        <v>30.875</v>
      </c>
      <c r="D1031">
        <v>0</v>
      </c>
      <c r="E1031" t="s">
        <v>10</v>
      </c>
      <c r="F1031" t="s">
        <v>13</v>
      </c>
      <c r="G1031">
        <v>23045.566159999998</v>
      </c>
    </row>
    <row r="1032" spans="1:7">
      <c r="A1032">
        <v>52</v>
      </c>
      <c r="B1032" t="s">
        <v>6</v>
      </c>
      <c r="C1032">
        <v>24.13</v>
      </c>
      <c r="D1032">
        <v>1</v>
      </c>
      <c r="E1032" t="s">
        <v>7</v>
      </c>
      <c r="F1032" t="s">
        <v>12</v>
      </c>
      <c r="G1032">
        <v>23887.662700000001</v>
      </c>
    </row>
    <row r="1033" spans="1:7">
      <c r="A1033">
        <v>52</v>
      </c>
      <c r="B1033" t="s">
        <v>9</v>
      </c>
      <c r="C1033">
        <v>27.36</v>
      </c>
      <c r="D1033">
        <v>0</v>
      </c>
      <c r="E1033" t="s">
        <v>7</v>
      </c>
      <c r="F1033" t="s">
        <v>12</v>
      </c>
      <c r="G1033">
        <v>24393.6224</v>
      </c>
    </row>
    <row r="1034" spans="1:7">
      <c r="A1034">
        <v>52</v>
      </c>
      <c r="B1034" t="s">
        <v>6</v>
      </c>
      <c r="C1034">
        <v>25.3</v>
      </c>
      <c r="D1034">
        <v>2</v>
      </c>
      <c r="E1034" t="s">
        <v>7</v>
      </c>
      <c r="F1034" t="s">
        <v>11</v>
      </c>
      <c r="G1034">
        <v>24667.419000000002</v>
      </c>
    </row>
    <row r="1035" spans="1:7">
      <c r="A1035">
        <v>52</v>
      </c>
      <c r="B1035" t="s">
        <v>9</v>
      </c>
      <c r="C1035">
        <v>24.32</v>
      </c>
      <c r="D1035">
        <v>3</v>
      </c>
      <c r="E1035" t="s">
        <v>7</v>
      </c>
      <c r="F1035" t="s">
        <v>13</v>
      </c>
      <c r="G1035">
        <v>24869.836800000001</v>
      </c>
    </row>
    <row r="1036" spans="1:7">
      <c r="A1036">
        <v>52</v>
      </c>
      <c r="B1036" t="s">
        <v>9</v>
      </c>
      <c r="C1036">
        <v>26.4</v>
      </c>
      <c r="D1036">
        <v>3</v>
      </c>
      <c r="E1036" t="s">
        <v>10</v>
      </c>
      <c r="F1036" t="s">
        <v>11</v>
      </c>
      <c r="G1036">
        <v>25992.821039999999</v>
      </c>
    </row>
    <row r="1037" spans="1:7">
      <c r="A1037">
        <v>52</v>
      </c>
      <c r="B1037" t="s">
        <v>9</v>
      </c>
      <c r="C1037">
        <v>36.765000000000001</v>
      </c>
      <c r="D1037">
        <v>2</v>
      </c>
      <c r="E1037" t="s">
        <v>10</v>
      </c>
      <c r="F1037" t="s">
        <v>12</v>
      </c>
      <c r="G1037">
        <v>26467.09737</v>
      </c>
    </row>
    <row r="1038" spans="1:7">
      <c r="A1038">
        <v>52</v>
      </c>
      <c r="B1038" t="s">
        <v>6</v>
      </c>
      <c r="C1038">
        <v>24.86</v>
      </c>
      <c r="D1038">
        <v>0</v>
      </c>
      <c r="E1038" t="s">
        <v>10</v>
      </c>
      <c r="F1038" t="s">
        <v>11</v>
      </c>
      <c r="G1038">
        <v>27117.993780000001</v>
      </c>
    </row>
    <row r="1039" spans="1:7">
      <c r="A1039">
        <v>52</v>
      </c>
      <c r="B1039" t="s">
        <v>6</v>
      </c>
      <c r="C1039">
        <v>37.524999999999999</v>
      </c>
      <c r="D1039">
        <v>2</v>
      </c>
      <c r="E1039" t="s">
        <v>10</v>
      </c>
      <c r="F1039" t="s">
        <v>12</v>
      </c>
      <c r="G1039">
        <v>33471.971890000001</v>
      </c>
    </row>
    <row r="1040" spans="1:7">
      <c r="A1040">
        <v>52</v>
      </c>
      <c r="B1040" t="s">
        <v>9</v>
      </c>
      <c r="C1040">
        <v>41.8</v>
      </c>
      <c r="D1040">
        <v>2</v>
      </c>
      <c r="E1040" t="s">
        <v>7</v>
      </c>
      <c r="F1040" t="s">
        <v>11</v>
      </c>
      <c r="G1040">
        <v>47269.853999999999</v>
      </c>
    </row>
    <row r="1041" spans="1:7">
      <c r="A1041">
        <v>52</v>
      </c>
      <c r="B1041" t="s">
        <v>9</v>
      </c>
      <c r="C1041">
        <v>34.484999999999999</v>
      </c>
      <c r="D1041">
        <v>3</v>
      </c>
      <c r="E1041" t="s">
        <v>7</v>
      </c>
      <c r="F1041" t="s">
        <v>12</v>
      </c>
      <c r="G1041">
        <v>60021.398970000002</v>
      </c>
    </row>
    <row r="1042" spans="1:7">
      <c r="A1042">
        <v>53</v>
      </c>
      <c r="B1042" t="s">
        <v>9</v>
      </c>
      <c r="C1042">
        <v>29.48</v>
      </c>
      <c r="D1042">
        <v>0</v>
      </c>
      <c r="E1042" t="s">
        <v>10</v>
      </c>
      <c r="F1042" t="s">
        <v>11</v>
      </c>
      <c r="G1042">
        <v>9487.6442000000006</v>
      </c>
    </row>
    <row r="1043" spans="1:7">
      <c r="A1043">
        <v>53</v>
      </c>
      <c r="B1043" t="s">
        <v>9</v>
      </c>
      <c r="C1043">
        <v>41.47</v>
      </c>
      <c r="D1043">
        <v>0</v>
      </c>
      <c r="E1043" t="s">
        <v>10</v>
      </c>
      <c r="F1043" t="s">
        <v>11</v>
      </c>
      <c r="G1043">
        <v>9504.3102999999992</v>
      </c>
    </row>
    <row r="1044" spans="1:7">
      <c r="A1044">
        <v>53</v>
      </c>
      <c r="B1044" t="s">
        <v>9</v>
      </c>
      <c r="C1044">
        <v>24.32</v>
      </c>
      <c r="D1044">
        <v>0</v>
      </c>
      <c r="E1044" t="s">
        <v>10</v>
      </c>
      <c r="F1044" t="s">
        <v>12</v>
      </c>
      <c r="G1044">
        <v>9863.4717999999993</v>
      </c>
    </row>
    <row r="1045" spans="1:7">
      <c r="A1045">
        <v>53</v>
      </c>
      <c r="B1045" t="s">
        <v>9</v>
      </c>
      <c r="C1045">
        <v>28.88</v>
      </c>
      <c r="D1045">
        <v>0</v>
      </c>
      <c r="E1045" t="s">
        <v>10</v>
      </c>
      <c r="F1045" t="s">
        <v>12</v>
      </c>
      <c r="G1045">
        <v>9869.8101999999999</v>
      </c>
    </row>
    <row r="1046" spans="1:7">
      <c r="A1046">
        <v>53</v>
      </c>
      <c r="B1046" t="s">
        <v>9</v>
      </c>
      <c r="C1046">
        <v>21.4</v>
      </c>
      <c r="D1046">
        <v>1</v>
      </c>
      <c r="E1046" t="s">
        <v>10</v>
      </c>
      <c r="F1046" t="s">
        <v>8</v>
      </c>
      <c r="G1046">
        <v>10065.413</v>
      </c>
    </row>
    <row r="1047" spans="1:7">
      <c r="A1047">
        <v>53</v>
      </c>
      <c r="B1047" t="s">
        <v>9</v>
      </c>
      <c r="C1047">
        <v>30.495000000000001</v>
      </c>
      <c r="D1047">
        <v>0</v>
      </c>
      <c r="E1047" t="s">
        <v>10</v>
      </c>
      <c r="F1047" t="s">
        <v>13</v>
      </c>
      <c r="G1047">
        <v>10072.055050000001</v>
      </c>
    </row>
    <row r="1048" spans="1:7">
      <c r="A1048">
        <v>53</v>
      </c>
      <c r="B1048" t="s">
        <v>9</v>
      </c>
      <c r="C1048">
        <v>36.1</v>
      </c>
      <c r="D1048">
        <v>1</v>
      </c>
      <c r="E1048" t="s">
        <v>10</v>
      </c>
      <c r="F1048" t="s">
        <v>8</v>
      </c>
      <c r="G1048">
        <v>10085.846</v>
      </c>
    </row>
    <row r="1049" spans="1:7">
      <c r="A1049">
        <v>53</v>
      </c>
      <c r="B1049" t="s">
        <v>6</v>
      </c>
      <c r="C1049">
        <v>26.6</v>
      </c>
      <c r="D1049">
        <v>0</v>
      </c>
      <c r="E1049" t="s">
        <v>10</v>
      </c>
      <c r="F1049" t="s">
        <v>12</v>
      </c>
      <c r="G1049">
        <v>10355.641</v>
      </c>
    </row>
    <row r="1050" spans="1:7">
      <c r="A1050">
        <v>53</v>
      </c>
      <c r="B1050" t="s">
        <v>9</v>
      </c>
      <c r="C1050">
        <v>31.16</v>
      </c>
      <c r="D1050">
        <v>1</v>
      </c>
      <c r="E1050" t="s">
        <v>10</v>
      </c>
      <c r="F1050" t="s">
        <v>12</v>
      </c>
      <c r="G1050">
        <v>10461.9794</v>
      </c>
    </row>
    <row r="1051" spans="1:7">
      <c r="A1051">
        <v>53</v>
      </c>
      <c r="B1051" t="s">
        <v>6</v>
      </c>
      <c r="C1051">
        <v>33.25</v>
      </c>
      <c r="D1051">
        <v>0</v>
      </c>
      <c r="E1051" t="s">
        <v>10</v>
      </c>
      <c r="F1051" t="s">
        <v>13</v>
      </c>
      <c r="G1051">
        <v>10564.8845</v>
      </c>
    </row>
    <row r="1052" spans="1:7">
      <c r="A1052">
        <v>53</v>
      </c>
      <c r="B1052" t="s">
        <v>6</v>
      </c>
      <c r="C1052">
        <v>39.6</v>
      </c>
      <c r="D1052">
        <v>1</v>
      </c>
      <c r="E1052" t="s">
        <v>10</v>
      </c>
      <c r="F1052" t="s">
        <v>11</v>
      </c>
      <c r="G1052">
        <v>10579.710999999999</v>
      </c>
    </row>
    <row r="1053" spans="1:7">
      <c r="A1053">
        <v>53</v>
      </c>
      <c r="B1053" t="s">
        <v>6</v>
      </c>
      <c r="C1053">
        <v>24.795000000000002</v>
      </c>
      <c r="D1053">
        <v>1</v>
      </c>
      <c r="E1053" t="s">
        <v>10</v>
      </c>
      <c r="F1053" t="s">
        <v>12</v>
      </c>
      <c r="G1053">
        <v>10942.13205</v>
      </c>
    </row>
    <row r="1054" spans="1:7">
      <c r="A1054">
        <v>53</v>
      </c>
      <c r="B1054" t="s">
        <v>6</v>
      </c>
      <c r="C1054">
        <v>37.43</v>
      </c>
      <c r="D1054">
        <v>1</v>
      </c>
      <c r="E1054" t="s">
        <v>10</v>
      </c>
      <c r="F1054" t="s">
        <v>12</v>
      </c>
      <c r="G1054">
        <v>10959.6947</v>
      </c>
    </row>
    <row r="1055" spans="1:7">
      <c r="A1055">
        <v>53</v>
      </c>
      <c r="B1055" t="s">
        <v>6</v>
      </c>
      <c r="C1055">
        <v>26.7</v>
      </c>
      <c r="D1055">
        <v>2</v>
      </c>
      <c r="E1055" t="s">
        <v>10</v>
      </c>
      <c r="F1055" t="s">
        <v>8</v>
      </c>
      <c r="G1055">
        <v>11150.78</v>
      </c>
    </row>
    <row r="1056" spans="1:7">
      <c r="A1056">
        <v>53</v>
      </c>
      <c r="B1056" t="s">
        <v>6</v>
      </c>
      <c r="C1056">
        <v>35.9</v>
      </c>
      <c r="D1056">
        <v>2</v>
      </c>
      <c r="E1056" t="s">
        <v>10</v>
      </c>
      <c r="F1056" t="s">
        <v>8</v>
      </c>
      <c r="G1056">
        <v>11163.567999999999</v>
      </c>
    </row>
    <row r="1057" spans="1:7">
      <c r="A1057">
        <v>53</v>
      </c>
      <c r="B1057" t="s">
        <v>9</v>
      </c>
      <c r="C1057">
        <v>26.41</v>
      </c>
      <c r="D1057">
        <v>2</v>
      </c>
      <c r="E1057" t="s">
        <v>10</v>
      </c>
      <c r="F1057" t="s">
        <v>13</v>
      </c>
      <c r="G1057">
        <v>11244.376899999999</v>
      </c>
    </row>
    <row r="1058" spans="1:7">
      <c r="A1058">
        <v>53</v>
      </c>
      <c r="B1058" t="s">
        <v>9</v>
      </c>
      <c r="C1058">
        <v>28.6</v>
      </c>
      <c r="D1058">
        <v>3</v>
      </c>
      <c r="E1058" t="s">
        <v>10</v>
      </c>
      <c r="F1058" t="s">
        <v>8</v>
      </c>
      <c r="G1058">
        <v>11253.421</v>
      </c>
    </row>
    <row r="1059" spans="1:7">
      <c r="A1059">
        <v>53</v>
      </c>
      <c r="B1059" t="s">
        <v>9</v>
      </c>
      <c r="C1059">
        <v>36.6</v>
      </c>
      <c r="D1059">
        <v>3</v>
      </c>
      <c r="E1059" t="s">
        <v>10</v>
      </c>
      <c r="F1059" t="s">
        <v>8</v>
      </c>
      <c r="G1059">
        <v>11264.540999999999</v>
      </c>
    </row>
    <row r="1060" spans="1:7">
      <c r="A1060">
        <v>53</v>
      </c>
      <c r="B1060" t="s">
        <v>6</v>
      </c>
      <c r="C1060">
        <v>23.75</v>
      </c>
      <c r="D1060">
        <v>2</v>
      </c>
      <c r="E1060" t="s">
        <v>10</v>
      </c>
      <c r="F1060" t="s">
        <v>13</v>
      </c>
      <c r="G1060">
        <v>11729.6795</v>
      </c>
    </row>
    <row r="1061" spans="1:7">
      <c r="A1061">
        <v>53</v>
      </c>
      <c r="B1061" t="s">
        <v>6</v>
      </c>
      <c r="C1061">
        <v>28.1</v>
      </c>
      <c r="D1061">
        <v>3</v>
      </c>
      <c r="E1061" t="s">
        <v>10</v>
      </c>
      <c r="F1061" t="s">
        <v>8</v>
      </c>
      <c r="G1061">
        <v>11741.726000000001</v>
      </c>
    </row>
    <row r="1062" spans="1:7">
      <c r="A1062">
        <v>53</v>
      </c>
      <c r="B1062" t="s">
        <v>6</v>
      </c>
      <c r="C1062">
        <v>38.06</v>
      </c>
      <c r="D1062">
        <v>3</v>
      </c>
      <c r="E1062" t="s">
        <v>10</v>
      </c>
      <c r="F1062" t="s">
        <v>11</v>
      </c>
      <c r="G1062">
        <v>20462.997660000001</v>
      </c>
    </row>
    <row r="1063" spans="1:7">
      <c r="A1063">
        <v>53</v>
      </c>
      <c r="B1063" t="s">
        <v>9</v>
      </c>
      <c r="C1063">
        <v>20.9</v>
      </c>
      <c r="D1063">
        <v>0</v>
      </c>
      <c r="E1063" t="s">
        <v>7</v>
      </c>
      <c r="F1063" t="s">
        <v>11</v>
      </c>
      <c r="G1063">
        <v>21195.817999999999</v>
      </c>
    </row>
    <row r="1064" spans="1:7">
      <c r="A1064">
        <v>53</v>
      </c>
      <c r="B1064" t="s">
        <v>6</v>
      </c>
      <c r="C1064">
        <v>22.88</v>
      </c>
      <c r="D1064">
        <v>1</v>
      </c>
      <c r="E1064" t="s">
        <v>7</v>
      </c>
      <c r="F1064" t="s">
        <v>11</v>
      </c>
      <c r="G1064">
        <v>23244.790199999999</v>
      </c>
    </row>
    <row r="1065" spans="1:7">
      <c r="A1065">
        <v>53</v>
      </c>
      <c r="B1065" t="s">
        <v>6</v>
      </c>
      <c r="C1065">
        <v>22.61</v>
      </c>
      <c r="D1065">
        <v>3</v>
      </c>
      <c r="E1065" t="s">
        <v>7</v>
      </c>
      <c r="F1065" t="s">
        <v>13</v>
      </c>
      <c r="G1065">
        <v>24873.384900000001</v>
      </c>
    </row>
    <row r="1066" spans="1:7">
      <c r="A1066">
        <v>53</v>
      </c>
      <c r="B1066" t="s">
        <v>9</v>
      </c>
      <c r="C1066">
        <v>31.35</v>
      </c>
      <c r="D1066">
        <v>0</v>
      </c>
      <c r="E1066" t="s">
        <v>10</v>
      </c>
      <c r="F1066" t="s">
        <v>11</v>
      </c>
      <c r="G1066">
        <v>27346.04207</v>
      </c>
    </row>
    <row r="1067" spans="1:7">
      <c r="A1067">
        <v>53</v>
      </c>
      <c r="B1067" t="s">
        <v>6</v>
      </c>
      <c r="C1067">
        <v>32.299999999999997</v>
      </c>
      <c r="D1067">
        <v>2</v>
      </c>
      <c r="E1067" t="s">
        <v>10</v>
      </c>
      <c r="F1067" t="s">
        <v>13</v>
      </c>
      <c r="G1067">
        <v>29186.482360000002</v>
      </c>
    </row>
    <row r="1068" spans="1:7">
      <c r="A1068">
        <v>53</v>
      </c>
      <c r="B1068" t="s">
        <v>9</v>
      </c>
      <c r="C1068">
        <v>34.104999999999997</v>
      </c>
      <c r="D1068">
        <v>0</v>
      </c>
      <c r="E1068" t="s">
        <v>7</v>
      </c>
      <c r="F1068" t="s">
        <v>13</v>
      </c>
      <c r="G1068">
        <v>43254.417950000003</v>
      </c>
    </row>
    <row r="1069" spans="1:7">
      <c r="A1069">
        <v>53</v>
      </c>
      <c r="B1069" t="s">
        <v>6</v>
      </c>
      <c r="C1069">
        <v>36.86</v>
      </c>
      <c r="D1069">
        <v>3</v>
      </c>
      <c r="E1069" t="s">
        <v>7</v>
      </c>
      <c r="F1069" t="s">
        <v>12</v>
      </c>
      <c r="G1069">
        <v>46661.4424</v>
      </c>
    </row>
    <row r="1070" spans="1:7">
      <c r="A1070">
        <v>54</v>
      </c>
      <c r="B1070" t="s">
        <v>9</v>
      </c>
      <c r="C1070">
        <v>31.6</v>
      </c>
      <c r="D1070">
        <v>0</v>
      </c>
      <c r="E1070" t="s">
        <v>10</v>
      </c>
      <c r="F1070" t="s">
        <v>8</v>
      </c>
      <c r="G1070">
        <v>9850.4320000000007</v>
      </c>
    </row>
    <row r="1071" spans="1:7">
      <c r="A1071">
        <v>54</v>
      </c>
      <c r="B1071" t="s">
        <v>9</v>
      </c>
      <c r="C1071">
        <v>30.21</v>
      </c>
      <c r="D1071">
        <v>0</v>
      </c>
      <c r="E1071" t="s">
        <v>10</v>
      </c>
      <c r="F1071" t="s">
        <v>12</v>
      </c>
      <c r="G1071">
        <v>10231.499900000001</v>
      </c>
    </row>
    <row r="1072" spans="1:7">
      <c r="A1072">
        <v>54</v>
      </c>
      <c r="B1072" t="s">
        <v>6</v>
      </c>
      <c r="C1072">
        <v>31.24</v>
      </c>
      <c r="D1072">
        <v>0</v>
      </c>
      <c r="E1072" t="s">
        <v>10</v>
      </c>
      <c r="F1072" t="s">
        <v>11</v>
      </c>
      <c r="G1072">
        <v>10338.9316</v>
      </c>
    </row>
    <row r="1073" spans="1:7">
      <c r="A1073">
        <v>54</v>
      </c>
      <c r="B1073" t="s">
        <v>9</v>
      </c>
      <c r="C1073">
        <v>24.035</v>
      </c>
      <c r="D1073">
        <v>0</v>
      </c>
      <c r="E1073" t="s">
        <v>10</v>
      </c>
      <c r="F1073" t="s">
        <v>13</v>
      </c>
      <c r="G1073">
        <v>10422.916649999999</v>
      </c>
    </row>
    <row r="1074" spans="1:7">
      <c r="A1074">
        <v>54</v>
      </c>
      <c r="B1074" t="s">
        <v>9</v>
      </c>
      <c r="C1074">
        <v>32.774999999999999</v>
      </c>
      <c r="D1074">
        <v>0</v>
      </c>
      <c r="E1074" t="s">
        <v>10</v>
      </c>
      <c r="F1074" t="s">
        <v>13</v>
      </c>
      <c r="G1074">
        <v>10435.06525</v>
      </c>
    </row>
    <row r="1075" spans="1:7">
      <c r="A1075">
        <v>54</v>
      </c>
      <c r="B1075" t="s">
        <v>9</v>
      </c>
      <c r="C1075">
        <v>29.2</v>
      </c>
      <c r="D1075">
        <v>1</v>
      </c>
      <c r="E1075" t="s">
        <v>10</v>
      </c>
      <c r="F1075" t="s">
        <v>8</v>
      </c>
      <c r="G1075">
        <v>10436.096</v>
      </c>
    </row>
    <row r="1076" spans="1:7">
      <c r="A1076">
        <v>54</v>
      </c>
      <c r="B1076" t="s">
        <v>9</v>
      </c>
      <c r="C1076">
        <v>39.6</v>
      </c>
      <c r="D1076">
        <v>1</v>
      </c>
      <c r="E1076" t="s">
        <v>10</v>
      </c>
      <c r="F1076" t="s">
        <v>8</v>
      </c>
      <c r="G1076">
        <v>10450.552</v>
      </c>
    </row>
    <row r="1077" spans="1:7">
      <c r="A1077">
        <v>54</v>
      </c>
      <c r="B1077" t="s">
        <v>9</v>
      </c>
      <c r="C1077">
        <v>33.630000000000003</v>
      </c>
      <c r="D1077">
        <v>1</v>
      </c>
      <c r="E1077" t="s">
        <v>10</v>
      </c>
      <c r="F1077" t="s">
        <v>12</v>
      </c>
      <c r="G1077">
        <v>10825.253699999999</v>
      </c>
    </row>
    <row r="1078" spans="1:7">
      <c r="A1078">
        <v>54</v>
      </c>
      <c r="B1078" t="s">
        <v>6</v>
      </c>
      <c r="C1078">
        <v>32.68</v>
      </c>
      <c r="D1078">
        <v>0</v>
      </c>
      <c r="E1078" t="s">
        <v>10</v>
      </c>
      <c r="F1078" t="s">
        <v>13</v>
      </c>
      <c r="G1078">
        <v>10923.933199999999</v>
      </c>
    </row>
    <row r="1079" spans="1:7">
      <c r="A1079">
        <v>54</v>
      </c>
      <c r="B1079" t="s">
        <v>6</v>
      </c>
      <c r="C1079">
        <v>31.9</v>
      </c>
      <c r="D1079">
        <v>1</v>
      </c>
      <c r="E1079" t="s">
        <v>10</v>
      </c>
      <c r="F1079" t="s">
        <v>11</v>
      </c>
      <c r="G1079">
        <v>10928.849</v>
      </c>
    </row>
    <row r="1080" spans="1:7">
      <c r="A1080">
        <v>54</v>
      </c>
      <c r="B1080" t="s">
        <v>9</v>
      </c>
      <c r="C1080">
        <v>21.01</v>
      </c>
      <c r="D1080">
        <v>2</v>
      </c>
      <c r="E1080" t="s">
        <v>10</v>
      </c>
      <c r="F1080" t="s">
        <v>11</v>
      </c>
      <c r="G1080">
        <v>11013.7119</v>
      </c>
    </row>
    <row r="1081" spans="1:7">
      <c r="A1081">
        <v>54</v>
      </c>
      <c r="B1081" t="s">
        <v>6</v>
      </c>
      <c r="C1081">
        <v>27.645</v>
      </c>
      <c r="D1081">
        <v>1</v>
      </c>
      <c r="E1081" t="s">
        <v>10</v>
      </c>
      <c r="F1081" t="s">
        <v>12</v>
      </c>
      <c r="G1081">
        <v>11305.93455</v>
      </c>
    </row>
    <row r="1082" spans="1:7">
      <c r="A1082">
        <v>54</v>
      </c>
      <c r="B1082" t="s">
        <v>6</v>
      </c>
      <c r="C1082">
        <v>32.299999999999997</v>
      </c>
      <c r="D1082">
        <v>1</v>
      </c>
      <c r="E1082" t="s">
        <v>10</v>
      </c>
      <c r="F1082" t="s">
        <v>13</v>
      </c>
      <c r="G1082">
        <v>11512.405000000001</v>
      </c>
    </row>
    <row r="1083" spans="1:7">
      <c r="A1083">
        <v>54</v>
      </c>
      <c r="B1083" t="s">
        <v>6</v>
      </c>
      <c r="C1083">
        <v>46.7</v>
      </c>
      <c r="D1083">
        <v>2</v>
      </c>
      <c r="E1083" t="s">
        <v>10</v>
      </c>
      <c r="F1083" t="s">
        <v>8</v>
      </c>
      <c r="G1083">
        <v>11538.421</v>
      </c>
    </row>
    <row r="1084" spans="1:7">
      <c r="A1084">
        <v>54</v>
      </c>
      <c r="B1084" t="s">
        <v>6</v>
      </c>
      <c r="C1084">
        <v>23</v>
      </c>
      <c r="D1084">
        <v>3</v>
      </c>
      <c r="E1084" t="s">
        <v>10</v>
      </c>
      <c r="F1084" t="s">
        <v>8</v>
      </c>
      <c r="G1084">
        <v>12094.477999999999</v>
      </c>
    </row>
    <row r="1085" spans="1:7">
      <c r="A1085">
        <v>54</v>
      </c>
      <c r="B1085" t="s">
        <v>6</v>
      </c>
      <c r="C1085">
        <v>28.88</v>
      </c>
      <c r="D1085">
        <v>2</v>
      </c>
      <c r="E1085" t="s">
        <v>10</v>
      </c>
      <c r="F1085" t="s">
        <v>13</v>
      </c>
      <c r="G1085">
        <v>12096.6512</v>
      </c>
    </row>
    <row r="1086" spans="1:7">
      <c r="A1086">
        <v>54</v>
      </c>
      <c r="B1086" t="s">
        <v>6</v>
      </c>
      <c r="C1086">
        <v>30.8</v>
      </c>
      <c r="D1086">
        <v>3</v>
      </c>
      <c r="E1086" t="s">
        <v>10</v>
      </c>
      <c r="F1086" t="s">
        <v>8</v>
      </c>
      <c r="G1086">
        <v>12105.32</v>
      </c>
    </row>
    <row r="1087" spans="1:7">
      <c r="A1087">
        <v>54</v>
      </c>
      <c r="B1087" t="s">
        <v>6</v>
      </c>
      <c r="C1087">
        <v>21.47</v>
      </c>
      <c r="D1087">
        <v>3</v>
      </c>
      <c r="E1087" t="s">
        <v>10</v>
      </c>
      <c r="F1087" t="s">
        <v>12</v>
      </c>
      <c r="G1087">
        <v>12475.3513</v>
      </c>
    </row>
    <row r="1088" spans="1:7">
      <c r="A1088">
        <v>54</v>
      </c>
      <c r="B1088" t="s">
        <v>6</v>
      </c>
      <c r="C1088">
        <v>24.605</v>
      </c>
      <c r="D1088">
        <v>3</v>
      </c>
      <c r="E1088" t="s">
        <v>10</v>
      </c>
      <c r="F1088" t="s">
        <v>12</v>
      </c>
      <c r="G1088">
        <v>12479.70895</v>
      </c>
    </row>
    <row r="1089" spans="1:7">
      <c r="A1089">
        <v>54</v>
      </c>
      <c r="B1089" t="s">
        <v>6</v>
      </c>
      <c r="C1089">
        <v>35.814999999999998</v>
      </c>
      <c r="D1089">
        <v>3</v>
      </c>
      <c r="E1089" t="s">
        <v>10</v>
      </c>
      <c r="F1089" t="s">
        <v>12</v>
      </c>
      <c r="G1089">
        <v>12495.290849999999</v>
      </c>
    </row>
    <row r="1090" spans="1:7">
      <c r="A1090">
        <v>54</v>
      </c>
      <c r="B1090" t="s">
        <v>9</v>
      </c>
      <c r="C1090">
        <v>30.02</v>
      </c>
      <c r="D1090">
        <v>0</v>
      </c>
      <c r="E1090" t="s">
        <v>10</v>
      </c>
      <c r="F1090" t="s">
        <v>12</v>
      </c>
      <c r="G1090">
        <v>24476.478510000001</v>
      </c>
    </row>
    <row r="1091" spans="1:7">
      <c r="A1091">
        <v>54</v>
      </c>
      <c r="B1091" t="s">
        <v>9</v>
      </c>
      <c r="C1091">
        <v>25.1</v>
      </c>
      <c r="D1091">
        <v>3</v>
      </c>
      <c r="E1091" t="s">
        <v>7</v>
      </c>
      <c r="F1091" t="s">
        <v>8</v>
      </c>
      <c r="G1091">
        <v>25382.296999999999</v>
      </c>
    </row>
    <row r="1092" spans="1:7">
      <c r="A1092">
        <v>54</v>
      </c>
      <c r="B1092" t="s">
        <v>9</v>
      </c>
      <c r="C1092">
        <v>25.46</v>
      </c>
      <c r="D1092">
        <v>1</v>
      </c>
      <c r="E1092" t="s">
        <v>10</v>
      </c>
      <c r="F1092" t="s">
        <v>13</v>
      </c>
      <c r="G1092">
        <v>25517.11363</v>
      </c>
    </row>
    <row r="1093" spans="1:7">
      <c r="A1093">
        <v>54</v>
      </c>
      <c r="B1093" t="s">
        <v>6</v>
      </c>
      <c r="C1093">
        <v>31.9</v>
      </c>
      <c r="D1093">
        <v>3</v>
      </c>
      <c r="E1093" t="s">
        <v>10</v>
      </c>
      <c r="F1093" t="s">
        <v>11</v>
      </c>
      <c r="G1093">
        <v>27322.73386</v>
      </c>
    </row>
    <row r="1094" spans="1:7">
      <c r="A1094">
        <v>54</v>
      </c>
      <c r="B1094" t="s">
        <v>9</v>
      </c>
      <c r="C1094">
        <v>30.8</v>
      </c>
      <c r="D1094">
        <v>1</v>
      </c>
      <c r="E1094" t="s">
        <v>7</v>
      </c>
      <c r="F1094" t="s">
        <v>11</v>
      </c>
      <c r="G1094">
        <v>41999.519999999997</v>
      </c>
    </row>
    <row r="1095" spans="1:7">
      <c r="A1095">
        <v>54</v>
      </c>
      <c r="B1095" t="s">
        <v>9</v>
      </c>
      <c r="C1095">
        <v>34.21</v>
      </c>
      <c r="D1095">
        <v>2</v>
      </c>
      <c r="E1095" t="s">
        <v>7</v>
      </c>
      <c r="F1095" t="s">
        <v>11</v>
      </c>
      <c r="G1095">
        <v>44260.749900000003</v>
      </c>
    </row>
    <row r="1096" spans="1:7">
      <c r="A1096">
        <v>54</v>
      </c>
      <c r="B1096" t="s">
        <v>9</v>
      </c>
      <c r="C1096">
        <v>40.564999999999998</v>
      </c>
      <c r="D1096">
        <v>3</v>
      </c>
      <c r="E1096" t="s">
        <v>7</v>
      </c>
      <c r="F1096" t="s">
        <v>13</v>
      </c>
      <c r="G1096">
        <v>48549.178350000002</v>
      </c>
    </row>
    <row r="1097" spans="1:7">
      <c r="A1097">
        <v>54</v>
      </c>
      <c r="B1097" t="s">
        <v>6</v>
      </c>
      <c r="C1097">
        <v>47.41</v>
      </c>
      <c r="D1097">
        <v>0</v>
      </c>
      <c r="E1097" t="s">
        <v>7</v>
      </c>
      <c r="F1097" t="s">
        <v>11</v>
      </c>
      <c r="G1097">
        <v>63770.428010000003</v>
      </c>
    </row>
    <row r="1098" spans="1:7">
      <c r="A1098">
        <v>55</v>
      </c>
      <c r="B1098" t="s">
        <v>9</v>
      </c>
      <c r="C1098">
        <v>29.9</v>
      </c>
      <c r="D1098">
        <v>0</v>
      </c>
      <c r="E1098" t="s">
        <v>10</v>
      </c>
      <c r="F1098" t="s">
        <v>8</v>
      </c>
      <c r="G1098">
        <v>10214.636</v>
      </c>
    </row>
    <row r="1099" spans="1:7">
      <c r="A1099">
        <v>55</v>
      </c>
      <c r="B1099" t="s">
        <v>9</v>
      </c>
      <c r="C1099">
        <v>38.28</v>
      </c>
      <c r="D1099">
        <v>0</v>
      </c>
      <c r="E1099" t="s">
        <v>10</v>
      </c>
      <c r="F1099" t="s">
        <v>11</v>
      </c>
      <c r="G1099">
        <v>10226.2842</v>
      </c>
    </row>
    <row r="1100" spans="1:7">
      <c r="A1100">
        <v>55</v>
      </c>
      <c r="B1100" t="s">
        <v>9</v>
      </c>
      <c r="C1100">
        <v>27.645</v>
      </c>
      <c r="D1100">
        <v>0</v>
      </c>
      <c r="E1100" t="s">
        <v>10</v>
      </c>
      <c r="F1100" t="s">
        <v>12</v>
      </c>
      <c r="G1100">
        <v>10594.501550000001</v>
      </c>
    </row>
    <row r="1101" spans="1:7">
      <c r="A1101">
        <v>55</v>
      </c>
      <c r="B1101" t="s">
        <v>9</v>
      </c>
      <c r="C1101">
        <v>32.774999999999999</v>
      </c>
      <c r="D1101">
        <v>0</v>
      </c>
      <c r="E1101" t="s">
        <v>10</v>
      </c>
      <c r="F1101" t="s">
        <v>12</v>
      </c>
      <c r="G1101">
        <v>10601.632250000001</v>
      </c>
    </row>
    <row r="1102" spans="1:7">
      <c r="A1102">
        <v>55</v>
      </c>
      <c r="B1102" t="s">
        <v>6</v>
      </c>
      <c r="C1102">
        <v>30.5</v>
      </c>
      <c r="D1102">
        <v>0</v>
      </c>
      <c r="E1102" t="s">
        <v>10</v>
      </c>
      <c r="F1102" t="s">
        <v>8</v>
      </c>
      <c r="G1102">
        <v>10704.47</v>
      </c>
    </row>
    <row r="1103" spans="1:7">
      <c r="A1103">
        <v>55</v>
      </c>
      <c r="B1103" t="s">
        <v>6</v>
      </c>
      <c r="C1103">
        <v>37.1</v>
      </c>
      <c r="D1103">
        <v>0</v>
      </c>
      <c r="E1103" t="s">
        <v>10</v>
      </c>
      <c r="F1103" t="s">
        <v>8</v>
      </c>
      <c r="G1103">
        <v>10713.644</v>
      </c>
    </row>
    <row r="1104" spans="1:7">
      <c r="A1104">
        <v>55</v>
      </c>
      <c r="B1104" t="s">
        <v>9</v>
      </c>
      <c r="C1104">
        <v>21.5</v>
      </c>
      <c r="D1104">
        <v>1</v>
      </c>
      <c r="E1104" t="s">
        <v>10</v>
      </c>
      <c r="F1104" t="s">
        <v>8</v>
      </c>
      <c r="G1104">
        <v>10791.96</v>
      </c>
    </row>
    <row r="1105" spans="1:7">
      <c r="A1105">
        <v>55</v>
      </c>
      <c r="B1105" t="s">
        <v>9</v>
      </c>
      <c r="C1105">
        <v>28.975000000000001</v>
      </c>
      <c r="D1105">
        <v>0</v>
      </c>
      <c r="E1105" t="s">
        <v>10</v>
      </c>
      <c r="F1105" t="s">
        <v>13</v>
      </c>
      <c r="G1105">
        <v>10796.35025</v>
      </c>
    </row>
    <row r="1106" spans="1:7">
      <c r="A1106">
        <v>55</v>
      </c>
      <c r="B1106" t="s">
        <v>9</v>
      </c>
      <c r="C1106">
        <v>32.67</v>
      </c>
      <c r="D1106">
        <v>1</v>
      </c>
      <c r="E1106" t="s">
        <v>10</v>
      </c>
      <c r="F1106" t="s">
        <v>11</v>
      </c>
      <c r="G1106">
        <v>10807.4863</v>
      </c>
    </row>
    <row r="1107" spans="1:7">
      <c r="A1107">
        <v>55</v>
      </c>
      <c r="B1107" t="s">
        <v>6</v>
      </c>
      <c r="C1107">
        <v>26.98</v>
      </c>
      <c r="D1107">
        <v>0</v>
      </c>
      <c r="E1107" t="s">
        <v>10</v>
      </c>
      <c r="F1107" t="s">
        <v>12</v>
      </c>
      <c r="G1107">
        <v>11082.5772</v>
      </c>
    </row>
    <row r="1108" spans="1:7">
      <c r="A1108">
        <v>55</v>
      </c>
      <c r="B1108" t="s">
        <v>6</v>
      </c>
      <c r="C1108">
        <v>29.83</v>
      </c>
      <c r="D1108">
        <v>0</v>
      </c>
      <c r="E1108" t="s">
        <v>10</v>
      </c>
      <c r="F1108" t="s">
        <v>13</v>
      </c>
      <c r="G1108">
        <v>11286.538699999999</v>
      </c>
    </row>
    <row r="1109" spans="1:7">
      <c r="A1109">
        <v>55</v>
      </c>
      <c r="B1109" t="s">
        <v>9</v>
      </c>
      <c r="C1109">
        <v>35.244999999999997</v>
      </c>
      <c r="D1109">
        <v>1</v>
      </c>
      <c r="E1109" t="s">
        <v>10</v>
      </c>
      <c r="F1109" t="s">
        <v>13</v>
      </c>
      <c r="G1109">
        <v>11394.065549999999</v>
      </c>
    </row>
    <row r="1110" spans="1:7">
      <c r="A1110">
        <v>55</v>
      </c>
      <c r="B1110" t="s">
        <v>6</v>
      </c>
      <c r="C1110">
        <v>32.395000000000003</v>
      </c>
      <c r="D1110">
        <v>1</v>
      </c>
      <c r="E1110" t="s">
        <v>10</v>
      </c>
      <c r="F1110" t="s">
        <v>13</v>
      </c>
      <c r="G1110">
        <v>11879.10405</v>
      </c>
    </row>
    <row r="1111" spans="1:7">
      <c r="A1111">
        <v>55</v>
      </c>
      <c r="B1111" t="s">
        <v>6</v>
      </c>
      <c r="C1111">
        <v>29.7</v>
      </c>
      <c r="D1111">
        <v>2</v>
      </c>
      <c r="E1111" t="s">
        <v>10</v>
      </c>
      <c r="F1111" t="s">
        <v>8</v>
      </c>
      <c r="G1111">
        <v>11881.358</v>
      </c>
    </row>
    <row r="1112" spans="1:7">
      <c r="A1112">
        <v>55</v>
      </c>
      <c r="B1112" t="s">
        <v>6</v>
      </c>
      <c r="C1112">
        <v>30.14</v>
      </c>
      <c r="D1112">
        <v>2</v>
      </c>
      <c r="E1112" t="s">
        <v>10</v>
      </c>
      <c r="F1112" t="s">
        <v>11</v>
      </c>
      <c r="G1112">
        <v>11881.9696</v>
      </c>
    </row>
    <row r="1113" spans="1:7">
      <c r="A1113">
        <v>55</v>
      </c>
      <c r="B1113" t="s">
        <v>9</v>
      </c>
      <c r="C1113">
        <v>33.880000000000003</v>
      </c>
      <c r="D1113">
        <v>3</v>
      </c>
      <c r="E1113" t="s">
        <v>10</v>
      </c>
      <c r="F1113" t="s">
        <v>11</v>
      </c>
      <c r="G1113">
        <v>11987.1682</v>
      </c>
    </row>
    <row r="1114" spans="1:7">
      <c r="A1114">
        <v>55</v>
      </c>
      <c r="B1114" t="s">
        <v>6</v>
      </c>
      <c r="C1114">
        <v>32.774999999999999</v>
      </c>
      <c r="D1114">
        <v>2</v>
      </c>
      <c r="E1114" t="s">
        <v>10</v>
      </c>
      <c r="F1114" t="s">
        <v>12</v>
      </c>
      <c r="G1114">
        <v>12268.632250000001</v>
      </c>
    </row>
    <row r="1115" spans="1:7">
      <c r="A1115">
        <v>55</v>
      </c>
      <c r="B1115" t="s">
        <v>6</v>
      </c>
      <c r="C1115">
        <v>33.534999999999997</v>
      </c>
      <c r="D1115">
        <v>2</v>
      </c>
      <c r="E1115" t="s">
        <v>10</v>
      </c>
      <c r="F1115" t="s">
        <v>12</v>
      </c>
      <c r="G1115">
        <v>12269.68865</v>
      </c>
    </row>
    <row r="1116" spans="1:7">
      <c r="A1116">
        <v>55</v>
      </c>
      <c r="B1116" t="s">
        <v>6</v>
      </c>
      <c r="C1116">
        <v>40.81</v>
      </c>
      <c r="D1116">
        <v>3</v>
      </c>
      <c r="E1116" t="s">
        <v>10</v>
      </c>
      <c r="F1116" t="s">
        <v>11</v>
      </c>
      <c r="G1116">
        <v>12485.8009</v>
      </c>
    </row>
    <row r="1117" spans="1:7">
      <c r="A1117">
        <v>55</v>
      </c>
      <c r="B1117" t="s">
        <v>6</v>
      </c>
      <c r="C1117">
        <v>25.364999999999998</v>
      </c>
      <c r="D1117">
        <v>3</v>
      </c>
      <c r="E1117" t="s">
        <v>10</v>
      </c>
      <c r="F1117" t="s">
        <v>13</v>
      </c>
      <c r="G1117">
        <v>13047.332350000001</v>
      </c>
    </row>
    <row r="1118" spans="1:7">
      <c r="A1118">
        <v>55</v>
      </c>
      <c r="B1118" t="s">
        <v>9</v>
      </c>
      <c r="C1118">
        <v>37.299999999999997</v>
      </c>
      <c r="D1118">
        <v>0</v>
      </c>
      <c r="E1118" t="s">
        <v>10</v>
      </c>
      <c r="F1118" t="s">
        <v>8</v>
      </c>
      <c r="G1118">
        <v>20630.283510000001</v>
      </c>
    </row>
    <row r="1119" spans="1:7">
      <c r="A1119">
        <v>55</v>
      </c>
      <c r="B1119" t="s">
        <v>9</v>
      </c>
      <c r="C1119">
        <v>33</v>
      </c>
      <c r="D1119">
        <v>0</v>
      </c>
      <c r="E1119" t="s">
        <v>10</v>
      </c>
      <c r="F1119" t="s">
        <v>11</v>
      </c>
      <c r="G1119">
        <v>20781.48892</v>
      </c>
    </row>
    <row r="1120" spans="1:7">
      <c r="A1120">
        <v>55</v>
      </c>
      <c r="B1120" t="s">
        <v>9</v>
      </c>
      <c r="C1120">
        <v>37.715000000000003</v>
      </c>
      <c r="D1120">
        <v>3</v>
      </c>
      <c r="E1120" t="s">
        <v>10</v>
      </c>
      <c r="F1120" t="s">
        <v>12</v>
      </c>
      <c r="G1120">
        <v>30063.580549999999</v>
      </c>
    </row>
    <row r="1121" spans="1:7">
      <c r="A1121">
        <v>55</v>
      </c>
      <c r="B1121" t="s">
        <v>6</v>
      </c>
      <c r="C1121">
        <v>26.8</v>
      </c>
      <c r="D1121">
        <v>1</v>
      </c>
      <c r="E1121" t="s">
        <v>10</v>
      </c>
      <c r="F1121" t="s">
        <v>8</v>
      </c>
      <c r="G1121">
        <v>35160.134570000002</v>
      </c>
    </row>
    <row r="1122" spans="1:7">
      <c r="A1122">
        <v>55</v>
      </c>
      <c r="B1122" t="s">
        <v>9</v>
      </c>
      <c r="C1122">
        <v>30.684999999999999</v>
      </c>
      <c r="D1122">
        <v>0</v>
      </c>
      <c r="E1122" t="s">
        <v>7</v>
      </c>
      <c r="F1122" t="s">
        <v>13</v>
      </c>
      <c r="G1122">
        <v>42303.692150000003</v>
      </c>
    </row>
    <row r="1123" spans="1:7">
      <c r="A1123">
        <v>55</v>
      </c>
      <c r="B1123" t="s">
        <v>6</v>
      </c>
      <c r="C1123">
        <v>35.200000000000003</v>
      </c>
      <c r="D1123">
        <v>0</v>
      </c>
      <c r="E1123" t="s">
        <v>7</v>
      </c>
      <c r="F1123" t="s">
        <v>11</v>
      </c>
      <c r="G1123">
        <v>44423.803</v>
      </c>
    </row>
    <row r="1124" spans="1:7">
      <c r="A1124">
        <v>56</v>
      </c>
      <c r="B1124" t="s">
        <v>9</v>
      </c>
      <c r="C1124">
        <v>22.1</v>
      </c>
      <c r="D1124">
        <v>0</v>
      </c>
      <c r="E1124" t="s">
        <v>10</v>
      </c>
      <c r="F1124" t="s">
        <v>8</v>
      </c>
      <c r="G1124">
        <v>10577.087</v>
      </c>
    </row>
    <row r="1125" spans="1:7">
      <c r="A1125">
        <v>56</v>
      </c>
      <c r="B1125" t="s">
        <v>9</v>
      </c>
      <c r="C1125">
        <v>34.43</v>
      </c>
      <c r="D1125">
        <v>0</v>
      </c>
      <c r="E1125" t="s">
        <v>10</v>
      </c>
      <c r="F1125" t="s">
        <v>11</v>
      </c>
      <c r="G1125">
        <v>10594.225700000001</v>
      </c>
    </row>
    <row r="1126" spans="1:7">
      <c r="A1126">
        <v>56</v>
      </c>
      <c r="B1126" t="s">
        <v>9</v>
      </c>
      <c r="C1126">
        <v>39.6</v>
      </c>
      <c r="D1126">
        <v>0</v>
      </c>
      <c r="E1126" t="s">
        <v>10</v>
      </c>
      <c r="F1126" t="s">
        <v>8</v>
      </c>
      <c r="G1126">
        <v>10601.412</v>
      </c>
    </row>
    <row r="1127" spans="1:7">
      <c r="A1127">
        <v>56</v>
      </c>
      <c r="B1127" t="s">
        <v>9</v>
      </c>
      <c r="C1127">
        <v>40.299999999999997</v>
      </c>
      <c r="D1127">
        <v>0</v>
      </c>
      <c r="E1127" t="s">
        <v>10</v>
      </c>
      <c r="F1127" t="s">
        <v>8</v>
      </c>
      <c r="G1127">
        <v>10602.385</v>
      </c>
    </row>
    <row r="1128" spans="1:7">
      <c r="A1128">
        <v>56</v>
      </c>
      <c r="B1128" t="s">
        <v>9</v>
      </c>
      <c r="C1128">
        <v>33.725000000000001</v>
      </c>
      <c r="D1128">
        <v>0</v>
      </c>
      <c r="E1128" t="s">
        <v>10</v>
      </c>
      <c r="F1128" t="s">
        <v>12</v>
      </c>
      <c r="G1128">
        <v>10976.24575</v>
      </c>
    </row>
    <row r="1129" spans="1:7">
      <c r="A1129">
        <v>56</v>
      </c>
      <c r="B1129" t="s">
        <v>6</v>
      </c>
      <c r="C1129">
        <v>25.3</v>
      </c>
      <c r="D1129">
        <v>0</v>
      </c>
      <c r="E1129" t="s">
        <v>10</v>
      </c>
      <c r="F1129" t="s">
        <v>8</v>
      </c>
      <c r="G1129">
        <v>11070.535</v>
      </c>
    </row>
    <row r="1130" spans="1:7">
      <c r="A1130">
        <v>56</v>
      </c>
      <c r="B1130" t="s">
        <v>6</v>
      </c>
      <c r="C1130">
        <v>27.2</v>
      </c>
      <c r="D1130">
        <v>0</v>
      </c>
      <c r="E1130" t="s">
        <v>10</v>
      </c>
      <c r="F1130" t="s">
        <v>8</v>
      </c>
      <c r="G1130">
        <v>11073.175999999999</v>
      </c>
    </row>
    <row r="1131" spans="1:7">
      <c r="A1131">
        <v>56</v>
      </c>
      <c r="B1131" t="s">
        <v>6</v>
      </c>
      <c r="C1131">
        <v>39.82</v>
      </c>
      <c r="D1131">
        <v>0</v>
      </c>
      <c r="E1131" t="s">
        <v>10</v>
      </c>
      <c r="F1131" t="s">
        <v>11</v>
      </c>
      <c r="G1131">
        <v>11090.7178</v>
      </c>
    </row>
    <row r="1132" spans="1:7">
      <c r="A1132">
        <v>56</v>
      </c>
      <c r="B1132" t="s">
        <v>6</v>
      </c>
      <c r="C1132">
        <v>41.91</v>
      </c>
      <c r="D1132">
        <v>0</v>
      </c>
      <c r="E1132" t="s">
        <v>10</v>
      </c>
      <c r="F1132" t="s">
        <v>11</v>
      </c>
      <c r="G1132">
        <v>11093.6229</v>
      </c>
    </row>
    <row r="1133" spans="1:7">
      <c r="A1133">
        <v>56</v>
      </c>
      <c r="B1133" t="s">
        <v>9</v>
      </c>
      <c r="C1133">
        <v>25.934999999999999</v>
      </c>
      <c r="D1133">
        <v>0</v>
      </c>
      <c r="E1133" t="s">
        <v>10</v>
      </c>
      <c r="F1133" t="s">
        <v>13</v>
      </c>
      <c r="G1133">
        <v>11165.417649999999</v>
      </c>
    </row>
    <row r="1134" spans="1:7">
      <c r="A1134">
        <v>56</v>
      </c>
      <c r="B1134" t="s">
        <v>6</v>
      </c>
      <c r="C1134">
        <v>25.65</v>
      </c>
      <c r="D1134">
        <v>0</v>
      </c>
      <c r="E1134" t="s">
        <v>10</v>
      </c>
      <c r="F1134" t="s">
        <v>12</v>
      </c>
      <c r="G1134">
        <v>11454.021500000001</v>
      </c>
    </row>
    <row r="1135" spans="1:7">
      <c r="A1135">
        <v>56</v>
      </c>
      <c r="B1135" t="s">
        <v>6</v>
      </c>
      <c r="C1135">
        <v>28.31</v>
      </c>
      <c r="D1135">
        <v>0</v>
      </c>
      <c r="E1135" t="s">
        <v>10</v>
      </c>
      <c r="F1135" t="s">
        <v>13</v>
      </c>
      <c r="G1135">
        <v>11657.7189</v>
      </c>
    </row>
    <row r="1136" spans="1:7">
      <c r="A1136">
        <v>56</v>
      </c>
      <c r="B1136" t="s">
        <v>6</v>
      </c>
      <c r="C1136">
        <v>28.594999999999999</v>
      </c>
      <c r="D1136">
        <v>0</v>
      </c>
      <c r="E1136" t="s">
        <v>10</v>
      </c>
      <c r="F1136" t="s">
        <v>13</v>
      </c>
      <c r="G1136">
        <v>11658.11505</v>
      </c>
    </row>
    <row r="1137" spans="1:7">
      <c r="A1137">
        <v>56</v>
      </c>
      <c r="B1137" t="s">
        <v>6</v>
      </c>
      <c r="C1137">
        <v>28.785</v>
      </c>
      <c r="D1137">
        <v>0</v>
      </c>
      <c r="E1137" t="s">
        <v>10</v>
      </c>
      <c r="F1137" t="s">
        <v>13</v>
      </c>
      <c r="G1137">
        <v>11658.379150000001</v>
      </c>
    </row>
    <row r="1138" spans="1:7">
      <c r="A1138">
        <v>56</v>
      </c>
      <c r="B1138" t="s">
        <v>6</v>
      </c>
      <c r="C1138">
        <v>35.799999999999997</v>
      </c>
      <c r="D1138">
        <v>1</v>
      </c>
      <c r="E1138" t="s">
        <v>10</v>
      </c>
      <c r="F1138" t="s">
        <v>8</v>
      </c>
      <c r="G1138">
        <v>11674.13</v>
      </c>
    </row>
    <row r="1139" spans="1:7">
      <c r="A1139">
        <v>56</v>
      </c>
      <c r="B1139" t="s">
        <v>9</v>
      </c>
      <c r="C1139">
        <v>32.11</v>
      </c>
      <c r="D1139">
        <v>1</v>
      </c>
      <c r="E1139" t="s">
        <v>10</v>
      </c>
      <c r="F1139" t="s">
        <v>13</v>
      </c>
      <c r="G1139">
        <v>11763.000899999999</v>
      </c>
    </row>
    <row r="1140" spans="1:7">
      <c r="A1140">
        <v>56</v>
      </c>
      <c r="B1140" t="s">
        <v>6</v>
      </c>
      <c r="C1140">
        <v>26.6</v>
      </c>
      <c r="D1140">
        <v>1</v>
      </c>
      <c r="E1140" t="s">
        <v>10</v>
      </c>
      <c r="F1140" t="s">
        <v>12</v>
      </c>
      <c r="G1140">
        <v>12044.342000000001</v>
      </c>
    </row>
    <row r="1141" spans="1:7">
      <c r="A1141">
        <v>56</v>
      </c>
      <c r="B1141" t="s">
        <v>6</v>
      </c>
      <c r="C1141">
        <v>37.51</v>
      </c>
      <c r="D1141">
        <v>2</v>
      </c>
      <c r="E1141" t="s">
        <v>10</v>
      </c>
      <c r="F1141" t="s">
        <v>11</v>
      </c>
      <c r="G1141">
        <v>12265.5069</v>
      </c>
    </row>
    <row r="1142" spans="1:7">
      <c r="A1142">
        <v>56</v>
      </c>
      <c r="B1142" t="s">
        <v>9</v>
      </c>
      <c r="C1142">
        <v>36.1</v>
      </c>
      <c r="D1142">
        <v>3</v>
      </c>
      <c r="E1142" t="s">
        <v>10</v>
      </c>
      <c r="F1142" t="s">
        <v>8</v>
      </c>
      <c r="G1142">
        <v>12363.547</v>
      </c>
    </row>
    <row r="1143" spans="1:7">
      <c r="A1143">
        <v>56</v>
      </c>
      <c r="B1143" t="s">
        <v>6</v>
      </c>
      <c r="C1143">
        <v>33.82</v>
      </c>
      <c r="D1143">
        <v>2</v>
      </c>
      <c r="E1143" t="s">
        <v>10</v>
      </c>
      <c r="F1143" t="s">
        <v>12</v>
      </c>
      <c r="G1143">
        <v>12643.3778</v>
      </c>
    </row>
    <row r="1144" spans="1:7">
      <c r="A1144">
        <v>56</v>
      </c>
      <c r="B1144" t="s">
        <v>9</v>
      </c>
      <c r="C1144">
        <v>33.659999999999997</v>
      </c>
      <c r="D1144">
        <v>4</v>
      </c>
      <c r="E1144" t="s">
        <v>10</v>
      </c>
      <c r="F1144" t="s">
        <v>11</v>
      </c>
      <c r="G1144">
        <v>12949.1554</v>
      </c>
    </row>
    <row r="1145" spans="1:7">
      <c r="A1145">
        <v>56</v>
      </c>
      <c r="B1145" t="s">
        <v>6</v>
      </c>
      <c r="C1145">
        <v>32.299999999999997</v>
      </c>
      <c r="D1145">
        <v>3</v>
      </c>
      <c r="E1145" t="s">
        <v>10</v>
      </c>
      <c r="F1145" t="s">
        <v>13</v>
      </c>
      <c r="G1145">
        <v>13430.264999999999</v>
      </c>
    </row>
    <row r="1146" spans="1:7">
      <c r="A1146">
        <v>56</v>
      </c>
      <c r="B1146" t="s">
        <v>9</v>
      </c>
      <c r="C1146">
        <v>19.95</v>
      </c>
      <c r="D1146">
        <v>0</v>
      </c>
      <c r="E1146" t="s">
        <v>7</v>
      </c>
      <c r="F1146" t="s">
        <v>13</v>
      </c>
      <c r="G1146">
        <v>22412.648499999999</v>
      </c>
    </row>
    <row r="1147" spans="1:7">
      <c r="A1147">
        <v>56</v>
      </c>
      <c r="B1147" t="s">
        <v>9</v>
      </c>
      <c r="C1147">
        <v>26.695</v>
      </c>
      <c r="D1147">
        <v>1</v>
      </c>
      <c r="E1147" t="s">
        <v>7</v>
      </c>
      <c r="F1147" t="s">
        <v>12</v>
      </c>
      <c r="G1147">
        <v>26109.32905</v>
      </c>
    </row>
    <row r="1148" spans="1:7">
      <c r="A1148">
        <v>56</v>
      </c>
      <c r="B1148" t="s">
        <v>9</v>
      </c>
      <c r="C1148">
        <v>31.79</v>
      </c>
      <c r="D1148">
        <v>2</v>
      </c>
      <c r="E1148" t="s">
        <v>7</v>
      </c>
      <c r="F1148" t="s">
        <v>11</v>
      </c>
      <c r="G1148">
        <v>43813.866099999999</v>
      </c>
    </row>
    <row r="1149" spans="1:7">
      <c r="A1149">
        <v>56</v>
      </c>
      <c r="B1149" t="s">
        <v>9</v>
      </c>
      <c r="C1149">
        <v>33.630000000000003</v>
      </c>
      <c r="D1149">
        <v>0</v>
      </c>
      <c r="E1149" t="s">
        <v>7</v>
      </c>
      <c r="F1149" t="s">
        <v>12</v>
      </c>
      <c r="G1149">
        <v>43921.183700000001</v>
      </c>
    </row>
    <row r="1150" spans="1:7">
      <c r="A1150">
        <v>57</v>
      </c>
      <c r="B1150" t="s">
        <v>9</v>
      </c>
      <c r="C1150">
        <v>23.7</v>
      </c>
      <c r="D1150">
        <v>0</v>
      </c>
      <c r="E1150" t="s">
        <v>10</v>
      </c>
      <c r="F1150" t="s">
        <v>8</v>
      </c>
      <c r="G1150">
        <v>10959.33</v>
      </c>
    </row>
    <row r="1151" spans="1:7">
      <c r="A1151">
        <v>57</v>
      </c>
      <c r="B1151" t="s">
        <v>9</v>
      </c>
      <c r="C1151">
        <v>28.1</v>
      </c>
      <c r="D1151">
        <v>0</v>
      </c>
      <c r="E1151" t="s">
        <v>10</v>
      </c>
      <c r="F1151" t="s">
        <v>8</v>
      </c>
      <c r="G1151">
        <v>10965.446</v>
      </c>
    </row>
    <row r="1152" spans="1:7">
      <c r="A1152">
        <v>57</v>
      </c>
      <c r="B1152" t="s">
        <v>9</v>
      </c>
      <c r="C1152">
        <v>40.369999999999997</v>
      </c>
      <c r="D1152">
        <v>0</v>
      </c>
      <c r="E1152" t="s">
        <v>10</v>
      </c>
      <c r="F1152" t="s">
        <v>11</v>
      </c>
      <c r="G1152">
        <v>10982.5013</v>
      </c>
    </row>
    <row r="1153" spans="1:7">
      <c r="A1153">
        <v>57</v>
      </c>
      <c r="B1153" t="s">
        <v>9</v>
      </c>
      <c r="C1153">
        <v>31.54</v>
      </c>
      <c r="D1153">
        <v>0</v>
      </c>
      <c r="E1153" t="s">
        <v>10</v>
      </c>
      <c r="F1153" t="s">
        <v>12</v>
      </c>
      <c r="G1153">
        <v>11353.2276</v>
      </c>
    </row>
    <row r="1154" spans="1:7">
      <c r="A1154">
        <v>57</v>
      </c>
      <c r="B1154" t="s">
        <v>9</v>
      </c>
      <c r="C1154">
        <v>34.01</v>
      </c>
      <c r="D1154">
        <v>0</v>
      </c>
      <c r="E1154" t="s">
        <v>10</v>
      </c>
      <c r="F1154" t="s">
        <v>12</v>
      </c>
      <c r="G1154">
        <v>11356.660900000001</v>
      </c>
    </row>
    <row r="1155" spans="1:7">
      <c r="A1155">
        <v>57</v>
      </c>
      <c r="B1155" t="s">
        <v>6</v>
      </c>
      <c r="C1155">
        <v>28.7</v>
      </c>
      <c r="D1155">
        <v>0</v>
      </c>
      <c r="E1155" t="s">
        <v>10</v>
      </c>
      <c r="F1155" t="s">
        <v>8</v>
      </c>
      <c r="G1155">
        <v>11455.28</v>
      </c>
    </row>
    <row r="1156" spans="1:7">
      <c r="A1156">
        <v>57</v>
      </c>
      <c r="B1156" t="s">
        <v>9</v>
      </c>
      <c r="C1156">
        <v>18.335000000000001</v>
      </c>
      <c r="D1156">
        <v>0</v>
      </c>
      <c r="E1156" t="s">
        <v>10</v>
      </c>
      <c r="F1156" t="s">
        <v>13</v>
      </c>
      <c r="G1156">
        <v>11534.872649999999</v>
      </c>
    </row>
    <row r="1157" spans="1:7">
      <c r="A1157">
        <v>57</v>
      </c>
      <c r="B1157" t="s">
        <v>9</v>
      </c>
      <c r="C1157">
        <v>27.94</v>
      </c>
      <c r="D1157">
        <v>1</v>
      </c>
      <c r="E1157" t="s">
        <v>10</v>
      </c>
      <c r="F1157" t="s">
        <v>11</v>
      </c>
      <c r="G1157">
        <v>11554.223599999999</v>
      </c>
    </row>
    <row r="1158" spans="1:7">
      <c r="A1158">
        <v>57</v>
      </c>
      <c r="B1158" t="s">
        <v>9</v>
      </c>
      <c r="C1158">
        <v>40.945</v>
      </c>
      <c r="D1158">
        <v>0</v>
      </c>
      <c r="E1158" t="s">
        <v>10</v>
      </c>
      <c r="F1158" t="s">
        <v>13</v>
      </c>
      <c r="G1158">
        <v>11566.30055</v>
      </c>
    </row>
    <row r="1159" spans="1:7">
      <c r="A1159">
        <v>57</v>
      </c>
      <c r="B1159" t="s">
        <v>9</v>
      </c>
      <c r="C1159">
        <v>43.7</v>
      </c>
      <c r="D1159">
        <v>1</v>
      </c>
      <c r="E1159" t="s">
        <v>10</v>
      </c>
      <c r="F1159" t="s">
        <v>8</v>
      </c>
      <c r="G1159">
        <v>11576.13</v>
      </c>
    </row>
    <row r="1160" spans="1:7">
      <c r="A1160">
        <v>57</v>
      </c>
      <c r="B1160" t="s">
        <v>6</v>
      </c>
      <c r="C1160">
        <v>23.18</v>
      </c>
      <c r="D1160">
        <v>0</v>
      </c>
      <c r="E1160" t="s">
        <v>10</v>
      </c>
      <c r="F1160" t="s">
        <v>12</v>
      </c>
      <c r="G1160">
        <v>11830.6072</v>
      </c>
    </row>
    <row r="1161" spans="1:7">
      <c r="A1161">
        <v>57</v>
      </c>
      <c r="B1161" t="s">
        <v>6</v>
      </c>
      <c r="C1161">
        <v>30.495000000000001</v>
      </c>
      <c r="D1161">
        <v>0</v>
      </c>
      <c r="E1161" t="s">
        <v>10</v>
      </c>
      <c r="F1161" t="s">
        <v>12</v>
      </c>
      <c r="G1161">
        <v>11840.77505</v>
      </c>
    </row>
    <row r="1162" spans="1:7">
      <c r="A1162">
        <v>57</v>
      </c>
      <c r="B1162" t="s">
        <v>6</v>
      </c>
      <c r="C1162">
        <v>31.824999999999999</v>
      </c>
      <c r="D1162">
        <v>0</v>
      </c>
      <c r="E1162" t="s">
        <v>10</v>
      </c>
      <c r="F1162" t="s">
        <v>12</v>
      </c>
      <c r="G1162">
        <v>11842.623750000001</v>
      </c>
    </row>
    <row r="1163" spans="1:7">
      <c r="A1163">
        <v>57</v>
      </c>
      <c r="B1163" t="s">
        <v>9</v>
      </c>
      <c r="C1163">
        <v>33.630000000000003</v>
      </c>
      <c r="D1163">
        <v>1</v>
      </c>
      <c r="E1163" t="s">
        <v>10</v>
      </c>
      <c r="F1163" t="s">
        <v>12</v>
      </c>
      <c r="G1163">
        <v>11945.1327</v>
      </c>
    </row>
    <row r="1164" spans="1:7">
      <c r="A1164">
        <v>57</v>
      </c>
      <c r="B1164" t="s">
        <v>6</v>
      </c>
      <c r="C1164">
        <v>22.23</v>
      </c>
      <c r="D1164">
        <v>0</v>
      </c>
      <c r="E1164" t="s">
        <v>10</v>
      </c>
      <c r="F1164" t="s">
        <v>13</v>
      </c>
      <c r="G1164">
        <v>12029.286700000001</v>
      </c>
    </row>
    <row r="1165" spans="1:7">
      <c r="A1165">
        <v>57</v>
      </c>
      <c r="B1165" t="s">
        <v>6</v>
      </c>
      <c r="C1165">
        <v>20.100000000000001</v>
      </c>
      <c r="D1165">
        <v>1</v>
      </c>
      <c r="E1165" t="s">
        <v>10</v>
      </c>
      <c r="F1165" t="s">
        <v>8</v>
      </c>
      <c r="G1165">
        <v>12032.325999999999</v>
      </c>
    </row>
    <row r="1166" spans="1:7">
      <c r="A1166">
        <v>57</v>
      </c>
      <c r="B1166" t="s">
        <v>6</v>
      </c>
      <c r="C1166">
        <v>25.74</v>
      </c>
      <c r="D1166">
        <v>2</v>
      </c>
      <c r="E1166" t="s">
        <v>10</v>
      </c>
      <c r="F1166" t="s">
        <v>11</v>
      </c>
      <c r="G1166">
        <v>12629.1656</v>
      </c>
    </row>
    <row r="1167" spans="1:7">
      <c r="A1167">
        <v>57</v>
      </c>
      <c r="B1167" t="s">
        <v>6</v>
      </c>
      <c r="C1167">
        <v>38</v>
      </c>
      <c r="D1167">
        <v>2</v>
      </c>
      <c r="E1167" t="s">
        <v>10</v>
      </c>
      <c r="F1167" t="s">
        <v>8</v>
      </c>
      <c r="G1167">
        <v>12646.207</v>
      </c>
    </row>
    <row r="1168" spans="1:7">
      <c r="A1168">
        <v>57</v>
      </c>
      <c r="B1168" t="s">
        <v>6</v>
      </c>
      <c r="C1168">
        <v>34.295000000000002</v>
      </c>
      <c r="D1168">
        <v>2</v>
      </c>
      <c r="E1168" t="s">
        <v>10</v>
      </c>
      <c r="F1168" t="s">
        <v>13</v>
      </c>
      <c r="G1168">
        <v>13224.057049999999</v>
      </c>
    </row>
    <row r="1169" spans="1:7">
      <c r="A1169">
        <v>57</v>
      </c>
      <c r="B1169" t="s">
        <v>6</v>
      </c>
      <c r="C1169">
        <v>28.785</v>
      </c>
      <c r="D1169">
        <v>4</v>
      </c>
      <c r="E1169" t="s">
        <v>10</v>
      </c>
      <c r="F1169" t="s">
        <v>13</v>
      </c>
      <c r="G1169">
        <v>14394.398150000001</v>
      </c>
    </row>
    <row r="1170" spans="1:7">
      <c r="A1170">
        <v>57</v>
      </c>
      <c r="B1170" t="s">
        <v>9</v>
      </c>
      <c r="C1170">
        <v>40.28</v>
      </c>
      <c r="D1170">
        <v>0</v>
      </c>
      <c r="E1170" t="s">
        <v>10</v>
      </c>
      <c r="F1170" t="s">
        <v>13</v>
      </c>
      <c r="G1170">
        <v>20709.020339999999</v>
      </c>
    </row>
    <row r="1171" spans="1:7">
      <c r="A1171">
        <v>57</v>
      </c>
      <c r="B1171" t="s">
        <v>6</v>
      </c>
      <c r="C1171">
        <v>23.98</v>
      </c>
      <c r="D1171">
        <v>1</v>
      </c>
      <c r="E1171" t="s">
        <v>10</v>
      </c>
      <c r="F1171" t="s">
        <v>11</v>
      </c>
      <c r="G1171">
        <v>22192.437109999999</v>
      </c>
    </row>
    <row r="1172" spans="1:7">
      <c r="A1172">
        <v>57</v>
      </c>
      <c r="B1172" t="s">
        <v>9</v>
      </c>
      <c r="C1172">
        <v>28.975000000000001</v>
      </c>
      <c r="D1172">
        <v>0</v>
      </c>
      <c r="E1172" t="s">
        <v>7</v>
      </c>
      <c r="F1172" t="s">
        <v>13</v>
      </c>
      <c r="G1172">
        <v>27218.437249999999</v>
      </c>
    </row>
    <row r="1173" spans="1:7">
      <c r="A1173">
        <v>57</v>
      </c>
      <c r="B1173" t="s">
        <v>6</v>
      </c>
      <c r="C1173">
        <v>29.81</v>
      </c>
      <c r="D1173">
        <v>0</v>
      </c>
      <c r="E1173" t="s">
        <v>7</v>
      </c>
      <c r="F1173" t="s">
        <v>11</v>
      </c>
      <c r="G1173">
        <v>27533.912899999999</v>
      </c>
    </row>
    <row r="1174" spans="1:7">
      <c r="A1174">
        <v>57</v>
      </c>
      <c r="B1174" t="s">
        <v>6</v>
      </c>
      <c r="C1174">
        <v>31.16</v>
      </c>
      <c r="D1174">
        <v>0</v>
      </c>
      <c r="E1174" t="s">
        <v>7</v>
      </c>
      <c r="F1174" t="s">
        <v>12</v>
      </c>
      <c r="G1174">
        <v>43578.939400000003</v>
      </c>
    </row>
    <row r="1175" spans="1:7">
      <c r="A1175">
        <v>57</v>
      </c>
      <c r="B1175" t="s">
        <v>9</v>
      </c>
      <c r="C1175">
        <v>42.13</v>
      </c>
      <c r="D1175">
        <v>1</v>
      </c>
      <c r="E1175" t="s">
        <v>7</v>
      </c>
      <c r="F1175" t="s">
        <v>11</v>
      </c>
      <c r="G1175">
        <v>48675.517699999997</v>
      </c>
    </row>
    <row r="1176" spans="1:7">
      <c r="A1176">
        <v>58</v>
      </c>
      <c r="B1176" t="s">
        <v>9</v>
      </c>
      <c r="C1176">
        <v>23.3</v>
      </c>
      <c r="D1176">
        <v>0</v>
      </c>
      <c r="E1176" t="s">
        <v>10</v>
      </c>
      <c r="F1176" t="s">
        <v>8</v>
      </c>
      <c r="G1176">
        <v>11345.519</v>
      </c>
    </row>
    <row r="1177" spans="1:7">
      <c r="A1177">
        <v>58</v>
      </c>
      <c r="B1177" t="s">
        <v>9</v>
      </c>
      <c r="C1177">
        <v>35.700000000000003</v>
      </c>
      <c r="D1177">
        <v>0</v>
      </c>
      <c r="E1177" t="s">
        <v>10</v>
      </c>
      <c r="F1177" t="s">
        <v>8</v>
      </c>
      <c r="G1177">
        <v>11362.754999999999</v>
      </c>
    </row>
    <row r="1178" spans="1:7">
      <c r="A1178">
        <v>58</v>
      </c>
      <c r="B1178" t="s">
        <v>9</v>
      </c>
      <c r="C1178">
        <v>36.08</v>
      </c>
      <c r="D1178">
        <v>0</v>
      </c>
      <c r="E1178" t="s">
        <v>10</v>
      </c>
      <c r="F1178" t="s">
        <v>11</v>
      </c>
      <c r="G1178">
        <v>11363.2832</v>
      </c>
    </row>
    <row r="1179" spans="1:7">
      <c r="A1179">
        <v>58</v>
      </c>
      <c r="B1179" t="s">
        <v>9</v>
      </c>
      <c r="C1179">
        <v>38</v>
      </c>
      <c r="D1179">
        <v>0</v>
      </c>
      <c r="E1179" t="s">
        <v>10</v>
      </c>
      <c r="F1179" t="s">
        <v>8</v>
      </c>
      <c r="G1179">
        <v>11365.951999999999</v>
      </c>
    </row>
    <row r="1180" spans="1:7">
      <c r="A1180">
        <v>58</v>
      </c>
      <c r="B1180" t="s">
        <v>9</v>
      </c>
      <c r="C1180">
        <v>49.06</v>
      </c>
      <c r="D1180">
        <v>0</v>
      </c>
      <c r="E1180" t="s">
        <v>10</v>
      </c>
      <c r="F1180" t="s">
        <v>11</v>
      </c>
      <c r="G1180">
        <v>11381.3254</v>
      </c>
    </row>
    <row r="1181" spans="1:7">
      <c r="A1181">
        <v>58</v>
      </c>
      <c r="B1181" t="s">
        <v>9</v>
      </c>
      <c r="C1181">
        <v>28.594999999999999</v>
      </c>
      <c r="D1181">
        <v>0</v>
      </c>
      <c r="E1181" t="s">
        <v>10</v>
      </c>
      <c r="F1181" t="s">
        <v>12</v>
      </c>
      <c r="G1181">
        <v>11735.87905</v>
      </c>
    </row>
    <row r="1182" spans="1:7">
      <c r="A1182">
        <v>58</v>
      </c>
      <c r="B1182" t="s">
        <v>9</v>
      </c>
      <c r="C1182">
        <v>34.39</v>
      </c>
      <c r="D1182">
        <v>0</v>
      </c>
      <c r="E1182" t="s">
        <v>10</v>
      </c>
      <c r="F1182" t="s">
        <v>12</v>
      </c>
      <c r="G1182">
        <v>11743.9341</v>
      </c>
    </row>
    <row r="1183" spans="1:7">
      <c r="A1183">
        <v>58</v>
      </c>
      <c r="B1183" t="s">
        <v>6</v>
      </c>
      <c r="C1183">
        <v>22.77</v>
      </c>
      <c r="D1183">
        <v>0</v>
      </c>
      <c r="E1183" t="s">
        <v>10</v>
      </c>
      <c r="F1183" t="s">
        <v>11</v>
      </c>
      <c r="G1183">
        <v>11833.782300000001</v>
      </c>
    </row>
    <row r="1184" spans="1:7">
      <c r="A1184">
        <v>58</v>
      </c>
      <c r="B1184" t="s">
        <v>6</v>
      </c>
      <c r="C1184">
        <v>25.2</v>
      </c>
      <c r="D1184">
        <v>0</v>
      </c>
      <c r="E1184" t="s">
        <v>10</v>
      </c>
      <c r="F1184" t="s">
        <v>8</v>
      </c>
      <c r="G1184">
        <v>11837.16</v>
      </c>
    </row>
    <row r="1185" spans="1:7">
      <c r="A1185">
        <v>58</v>
      </c>
      <c r="B1185" t="s">
        <v>6</v>
      </c>
      <c r="C1185">
        <v>29</v>
      </c>
      <c r="D1185">
        <v>0</v>
      </c>
      <c r="E1185" t="s">
        <v>10</v>
      </c>
      <c r="F1185" t="s">
        <v>8</v>
      </c>
      <c r="G1185">
        <v>11842.441999999999</v>
      </c>
    </row>
    <row r="1186" spans="1:7">
      <c r="A1186">
        <v>58</v>
      </c>
      <c r="B1186" t="s">
        <v>6</v>
      </c>
      <c r="C1186">
        <v>33.1</v>
      </c>
      <c r="D1186">
        <v>0</v>
      </c>
      <c r="E1186" t="s">
        <v>10</v>
      </c>
      <c r="F1186" t="s">
        <v>8</v>
      </c>
      <c r="G1186">
        <v>11848.141</v>
      </c>
    </row>
    <row r="1187" spans="1:7">
      <c r="A1187">
        <v>58</v>
      </c>
      <c r="B1187" t="s">
        <v>6</v>
      </c>
      <c r="C1187">
        <v>39.049999999999997</v>
      </c>
      <c r="D1187">
        <v>0</v>
      </c>
      <c r="E1187" t="s">
        <v>10</v>
      </c>
      <c r="F1187" t="s">
        <v>11</v>
      </c>
      <c r="G1187">
        <v>11856.4115</v>
      </c>
    </row>
    <row r="1188" spans="1:7">
      <c r="A1188">
        <v>58</v>
      </c>
      <c r="B1188" t="s">
        <v>9</v>
      </c>
      <c r="C1188">
        <v>25.175000000000001</v>
      </c>
      <c r="D1188">
        <v>0</v>
      </c>
      <c r="E1188" t="s">
        <v>10</v>
      </c>
      <c r="F1188" t="s">
        <v>13</v>
      </c>
      <c r="G1188">
        <v>11931.125249999999</v>
      </c>
    </row>
    <row r="1189" spans="1:7">
      <c r="A1189">
        <v>58</v>
      </c>
      <c r="B1189" t="s">
        <v>9</v>
      </c>
      <c r="C1189">
        <v>30.305</v>
      </c>
      <c r="D1189">
        <v>0</v>
      </c>
      <c r="E1189" t="s">
        <v>10</v>
      </c>
      <c r="F1189" t="s">
        <v>13</v>
      </c>
      <c r="G1189">
        <v>11938.255950000001</v>
      </c>
    </row>
    <row r="1190" spans="1:7">
      <c r="A1190">
        <v>58</v>
      </c>
      <c r="B1190" t="s">
        <v>9</v>
      </c>
      <c r="C1190">
        <v>34.865000000000002</v>
      </c>
      <c r="D1190">
        <v>0</v>
      </c>
      <c r="E1190" t="s">
        <v>10</v>
      </c>
      <c r="F1190" t="s">
        <v>13</v>
      </c>
      <c r="G1190">
        <v>11944.594349999999</v>
      </c>
    </row>
    <row r="1191" spans="1:7">
      <c r="A1191">
        <v>58</v>
      </c>
      <c r="B1191" t="s">
        <v>9</v>
      </c>
      <c r="C1191">
        <v>32.01</v>
      </c>
      <c r="D1191">
        <v>1</v>
      </c>
      <c r="E1191" t="s">
        <v>10</v>
      </c>
      <c r="F1191" t="s">
        <v>11</v>
      </c>
      <c r="G1191">
        <v>11946.625899999999</v>
      </c>
    </row>
    <row r="1192" spans="1:7">
      <c r="A1192">
        <v>58</v>
      </c>
      <c r="B1192" t="s">
        <v>6</v>
      </c>
      <c r="C1192">
        <v>27.17</v>
      </c>
      <c r="D1192">
        <v>0</v>
      </c>
      <c r="E1192" t="s">
        <v>10</v>
      </c>
      <c r="F1192" t="s">
        <v>12</v>
      </c>
      <c r="G1192">
        <v>12222.898300000001</v>
      </c>
    </row>
    <row r="1193" spans="1:7">
      <c r="A1193">
        <v>58</v>
      </c>
      <c r="B1193" t="s">
        <v>6</v>
      </c>
      <c r="C1193">
        <v>28.215</v>
      </c>
      <c r="D1193">
        <v>0</v>
      </c>
      <c r="E1193" t="s">
        <v>10</v>
      </c>
      <c r="F1193" t="s">
        <v>12</v>
      </c>
      <c r="G1193">
        <v>12224.350850000001</v>
      </c>
    </row>
    <row r="1194" spans="1:7">
      <c r="A1194">
        <v>58</v>
      </c>
      <c r="B1194" t="s">
        <v>6</v>
      </c>
      <c r="C1194">
        <v>33.44</v>
      </c>
      <c r="D1194">
        <v>0</v>
      </c>
      <c r="E1194" t="s">
        <v>10</v>
      </c>
      <c r="F1194" t="s">
        <v>12</v>
      </c>
      <c r="G1194">
        <v>12231.613600000001</v>
      </c>
    </row>
    <row r="1195" spans="1:7">
      <c r="A1195">
        <v>58</v>
      </c>
      <c r="B1195" t="s">
        <v>6</v>
      </c>
      <c r="C1195">
        <v>36.479999999999997</v>
      </c>
      <c r="D1195">
        <v>0</v>
      </c>
      <c r="E1195" t="s">
        <v>10</v>
      </c>
      <c r="F1195" t="s">
        <v>12</v>
      </c>
      <c r="G1195">
        <v>12235.8392</v>
      </c>
    </row>
    <row r="1196" spans="1:7">
      <c r="A1196">
        <v>58</v>
      </c>
      <c r="B1196" t="s">
        <v>6</v>
      </c>
      <c r="C1196">
        <v>32.965000000000003</v>
      </c>
      <c r="D1196">
        <v>0</v>
      </c>
      <c r="E1196" t="s">
        <v>10</v>
      </c>
      <c r="F1196" t="s">
        <v>13</v>
      </c>
      <c r="G1196">
        <v>12430.95335</v>
      </c>
    </row>
    <row r="1197" spans="1:7">
      <c r="A1197">
        <v>58</v>
      </c>
      <c r="B1197" t="s">
        <v>6</v>
      </c>
      <c r="C1197">
        <v>32.395000000000003</v>
      </c>
      <c r="D1197">
        <v>1</v>
      </c>
      <c r="E1197" t="s">
        <v>10</v>
      </c>
      <c r="F1197" t="s">
        <v>13</v>
      </c>
      <c r="G1197">
        <v>13019.161050000001</v>
      </c>
    </row>
    <row r="1198" spans="1:7">
      <c r="A1198">
        <v>58</v>
      </c>
      <c r="B1198" t="s">
        <v>6</v>
      </c>
      <c r="C1198">
        <v>31.824999999999999</v>
      </c>
      <c r="D1198">
        <v>2</v>
      </c>
      <c r="E1198" t="s">
        <v>10</v>
      </c>
      <c r="F1198" t="s">
        <v>13</v>
      </c>
      <c r="G1198">
        <v>13607.36875</v>
      </c>
    </row>
    <row r="1199" spans="1:7">
      <c r="A1199">
        <v>58</v>
      </c>
      <c r="B1199" t="s">
        <v>6</v>
      </c>
      <c r="C1199">
        <v>41.91</v>
      </c>
      <c r="D1199">
        <v>0</v>
      </c>
      <c r="E1199" t="s">
        <v>10</v>
      </c>
      <c r="F1199" t="s">
        <v>11</v>
      </c>
      <c r="G1199">
        <v>24227.337240000001</v>
      </c>
    </row>
    <row r="1200" spans="1:7">
      <c r="A1200">
        <v>58</v>
      </c>
      <c r="B1200" t="s">
        <v>9</v>
      </c>
      <c r="C1200">
        <v>36.954999999999998</v>
      </c>
      <c r="D1200">
        <v>2</v>
      </c>
      <c r="E1200" t="s">
        <v>7</v>
      </c>
      <c r="F1200" t="s">
        <v>12</v>
      </c>
      <c r="G1200">
        <v>47496.494449999998</v>
      </c>
    </row>
    <row r="1201" spans="1:7">
      <c r="A1201">
        <v>59</v>
      </c>
      <c r="B1201" t="s">
        <v>9</v>
      </c>
      <c r="C1201">
        <v>26.4</v>
      </c>
      <c r="D1201">
        <v>0</v>
      </c>
      <c r="E1201" t="s">
        <v>10</v>
      </c>
      <c r="F1201" t="s">
        <v>11</v>
      </c>
      <c r="G1201">
        <v>11743.299000000001</v>
      </c>
    </row>
    <row r="1202" spans="1:7">
      <c r="A1202">
        <v>59</v>
      </c>
      <c r="B1202" t="s">
        <v>9</v>
      </c>
      <c r="C1202">
        <v>25.46</v>
      </c>
      <c r="D1202">
        <v>0</v>
      </c>
      <c r="E1202" t="s">
        <v>10</v>
      </c>
      <c r="F1202" t="s">
        <v>12</v>
      </c>
      <c r="G1202">
        <v>12124.992399999999</v>
      </c>
    </row>
    <row r="1203" spans="1:7">
      <c r="A1203">
        <v>59</v>
      </c>
      <c r="B1203" t="s">
        <v>9</v>
      </c>
      <c r="C1203">
        <v>28.785</v>
      </c>
      <c r="D1203">
        <v>0</v>
      </c>
      <c r="E1203" t="s">
        <v>10</v>
      </c>
      <c r="F1203" t="s">
        <v>12</v>
      </c>
      <c r="G1203">
        <v>12129.614149999999</v>
      </c>
    </row>
    <row r="1204" spans="1:7">
      <c r="A1204">
        <v>59</v>
      </c>
      <c r="B1204" t="s">
        <v>6</v>
      </c>
      <c r="C1204">
        <v>27.5</v>
      </c>
      <c r="D1204">
        <v>0</v>
      </c>
      <c r="E1204" t="s">
        <v>10</v>
      </c>
      <c r="F1204" t="s">
        <v>8</v>
      </c>
      <c r="G1204">
        <v>12233.828</v>
      </c>
    </row>
    <row r="1205" spans="1:7">
      <c r="A1205">
        <v>59</v>
      </c>
      <c r="B1205" t="s">
        <v>6</v>
      </c>
      <c r="C1205">
        <v>35.200000000000003</v>
      </c>
      <c r="D1205">
        <v>0</v>
      </c>
      <c r="E1205" t="s">
        <v>10</v>
      </c>
      <c r="F1205" t="s">
        <v>11</v>
      </c>
      <c r="G1205">
        <v>12244.531000000001</v>
      </c>
    </row>
    <row r="1206" spans="1:7">
      <c r="A1206">
        <v>59</v>
      </c>
      <c r="B1206" t="s">
        <v>9</v>
      </c>
      <c r="C1206">
        <v>24.7</v>
      </c>
      <c r="D1206">
        <v>0</v>
      </c>
      <c r="E1206" t="s">
        <v>10</v>
      </c>
      <c r="F1206" t="s">
        <v>13</v>
      </c>
      <c r="G1206">
        <v>12323.936</v>
      </c>
    </row>
    <row r="1207" spans="1:7">
      <c r="A1207">
        <v>59</v>
      </c>
      <c r="B1207" t="s">
        <v>9</v>
      </c>
      <c r="C1207">
        <v>27.5</v>
      </c>
      <c r="D1207">
        <v>1</v>
      </c>
      <c r="E1207" t="s">
        <v>10</v>
      </c>
      <c r="F1207" t="s">
        <v>8</v>
      </c>
      <c r="G1207">
        <v>12333.828</v>
      </c>
    </row>
    <row r="1208" spans="1:7">
      <c r="A1208">
        <v>59</v>
      </c>
      <c r="B1208" t="s">
        <v>9</v>
      </c>
      <c r="C1208">
        <v>37.1</v>
      </c>
      <c r="D1208">
        <v>1</v>
      </c>
      <c r="E1208" t="s">
        <v>10</v>
      </c>
      <c r="F1208" t="s">
        <v>8</v>
      </c>
      <c r="G1208">
        <v>12347.172</v>
      </c>
    </row>
    <row r="1209" spans="1:7">
      <c r="A1209">
        <v>59</v>
      </c>
      <c r="B1209" t="s">
        <v>6</v>
      </c>
      <c r="C1209">
        <v>31.35</v>
      </c>
      <c r="D1209">
        <v>0</v>
      </c>
      <c r="E1209" t="s">
        <v>10</v>
      </c>
      <c r="F1209" t="s">
        <v>12</v>
      </c>
      <c r="G1209">
        <v>12622.1795</v>
      </c>
    </row>
    <row r="1210" spans="1:7">
      <c r="A1210">
        <v>59</v>
      </c>
      <c r="B1210" t="s">
        <v>6</v>
      </c>
      <c r="C1210">
        <v>26.504999999999999</v>
      </c>
      <c r="D1210">
        <v>0</v>
      </c>
      <c r="E1210" t="s">
        <v>10</v>
      </c>
      <c r="F1210" t="s">
        <v>13</v>
      </c>
      <c r="G1210">
        <v>12815.444949999999</v>
      </c>
    </row>
    <row r="1211" spans="1:7">
      <c r="A1211">
        <v>59</v>
      </c>
      <c r="B1211" t="s">
        <v>9</v>
      </c>
      <c r="C1211">
        <v>25.46</v>
      </c>
      <c r="D1211">
        <v>1</v>
      </c>
      <c r="E1211" t="s">
        <v>10</v>
      </c>
      <c r="F1211" t="s">
        <v>13</v>
      </c>
      <c r="G1211">
        <v>12913.992399999999</v>
      </c>
    </row>
    <row r="1212" spans="1:7">
      <c r="A1212">
        <v>59</v>
      </c>
      <c r="B1212" t="s">
        <v>9</v>
      </c>
      <c r="C1212">
        <v>29.7</v>
      </c>
      <c r="D1212">
        <v>2</v>
      </c>
      <c r="E1212" t="s">
        <v>10</v>
      </c>
      <c r="F1212" t="s">
        <v>11</v>
      </c>
      <c r="G1212">
        <v>12925.886</v>
      </c>
    </row>
    <row r="1213" spans="1:7">
      <c r="A1213">
        <v>59</v>
      </c>
      <c r="B1213" t="s">
        <v>9</v>
      </c>
      <c r="C1213">
        <v>31.79</v>
      </c>
      <c r="D1213">
        <v>2</v>
      </c>
      <c r="E1213" t="s">
        <v>10</v>
      </c>
      <c r="F1213" t="s">
        <v>11</v>
      </c>
      <c r="G1213">
        <v>12928.7911</v>
      </c>
    </row>
    <row r="1214" spans="1:7">
      <c r="A1214">
        <v>59</v>
      </c>
      <c r="B1214" t="s">
        <v>6</v>
      </c>
      <c r="C1214">
        <v>27.72</v>
      </c>
      <c r="D1214">
        <v>3</v>
      </c>
      <c r="E1214" t="s">
        <v>10</v>
      </c>
      <c r="F1214" t="s">
        <v>11</v>
      </c>
      <c r="G1214">
        <v>14001.1338</v>
      </c>
    </row>
    <row r="1215" spans="1:7">
      <c r="A1215">
        <v>59</v>
      </c>
      <c r="B1215" t="s">
        <v>6</v>
      </c>
      <c r="C1215">
        <v>27.83</v>
      </c>
      <c r="D1215">
        <v>3</v>
      </c>
      <c r="E1215" t="s">
        <v>10</v>
      </c>
      <c r="F1215" t="s">
        <v>11</v>
      </c>
      <c r="G1215">
        <v>14001.286700000001</v>
      </c>
    </row>
    <row r="1216" spans="1:7">
      <c r="A1216">
        <v>59</v>
      </c>
      <c r="B1216" t="s">
        <v>6</v>
      </c>
      <c r="C1216">
        <v>32.1</v>
      </c>
      <c r="D1216">
        <v>3</v>
      </c>
      <c r="E1216" t="s">
        <v>10</v>
      </c>
      <c r="F1216" t="s">
        <v>8</v>
      </c>
      <c r="G1216">
        <v>14007.222</v>
      </c>
    </row>
    <row r="1217" spans="1:7">
      <c r="A1217">
        <v>59</v>
      </c>
      <c r="B1217" t="s">
        <v>6</v>
      </c>
      <c r="C1217">
        <v>26.695</v>
      </c>
      <c r="D1217">
        <v>3</v>
      </c>
      <c r="E1217" t="s">
        <v>10</v>
      </c>
      <c r="F1217" t="s">
        <v>12</v>
      </c>
      <c r="G1217">
        <v>14382.709049999999</v>
      </c>
    </row>
    <row r="1218" spans="1:7">
      <c r="A1218">
        <v>59</v>
      </c>
      <c r="B1218" t="s">
        <v>6</v>
      </c>
      <c r="C1218">
        <v>32.395000000000003</v>
      </c>
      <c r="D1218">
        <v>3</v>
      </c>
      <c r="E1218" t="s">
        <v>10</v>
      </c>
      <c r="F1218" t="s">
        <v>13</v>
      </c>
      <c r="G1218">
        <v>14590.63205</v>
      </c>
    </row>
    <row r="1219" spans="1:7">
      <c r="A1219">
        <v>59</v>
      </c>
      <c r="B1219" t="s">
        <v>9</v>
      </c>
      <c r="C1219">
        <v>37.4</v>
      </c>
      <c r="D1219">
        <v>0</v>
      </c>
      <c r="E1219" t="s">
        <v>10</v>
      </c>
      <c r="F1219" t="s">
        <v>8</v>
      </c>
      <c r="G1219">
        <v>21797.000400000001</v>
      </c>
    </row>
    <row r="1220" spans="1:7">
      <c r="A1220">
        <v>59</v>
      </c>
      <c r="B1220" t="s">
        <v>6</v>
      </c>
      <c r="C1220">
        <v>23.655000000000001</v>
      </c>
      <c r="D1220">
        <v>0</v>
      </c>
      <c r="E1220" t="s">
        <v>7</v>
      </c>
      <c r="F1220" t="s">
        <v>12</v>
      </c>
      <c r="G1220">
        <v>25678.778450000002</v>
      </c>
    </row>
    <row r="1221" spans="1:7">
      <c r="A1221">
        <v>59</v>
      </c>
      <c r="B1221" t="s">
        <v>6</v>
      </c>
      <c r="C1221">
        <v>36.520000000000003</v>
      </c>
      <c r="D1221">
        <v>1</v>
      </c>
      <c r="E1221" t="s">
        <v>10</v>
      </c>
      <c r="F1221" t="s">
        <v>11</v>
      </c>
      <c r="G1221">
        <v>28287.897659999999</v>
      </c>
    </row>
    <row r="1222" spans="1:7">
      <c r="A1222">
        <v>59</v>
      </c>
      <c r="B1222" t="s">
        <v>9</v>
      </c>
      <c r="C1222">
        <v>29.83</v>
      </c>
      <c r="D1222">
        <v>3</v>
      </c>
      <c r="E1222" t="s">
        <v>7</v>
      </c>
      <c r="F1222" t="s">
        <v>13</v>
      </c>
      <c r="G1222">
        <v>30184.936699999998</v>
      </c>
    </row>
    <row r="1223" spans="1:7">
      <c r="A1223">
        <v>59</v>
      </c>
      <c r="B1223" t="s">
        <v>6</v>
      </c>
      <c r="C1223">
        <v>34.799999999999997</v>
      </c>
      <c r="D1223">
        <v>2</v>
      </c>
      <c r="E1223" t="s">
        <v>10</v>
      </c>
      <c r="F1223" t="s">
        <v>8</v>
      </c>
      <c r="G1223">
        <v>36910.608030000003</v>
      </c>
    </row>
    <row r="1224" spans="1:7">
      <c r="A1224">
        <v>59</v>
      </c>
      <c r="B1224" t="s">
        <v>6</v>
      </c>
      <c r="C1224">
        <v>36.765000000000001</v>
      </c>
      <c r="D1224">
        <v>1</v>
      </c>
      <c r="E1224" t="s">
        <v>7</v>
      </c>
      <c r="F1224" t="s">
        <v>13</v>
      </c>
      <c r="G1224">
        <v>47896.79135</v>
      </c>
    </row>
    <row r="1225" spans="1:7">
      <c r="A1225">
        <v>59</v>
      </c>
      <c r="B1225" t="s">
        <v>9</v>
      </c>
      <c r="C1225">
        <v>41.14</v>
      </c>
      <c r="D1225">
        <v>1</v>
      </c>
      <c r="E1225" t="s">
        <v>7</v>
      </c>
      <c r="F1225" t="s">
        <v>11</v>
      </c>
      <c r="G1225">
        <v>48970.247600000002</v>
      </c>
    </row>
    <row r="1226" spans="1:7">
      <c r="A1226">
        <v>60</v>
      </c>
      <c r="B1226" t="s">
        <v>9</v>
      </c>
      <c r="C1226">
        <v>25.74</v>
      </c>
      <c r="D1226">
        <v>0</v>
      </c>
      <c r="E1226" t="s">
        <v>10</v>
      </c>
      <c r="F1226" t="s">
        <v>11</v>
      </c>
      <c r="G1226">
        <v>12142.578600000001</v>
      </c>
    </row>
    <row r="1227" spans="1:7">
      <c r="A1227">
        <v>60</v>
      </c>
      <c r="B1227" t="s">
        <v>9</v>
      </c>
      <c r="C1227">
        <v>28.9</v>
      </c>
      <c r="D1227">
        <v>0</v>
      </c>
      <c r="E1227" t="s">
        <v>10</v>
      </c>
      <c r="F1227" t="s">
        <v>8</v>
      </c>
      <c r="G1227">
        <v>12146.971</v>
      </c>
    </row>
    <row r="1228" spans="1:7">
      <c r="A1228">
        <v>60</v>
      </c>
      <c r="B1228" t="s">
        <v>9</v>
      </c>
      <c r="C1228">
        <v>24.32</v>
      </c>
      <c r="D1228">
        <v>0</v>
      </c>
      <c r="E1228" t="s">
        <v>10</v>
      </c>
      <c r="F1228" t="s">
        <v>12</v>
      </c>
      <c r="G1228">
        <v>12523.604799999999</v>
      </c>
    </row>
    <row r="1229" spans="1:7">
      <c r="A1229">
        <v>60</v>
      </c>
      <c r="B1229" t="s">
        <v>6</v>
      </c>
      <c r="C1229">
        <v>24.53</v>
      </c>
      <c r="D1229">
        <v>0</v>
      </c>
      <c r="E1229" t="s">
        <v>10</v>
      </c>
      <c r="F1229" t="s">
        <v>11</v>
      </c>
      <c r="G1229">
        <v>12629.896699999999</v>
      </c>
    </row>
    <row r="1230" spans="1:7">
      <c r="A1230">
        <v>60</v>
      </c>
      <c r="B1230" t="s">
        <v>6</v>
      </c>
      <c r="C1230">
        <v>30.5</v>
      </c>
      <c r="D1230">
        <v>0</v>
      </c>
      <c r="E1230" t="s">
        <v>10</v>
      </c>
      <c r="F1230" t="s">
        <v>8</v>
      </c>
      <c r="G1230">
        <v>12638.195</v>
      </c>
    </row>
    <row r="1231" spans="1:7">
      <c r="A1231">
        <v>60</v>
      </c>
      <c r="B1231" t="s">
        <v>6</v>
      </c>
      <c r="C1231">
        <v>35.1</v>
      </c>
      <c r="D1231">
        <v>0</v>
      </c>
      <c r="E1231" t="s">
        <v>10</v>
      </c>
      <c r="F1231" t="s">
        <v>8</v>
      </c>
      <c r="G1231">
        <v>12644.589</v>
      </c>
    </row>
    <row r="1232" spans="1:7">
      <c r="A1232">
        <v>60</v>
      </c>
      <c r="B1232" t="s">
        <v>6</v>
      </c>
      <c r="C1232">
        <v>38.06</v>
      </c>
      <c r="D1232">
        <v>0</v>
      </c>
      <c r="E1232" t="s">
        <v>10</v>
      </c>
      <c r="F1232" t="s">
        <v>11</v>
      </c>
      <c r="G1232">
        <v>12648.7034</v>
      </c>
    </row>
    <row r="1233" spans="1:7">
      <c r="A1233">
        <v>60</v>
      </c>
      <c r="B1233" t="s">
        <v>9</v>
      </c>
      <c r="C1233">
        <v>29.64</v>
      </c>
      <c r="D1233">
        <v>0</v>
      </c>
      <c r="E1233" t="s">
        <v>10</v>
      </c>
      <c r="F1233" t="s">
        <v>13</v>
      </c>
      <c r="G1233">
        <v>12730.999599999999</v>
      </c>
    </row>
    <row r="1234" spans="1:7">
      <c r="A1234">
        <v>60</v>
      </c>
      <c r="B1234" t="s">
        <v>9</v>
      </c>
      <c r="C1234">
        <v>36.954999999999998</v>
      </c>
      <c r="D1234">
        <v>0</v>
      </c>
      <c r="E1234" t="s">
        <v>10</v>
      </c>
      <c r="F1234" t="s">
        <v>13</v>
      </c>
      <c r="G1234">
        <v>12741.167450000001</v>
      </c>
    </row>
    <row r="1235" spans="1:7">
      <c r="A1235">
        <v>60</v>
      </c>
      <c r="B1235" t="s">
        <v>6</v>
      </c>
      <c r="C1235">
        <v>24.035</v>
      </c>
      <c r="D1235">
        <v>0</v>
      </c>
      <c r="E1235" t="s">
        <v>10</v>
      </c>
      <c r="F1235" t="s">
        <v>12</v>
      </c>
      <c r="G1235">
        <v>13012.20865</v>
      </c>
    </row>
    <row r="1236" spans="1:7">
      <c r="A1236">
        <v>60</v>
      </c>
      <c r="B1236" t="s">
        <v>9</v>
      </c>
      <c r="C1236">
        <v>24.32</v>
      </c>
      <c r="D1236">
        <v>1</v>
      </c>
      <c r="E1236" t="s">
        <v>10</v>
      </c>
      <c r="F1236" t="s">
        <v>12</v>
      </c>
      <c r="G1236">
        <v>13112.604799999999</v>
      </c>
    </row>
    <row r="1237" spans="1:7">
      <c r="A1237">
        <v>60</v>
      </c>
      <c r="B1237" t="s">
        <v>6</v>
      </c>
      <c r="C1237">
        <v>18.335000000000001</v>
      </c>
      <c r="D1237">
        <v>0</v>
      </c>
      <c r="E1237" t="s">
        <v>10</v>
      </c>
      <c r="F1237" t="s">
        <v>13</v>
      </c>
      <c r="G1237">
        <v>13204.28565</v>
      </c>
    </row>
    <row r="1238" spans="1:7">
      <c r="A1238">
        <v>60</v>
      </c>
      <c r="B1238" t="s">
        <v>6</v>
      </c>
      <c r="C1238">
        <v>27.55</v>
      </c>
      <c r="D1238">
        <v>0</v>
      </c>
      <c r="E1238" t="s">
        <v>10</v>
      </c>
      <c r="F1238" t="s">
        <v>13</v>
      </c>
      <c r="G1238">
        <v>13217.094499999999</v>
      </c>
    </row>
    <row r="1239" spans="1:7">
      <c r="A1239">
        <v>60</v>
      </c>
      <c r="B1239" t="s">
        <v>6</v>
      </c>
      <c r="C1239">
        <v>28.7</v>
      </c>
      <c r="D1239">
        <v>1</v>
      </c>
      <c r="E1239" t="s">
        <v>10</v>
      </c>
      <c r="F1239" t="s">
        <v>8</v>
      </c>
      <c r="G1239">
        <v>13224.692999999999</v>
      </c>
    </row>
    <row r="1240" spans="1:7">
      <c r="A1240">
        <v>60</v>
      </c>
      <c r="B1240" t="s">
        <v>6</v>
      </c>
      <c r="C1240">
        <v>36.005000000000003</v>
      </c>
      <c r="D1240">
        <v>0</v>
      </c>
      <c r="E1240" t="s">
        <v>10</v>
      </c>
      <c r="F1240" t="s">
        <v>13</v>
      </c>
      <c r="G1240">
        <v>13228.846949999999</v>
      </c>
    </row>
    <row r="1241" spans="1:7">
      <c r="A1241">
        <v>60</v>
      </c>
      <c r="B1241" t="s">
        <v>9</v>
      </c>
      <c r="C1241">
        <v>33.11</v>
      </c>
      <c r="D1241">
        <v>3</v>
      </c>
      <c r="E1241" t="s">
        <v>10</v>
      </c>
      <c r="F1241" t="s">
        <v>11</v>
      </c>
      <c r="G1241">
        <v>13919.822899999999</v>
      </c>
    </row>
    <row r="1242" spans="1:7">
      <c r="A1242">
        <v>60</v>
      </c>
      <c r="B1242" t="s">
        <v>6</v>
      </c>
      <c r="C1242">
        <v>25.84</v>
      </c>
      <c r="D1242">
        <v>0</v>
      </c>
      <c r="E1242" t="s">
        <v>10</v>
      </c>
      <c r="F1242" t="s">
        <v>12</v>
      </c>
      <c r="G1242">
        <v>28923.136920000001</v>
      </c>
    </row>
    <row r="1243" spans="1:7">
      <c r="A1243">
        <v>60</v>
      </c>
      <c r="B1243" t="s">
        <v>9</v>
      </c>
      <c r="C1243">
        <v>28.594999999999999</v>
      </c>
      <c r="D1243">
        <v>0</v>
      </c>
      <c r="E1243" t="s">
        <v>10</v>
      </c>
      <c r="F1243" t="s">
        <v>13</v>
      </c>
      <c r="G1243">
        <v>30259.995559999999</v>
      </c>
    </row>
    <row r="1244" spans="1:7">
      <c r="A1244">
        <v>60</v>
      </c>
      <c r="B1244" t="s">
        <v>6</v>
      </c>
      <c r="C1244">
        <v>32.450000000000003</v>
      </c>
      <c r="D1244">
        <v>0</v>
      </c>
      <c r="E1244" t="s">
        <v>7</v>
      </c>
      <c r="F1244" t="s">
        <v>11</v>
      </c>
      <c r="G1244">
        <v>45008.955499999996</v>
      </c>
    </row>
    <row r="1245" spans="1:7">
      <c r="A1245">
        <v>60</v>
      </c>
      <c r="B1245" t="s">
        <v>9</v>
      </c>
      <c r="C1245">
        <v>31.35</v>
      </c>
      <c r="D1245">
        <v>3</v>
      </c>
      <c r="E1245" t="s">
        <v>7</v>
      </c>
      <c r="F1245" t="s">
        <v>12</v>
      </c>
      <c r="G1245">
        <v>46130.5265</v>
      </c>
    </row>
    <row r="1246" spans="1:7">
      <c r="A1246">
        <v>60</v>
      </c>
      <c r="B1246" t="s">
        <v>9</v>
      </c>
      <c r="C1246">
        <v>39.9</v>
      </c>
      <c r="D1246">
        <v>0</v>
      </c>
      <c r="E1246" t="s">
        <v>7</v>
      </c>
      <c r="F1246" t="s">
        <v>8</v>
      </c>
      <c r="G1246">
        <v>48173.360999999997</v>
      </c>
    </row>
    <row r="1247" spans="1:7">
      <c r="A1247">
        <v>60</v>
      </c>
      <c r="B1247" t="s">
        <v>9</v>
      </c>
      <c r="C1247">
        <v>40.92</v>
      </c>
      <c r="D1247">
        <v>0</v>
      </c>
      <c r="E1247" t="s">
        <v>7</v>
      </c>
      <c r="F1247" t="s">
        <v>11</v>
      </c>
      <c r="G1247">
        <v>48673.558799999999</v>
      </c>
    </row>
    <row r="1248" spans="1:7">
      <c r="A1248">
        <v>60</v>
      </c>
      <c r="B1248" t="s">
        <v>9</v>
      </c>
      <c r="C1248">
        <v>32.799999999999997</v>
      </c>
      <c r="D1248">
        <v>0</v>
      </c>
      <c r="E1248" t="s">
        <v>7</v>
      </c>
      <c r="F1248" t="s">
        <v>8</v>
      </c>
      <c r="G1248">
        <v>52590.829389999999</v>
      </c>
    </row>
    <row r="1249" spans="1:7">
      <c r="A1249">
        <v>61</v>
      </c>
      <c r="B1249" t="s">
        <v>9</v>
      </c>
      <c r="C1249">
        <v>31.57</v>
      </c>
      <c r="D1249">
        <v>0</v>
      </c>
      <c r="E1249" t="s">
        <v>10</v>
      </c>
      <c r="F1249" t="s">
        <v>11</v>
      </c>
      <c r="G1249">
        <v>12557.605299999999</v>
      </c>
    </row>
    <row r="1250" spans="1:7">
      <c r="A1250">
        <v>61</v>
      </c>
      <c r="B1250" t="s">
        <v>9</v>
      </c>
      <c r="C1250">
        <v>43.4</v>
      </c>
      <c r="D1250">
        <v>0</v>
      </c>
      <c r="E1250" t="s">
        <v>10</v>
      </c>
      <c r="F1250" t="s">
        <v>8</v>
      </c>
      <c r="G1250">
        <v>12574.049000000001</v>
      </c>
    </row>
    <row r="1251" spans="1:7">
      <c r="A1251">
        <v>61</v>
      </c>
      <c r="B1251" t="s">
        <v>9</v>
      </c>
      <c r="C1251">
        <v>38.380000000000003</v>
      </c>
      <c r="D1251">
        <v>0</v>
      </c>
      <c r="E1251" t="s">
        <v>10</v>
      </c>
      <c r="F1251" t="s">
        <v>12</v>
      </c>
      <c r="G1251">
        <v>12950.0712</v>
      </c>
    </row>
    <row r="1252" spans="1:7">
      <c r="A1252">
        <v>61</v>
      </c>
      <c r="B1252" t="s">
        <v>6</v>
      </c>
      <c r="C1252">
        <v>28.2</v>
      </c>
      <c r="D1252">
        <v>0</v>
      </c>
      <c r="E1252" t="s">
        <v>10</v>
      </c>
      <c r="F1252" t="s">
        <v>8</v>
      </c>
      <c r="G1252">
        <v>13041.921</v>
      </c>
    </row>
    <row r="1253" spans="1:7">
      <c r="A1253">
        <v>61</v>
      </c>
      <c r="B1253" t="s">
        <v>6</v>
      </c>
      <c r="C1253">
        <v>44</v>
      </c>
      <c r="D1253">
        <v>0</v>
      </c>
      <c r="E1253" t="s">
        <v>10</v>
      </c>
      <c r="F1253" t="s">
        <v>8</v>
      </c>
      <c r="G1253">
        <v>13063.883</v>
      </c>
    </row>
    <row r="1254" spans="1:7">
      <c r="A1254">
        <v>61</v>
      </c>
      <c r="B1254" t="s">
        <v>9</v>
      </c>
      <c r="C1254">
        <v>23.655000000000001</v>
      </c>
      <c r="D1254">
        <v>0</v>
      </c>
      <c r="E1254" t="s">
        <v>10</v>
      </c>
      <c r="F1254" t="s">
        <v>13</v>
      </c>
      <c r="G1254">
        <v>13129.603450000001</v>
      </c>
    </row>
    <row r="1255" spans="1:7">
      <c r="A1255">
        <v>61</v>
      </c>
      <c r="B1255" t="s">
        <v>9</v>
      </c>
      <c r="C1255">
        <v>33.534999999999997</v>
      </c>
      <c r="D1255">
        <v>0</v>
      </c>
      <c r="E1255" t="s">
        <v>10</v>
      </c>
      <c r="F1255" t="s">
        <v>13</v>
      </c>
      <c r="G1255">
        <v>13143.336649999999</v>
      </c>
    </row>
    <row r="1256" spans="1:7">
      <c r="A1256">
        <v>61</v>
      </c>
      <c r="B1256" t="s">
        <v>9</v>
      </c>
      <c r="C1256">
        <v>33.914999999999999</v>
      </c>
      <c r="D1256">
        <v>0</v>
      </c>
      <c r="E1256" t="s">
        <v>10</v>
      </c>
      <c r="F1256" t="s">
        <v>13</v>
      </c>
      <c r="G1256">
        <v>13143.86485</v>
      </c>
    </row>
    <row r="1257" spans="1:7">
      <c r="A1257">
        <v>61</v>
      </c>
      <c r="B1257" t="s">
        <v>6</v>
      </c>
      <c r="C1257">
        <v>21.09</v>
      </c>
      <c r="D1257">
        <v>0</v>
      </c>
      <c r="E1257" t="s">
        <v>10</v>
      </c>
      <c r="F1257" t="s">
        <v>12</v>
      </c>
      <c r="G1257">
        <v>13415.0381</v>
      </c>
    </row>
    <row r="1258" spans="1:7">
      <c r="A1258">
        <v>61</v>
      </c>
      <c r="B1258" t="s">
        <v>6</v>
      </c>
      <c r="C1258">
        <v>31.16</v>
      </c>
      <c r="D1258">
        <v>0</v>
      </c>
      <c r="E1258" t="s">
        <v>10</v>
      </c>
      <c r="F1258" t="s">
        <v>12</v>
      </c>
      <c r="G1258">
        <v>13429.035400000001</v>
      </c>
    </row>
    <row r="1259" spans="1:7">
      <c r="A1259">
        <v>61</v>
      </c>
      <c r="B1259" t="s">
        <v>6</v>
      </c>
      <c r="C1259">
        <v>22.04</v>
      </c>
      <c r="D1259">
        <v>0</v>
      </c>
      <c r="E1259" t="s">
        <v>10</v>
      </c>
      <c r="F1259" t="s">
        <v>13</v>
      </c>
      <c r="G1259">
        <v>13616.3586</v>
      </c>
    </row>
    <row r="1260" spans="1:7">
      <c r="A1260">
        <v>61</v>
      </c>
      <c r="B1260" t="s">
        <v>6</v>
      </c>
      <c r="C1260">
        <v>35.909999999999997</v>
      </c>
      <c r="D1260">
        <v>0</v>
      </c>
      <c r="E1260" t="s">
        <v>10</v>
      </c>
      <c r="F1260" t="s">
        <v>13</v>
      </c>
      <c r="G1260">
        <v>13635.6379</v>
      </c>
    </row>
    <row r="1261" spans="1:7">
      <c r="A1261">
        <v>61</v>
      </c>
      <c r="B1261" t="s">
        <v>9</v>
      </c>
      <c r="C1261">
        <v>32.299999999999997</v>
      </c>
      <c r="D1261">
        <v>2</v>
      </c>
      <c r="E1261" t="s">
        <v>10</v>
      </c>
      <c r="F1261" t="s">
        <v>12</v>
      </c>
      <c r="G1261">
        <v>14119.62</v>
      </c>
    </row>
    <row r="1262" spans="1:7">
      <c r="A1262">
        <v>61</v>
      </c>
      <c r="B1262" t="s">
        <v>6</v>
      </c>
      <c r="C1262">
        <v>39.1</v>
      </c>
      <c r="D1262">
        <v>2</v>
      </c>
      <c r="E1262" t="s">
        <v>10</v>
      </c>
      <c r="F1262" t="s">
        <v>8</v>
      </c>
      <c r="G1262">
        <v>14235.072</v>
      </c>
    </row>
    <row r="1263" spans="1:7">
      <c r="A1263">
        <v>61</v>
      </c>
      <c r="B1263" t="s">
        <v>6</v>
      </c>
      <c r="C1263">
        <v>25.08</v>
      </c>
      <c r="D1263">
        <v>0</v>
      </c>
      <c r="E1263" t="s">
        <v>10</v>
      </c>
      <c r="F1263" t="s">
        <v>11</v>
      </c>
      <c r="G1263">
        <v>24513.091260000001</v>
      </c>
    </row>
    <row r="1264" spans="1:7">
      <c r="A1264">
        <v>61</v>
      </c>
      <c r="B1264" t="s">
        <v>9</v>
      </c>
      <c r="C1264">
        <v>36.1</v>
      </c>
      <c r="D1264">
        <v>3</v>
      </c>
      <c r="E1264" t="s">
        <v>10</v>
      </c>
      <c r="F1264" t="s">
        <v>8</v>
      </c>
      <c r="G1264">
        <v>27941.28758</v>
      </c>
    </row>
    <row r="1265" spans="1:7">
      <c r="A1265">
        <v>61</v>
      </c>
      <c r="B1265" t="s">
        <v>9</v>
      </c>
      <c r="C1265">
        <v>28.31</v>
      </c>
      <c r="D1265">
        <v>1</v>
      </c>
      <c r="E1265" t="s">
        <v>7</v>
      </c>
      <c r="F1265" t="s">
        <v>12</v>
      </c>
      <c r="G1265">
        <v>28868.6639</v>
      </c>
    </row>
    <row r="1266" spans="1:7">
      <c r="A1266">
        <v>61</v>
      </c>
      <c r="B1266" t="s">
        <v>6</v>
      </c>
      <c r="C1266">
        <v>29.07</v>
      </c>
      <c r="D1266">
        <v>0</v>
      </c>
      <c r="E1266" t="s">
        <v>7</v>
      </c>
      <c r="F1266" t="s">
        <v>12</v>
      </c>
      <c r="G1266">
        <v>29141.3603</v>
      </c>
    </row>
    <row r="1267" spans="1:7">
      <c r="A1267">
        <v>61</v>
      </c>
      <c r="B1267" t="s">
        <v>6</v>
      </c>
      <c r="C1267">
        <v>29.92</v>
      </c>
      <c r="D1267">
        <v>3</v>
      </c>
      <c r="E1267" t="s">
        <v>7</v>
      </c>
      <c r="F1267" t="s">
        <v>11</v>
      </c>
      <c r="G1267">
        <v>30942.191800000001</v>
      </c>
    </row>
    <row r="1268" spans="1:7">
      <c r="A1268">
        <v>61</v>
      </c>
      <c r="B1268" t="s">
        <v>6</v>
      </c>
      <c r="C1268">
        <v>33.33</v>
      </c>
      <c r="D1268">
        <v>4</v>
      </c>
      <c r="E1268" t="s">
        <v>10</v>
      </c>
      <c r="F1268" t="s">
        <v>11</v>
      </c>
      <c r="G1268">
        <v>36580.282160000002</v>
      </c>
    </row>
    <row r="1269" spans="1:7">
      <c r="A1269">
        <v>61</v>
      </c>
      <c r="B1269" t="s">
        <v>9</v>
      </c>
      <c r="C1269">
        <v>35.86</v>
      </c>
      <c r="D1269">
        <v>0</v>
      </c>
      <c r="E1269" t="s">
        <v>7</v>
      </c>
      <c r="F1269" t="s">
        <v>11</v>
      </c>
      <c r="G1269">
        <v>46599.108399999997</v>
      </c>
    </row>
    <row r="1270" spans="1:7">
      <c r="A1270">
        <v>61</v>
      </c>
      <c r="B1270" t="s">
        <v>9</v>
      </c>
      <c r="C1270">
        <v>36.299999999999997</v>
      </c>
      <c r="D1270">
        <v>1</v>
      </c>
      <c r="E1270" t="s">
        <v>7</v>
      </c>
      <c r="F1270" t="s">
        <v>8</v>
      </c>
      <c r="G1270">
        <v>47403.88</v>
      </c>
    </row>
    <row r="1271" spans="1:7">
      <c r="A1271">
        <v>61</v>
      </c>
      <c r="B1271" t="s">
        <v>6</v>
      </c>
      <c r="C1271">
        <v>36.384999999999998</v>
      </c>
      <c r="D1271">
        <v>1</v>
      </c>
      <c r="E1271" t="s">
        <v>7</v>
      </c>
      <c r="F1271" t="s">
        <v>13</v>
      </c>
      <c r="G1271">
        <v>48517.563150000002</v>
      </c>
    </row>
    <row r="1272" spans="1:7">
      <c r="A1272">
        <v>62</v>
      </c>
      <c r="B1272" t="s">
        <v>9</v>
      </c>
      <c r="C1272">
        <v>21.4</v>
      </c>
      <c r="D1272">
        <v>0</v>
      </c>
      <c r="E1272" t="s">
        <v>10</v>
      </c>
      <c r="F1272" t="s">
        <v>8</v>
      </c>
      <c r="G1272">
        <v>12957.118</v>
      </c>
    </row>
    <row r="1273" spans="1:7">
      <c r="A1273">
        <v>62</v>
      </c>
      <c r="B1273" t="s">
        <v>9</v>
      </c>
      <c r="C1273">
        <v>37.4</v>
      </c>
      <c r="D1273">
        <v>0</v>
      </c>
      <c r="E1273" t="s">
        <v>10</v>
      </c>
      <c r="F1273" t="s">
        <v>8</v>
      </c>
      <c r="G1273">
        <v>12979.358</v>
      </c>
    </row>
    <row r="1274" spans="1:7">
      <c r="A1274">
        <v>62</v>
      </c>
      <c r="B1274" t="s">
        <v>9</v>
      </c>
      <c r="C1274">
        <v>38.83</v>
      </c>
      <c r="D1274">
        <v>0</v>
      </c>
      <c r="E1274" t="s">
        <v>10</v>
      </c>
      <c r="F1274" t="s">
        <v>11</v>
      </c>
      <c r="G1274">
        <v>12981.3457</v>
      </c>
    </row>
    <row r="1275" spans="1:7">
      <c r="A1275">
        <v>62</v>
      </c>
      <c r="B1275" t="s">
        <v>9</v>
      </c>
      <c r="C1275">
        <v>39.93</v>
      </c>
      <c r="D1275">
        <v>0</v>
      </c>
      <c r="E1275" t="s">
        <v>10</v>
      </c>
      <c r="F1275" t="s">
        <v>11</v>
      </c>
      <c r="G1275">
        <v>12982.8747</v>
      </c>
    </row>
    <row r="1276" spans="1:7">
      <c r="A1276">
        <v>62</v>
      </c>
      <c r="B1276" t="s">
        <v>9</v>
      </c>
      <c r="C1276">
        <v>30.02</v>
      </c>
      <c r="D1276">
        <v>0</v>
      </c>
      <c r="E1276" t="s">
        <v>10</v>
      </c>
      <c r="F1276" t="s">
        <v>12</v>
      </c>
      <c r="G1276">
        <v>13352.0998</v>
      </c>
    </row>
    <row r="1277" spans="1:7">
      <c r="A1277">
        <v>62</v>
      </c>
      <c r="B1277" t="s">
        <v>6</v>
      </c>
      <c r="C1277">
        <v>25</v>
      </c>
      <c r="D1277">
        <v>0</v>
      </c>
      <c r="E1277" t="s">
        <v>10</v>
      </c>
      <c r="F1277" t="s">
        <v>8</v>
      </c>
      <c r="G1277">
        <v>13451.121999999999</v>
      </c>
    </row>
    <row r="1278" spans="1:7">
      <c r="A1278">
        <v>62</v>
      </c>
      <c r="B1278" t="s">
        <v>6</v>
      </c>
      <c r="C1278">
        <v>29.92</v>
      </c>
      <c r="D1278">
        <v>0</v>
      </c>
      <c r="E1278" t="s">
        <v>10</v>
      </c>
      <c r="F1278" t="s">
        <v>11</v>
      </c>
      <c r="G1278">
        <v>13457.960800000001</v>
      </c>
    </row>
    <row r="1279" spans="1:7">
      <c r="A1279">
        <v>62</v>
      </c>
      <c r="B1279" t="s">
        <v>6</v>
      </c>
      <c r="C1279">
        <v>33.200000000000003</v>
      </c>
      <c r="D1279">
        <v>0</v>
      </c>
      <c r="E1279" t="s">
        <v>10</v>
      </c>
      <c r="F1279" t="s">
        <v>8</v>
      </c>
      <c r="G1279">
        <v>13462.52</v>
      </c>
    </row>
    <row r="1280" spans="1:7">
      <c r="A1280">
        <v>62</v>
      </c>
      <c r="B1280" t="s">
        <v>6</v>
      </c>
      <c r="C1280">
        <v>39.159999999999997</v>
      </c>
      <c r="D1280">
        <v>0</v>
      </c>
      <c r="E1280" t="s">
        <v>10</v>
      </c>
      <c r="F1280" t="s">
        <v>11</v>
      </c>
      <c r="G1280">
        <v>13470.804400000001</v>
      </c>
    </row>
    <row r="1281" spans="1:7">
      <c r="A1281">
        <v>62</v>
      </c>
      <c r="B1281" t="s">
        <v>6</v>
      </c>
      <c r="C1281">
        <v>39.200000000000003</v>
      </c>
      <c r="D1281">
        <v>0</v>
      </c>
      <c r="E1281" t="s">
        <v>10</v>
      </c>
      <c r="F1281" t="s">
        <v>8</v>
      </c>
      <c r="G1281">
        <v>13470.86</v>
      </c>
    </row>
    <row r="1282" spans="1:7">
      <c r="A1282">
        <v>62</v>
      </c>
      <c r="B1282" t="s">
        <v>9</v>
      </c>
      <c r="C1282">
        <v>32.11</v>
      </c>
      <c r="D1282">
        <v>0</v>
      </c>
      <c r="E1282" t="s">
        <v>10</v>
      </c>
      <c r="F1282" t="s">
        <v>13</v>
      </c>
      <c r="G1282">
        <v>13555.0049</v>
      </c>
    </row>
    <row r="1283" spans="1:7">
      <c r="A1283">
        <v>62</v>
      </c>
      <c r="B1283" t="s">
        <v>6</v>
      </c>
      <c r="C1283">
        <v>32.68</v>
      </c>
      <c r="D1283">
        <v>0</v>
      </c>
      <c r="E1283" t="s">
        <v>10</v>
      </c>
      <c r="F1283" t="s">
        <v>12</v>
      </c>
      <c r="G1283">
        <v>13844.797200000001</v>
      </c>
    </row>
    <row r="1284" spans="1:7">
      <c r="A1284">
        <v>62</v>
      </c>
      <c r="B1284" t="s">
        <v>9</v>
      </c>
      <c r="C1284">
        <v>27.55</v>
      </c>
      <c r="D1284">
        <v>1</v>
      </c>
      <c r="E1284" t="s">
        <v>10</v>
      </c>
      <c r="F1284" t="s">
        <v>12</v>
      </c>
      <c r="G1284">
        <v>13937.666499999999</v>
      </c>
    </row>
    <row r="1285" spans="1:7">
      <c r="A1285">
        <v>62</v>
      </c>
      <c r="B1285" t="s">
        <v>6</v>
      </c>
      <c r="C1285">
        <v>31.73</v>
      </c>
      <c r="D1285">
        <v>0</v>
      </c>
      <c r="E1285" t="s">
        <v>10</v>
      </c>
      <c r="F1285" t="s">
        <v>13</v>
      </c>
      <c r="G1285">
        <v>14043.476699999999</v>
      </c>
    </row>
    <row r="1286" spans="1:7">
      <c r="A1286">
        <v>62</v>
      </c>
      <c r="B1286" t="s">
        <v>6</v>
      </c>
      <c r="C1286">
        <v>30.495000000000001</v>
      </c>
      <c r="D1286">
        <v>2</v>
      </c>
      <c r="E1286" t="s">
        <v>10</v>
      </c>
      <c r="F1286" t="s">
        <v>12</v>
      </c>
      <c r="G1286">
        <v>15019.760050000001</v>
      </c>
    </row>
    <row r="1287" spans="1:7">
      <c r="A1287">
        <v>62</v>
      </c>
      <c r="B1287" t="s">
        <v>6</v>
      </c>
      <c r="C1287">
        <v>38.094999999999999</v>
      </c>
      <c r="D1287">
        <v>2</v>
      </c>
      <c r="E1287" t="s">
        <v>10</v>
      </c>
      <c r="F1287" t="s">
        <v>13</v>
      </c>
      <c r="G1287">
        <v>15230.324049999999</v>
      </c>
    </row>
    <row r="1288" spans="1:7">
      <c r="A1288">
        <v>62</v>
      </c>
      <c r="B1288" t="s">
        <v>6</v>
      </c>
      <c r="C1288">
        <v>32.965000000000003</v>
      </c>
      <c r="D1288">
        <v>3</v>
      </c>
      <c r="E1288" t="s">
        <v>10</v>
      </c>
      <c r="F1288" t="s">
        <v>12</v>
      </c>
      <c r="G1288">
        <v>15612.19335</v>
      </c>
    </row>
    <row r="1289" spans="1:7">
      <c r="A1289">
        <v>62</v>
      </c>
      <c r="B1289" t="s">
        <v>9</v>
      </c>
      <c r="C1289">
        <v>31.46</v>
      </c>
      <c r="D1289">
        <v>1</v>
      </c>
      <c r="E1289" t="s">
        <v>10</v>
      </c>
      <c r="F1289" t="s">
        <v>11</v>
      </c>
      <c r="G1289">
        <v>27000.98473</v>
      </c>
    </row>
    <row r="1290" spans="1:7">
      <c r="A1290">
        <v>62</v>
      </c>
      <c r="B1290" t="s">
        <v>6</v>
      </c>
      <c r="C1290">
        <v>26.29</v>
      </c>
      <c r="D1290">
        <v>0</v>
      </c>
      <c r="E1290" t="s">
        <v>7</v>
      </c>
      <c r="F1290" t="s">
        <v>11</v>
      </c>
      <c r="G1290">
        <v>27808.7251</v>
      </c>
    </row>
    <row r="1291" spans="1:7">
      <c r="A1291">
        <v>62</v>
      </c>
      <c r="B1291" t="s">
        <v>9</v>
      </c>
      <c r="C1291">
        <v>26.695</v>
      </c>
      <c r="D1291">
        <v>0</v>
      </c>
      <c r="E1291" t="s">
        <v>7</v>
      </c>
      <c r="F1291" t="s">
        <v>13</v>
      </c>
      <c r="G1291">
        <v>28101.333050000001</v>
      </c>
    </row>
    <row r="1292" spans="1:7">
      <c r="A1292">
        <v>62</v>
      </c>
      <c r="B1292" t="s">
        <v>6</v>
      </c>
      <c r="C1292">
        <v>36.86</v>
      </c>
      <c r="D1292">
        <v>1</v>
      </c>
      <c r="E1292" t="s">
        <v>10</v>
      </c>
      <c r="F1292" t="s">
        <v>13</v>
      </c>
      <c r="G1292">
        <v>31620.001059999999</v>
      </c>
    </row>
    <row r="1293" spans="1:7">
      <c r="A1293">
        <v>62</v>
      </c>
      <c r="B1293" t="s">
        <v>9</v>
      </c>
      <c r="C1293">
        <v>32.015000000000001</v>
      </c>
      <c r="D1293">
        <v>0</v>
      </c>
      <c r="E1293" t="s">
        <v>7</v>
      </c>
      <c r="F1293" t="s">
        <v>13</v>
      </c>
      <c r="G1293">
        <v>45710.207849999999</v>
      </c>
    </row>
    <row r="1294" spans="1:7">
      <c r="A1294">
        <v>62</v>
      </c>
      <c r="B1294" t="s">
        <v>9</v>
      </c>
      <c r="C1294">
        <v>30.875</v>
      </c>
      <c r="D1294">
        <v>3</v>
      </c>
      <c r="E1294" t="s">
        <v>7</v>
      </c>
      <c r="F1294" t="s">
        <v>12</v>
      </c>
      <c r="G1294">
        <v>46718.163249999998</v>
      </c>
    </row>
    <row r="1295" spans="1:7">
      <c r="A1295">
        <v>63</v>
      </c>
      <c r="B1295" t="s">
        <v>9</v>
      </c>
      <c r="C1295">
        <v>30.8</v>
      </c>
      <c r="D1295">
        <v>0</v>
      </c>
      <c r="E1295" t="s">
        <v>10</v>
      </c>
      <c r="F1295" t="s">
        <v>8</v>
      </c>
      <c r="G1295">
        <v>13390.558999999999</v>
      </c>
    </row>
    <row r="1296" spans="1:7">
      <c r="A1296">
        <v>63</v>
      </c>
      <c r="B1296" t="s">
        <v>9</v>
      </c>
      <c r="C1296">
        <v>33.1</v>
      </c>
      <c r="D1296">
        <v>0</v>
      </c>
      <c r="E1296" t="s">
        <v>10</v>
      </c>
      <c r="F1296" t="s">
        <v>8</v>
      </c>
      <c r="G1296">
        <v>13393.755999999999</v>
      </c>
    </row>
    <row r="1297" spans="1:7">
      <c r="A1297">
        <v>63</v>
      </c>
      <c r="B1297" t="s">
        <v>9</v>
      </c>
      <c r="C1297">
        <v>41.47</v>
      </c>
      <c r="D1297">
        <v>0</v>
      </c>
      <c r="E1297" t="s">
        <v>10</v>
      </c>
      <c r="F1297" t="s">
        <v>11</v>
      </c>
      <c r="G1297">
        <v>13405.390299999999</v>
      </c>
    </row>
    <row r="1298" spans="1:7">
      <c r="A1298">
        <v>63</v>
      </c>
      <c r="B1298" t="s">
        <v>9</v>
      </c>
      <c r="C1298">
        <v>28.31</v>
      </c>
      <c r="D1298">
        <v>0</v>
      </c>
      <c r="E1298" t="s">
        <v>10</v>
      </c>
      <c r="F1298" t="s">
        <v>12</v>
      </c>
      <c r="G1298">
        <v>13770.097900000001</v>
      </c>
    </row>
    <row r="1299" spans="1:7">
      <c r="A1299">
        <v>63</v>
      </c>
      <c r="B1299" t="s">
        <v>6</v>
      </c>
      <c r="C1299">
        <v>31.8</v>
      </c>
      <c r="D1299">
        <v>0</v>
      </c>
      <c r="E1299" t="s">
        <v>10</v>
      </c>
      <c r="F1299" t="s">
        <v>8</v>
      </c>
      <c r="G1299">
        <v>13880.949000000001</v>
      </c>
    </row>
    <row r="1300" spans="1:7">
      <c r="A1300">
        <v>63</v>
      </c>
      <c r="B1300" t="s">
        <v>6</v>
      </c>
      <c r="C1300">
        <v>36.299999999999997</v>
      </c>
      <c r="D1300">
        <v>0</v>
      </c>
      <c r="E1300" t="s">
        <v>10</v>
      </c>
      <c r="F1300" t="s">
        <v>11</v>
      </c>
      <c r="G1300">
        <v>13887.204</v>
      </c>
    </row>
    <row r="1301" spans="1:7">
      <c r="A1301">
        <v>63</v>
      </c>
      <c r="B1301" t="s">
        <v>6</v>
      </c>
      <c r="C1301">
        <v>36.85</v>
      </c>
      <c r="D1301">
        <v>0</v>
      </c>
      <c r="E1301" t="s">
        <v>10</v>
      </c>
      <c r="F1301" t="s">
        <v>11</v>
      </c>
      <c r="G1301">
        <v>13887.968500000001</v>
      </c>
    </row>
    <row r="1302" spans="1:7">
      <c r="A1302">
        <v>63</v>
      </c>
      <c r="B1302" t="s">
        <v>9</v>
      </c>
      <c r="C1302">
        <v>31.445</v>
      </c>
      <c r="D1302">
        <v>0</v>
      </c>
      <c r="E1302" t="s">
        <v>10</v>
      </c>
      <c r="F1302" t="s">
        <v>13</v>
      </c>
      <c r="G1302">
        <v>13974.455550000001</v>
      </c>
    </row>
    <row r="1303" spans="1:7">
      <c r="A1303">
        <v>63</v>
      </c>
      <c r="B1303" t="s">
        <v>9</v>
      </c>
      <c r="C1303">
        <v>36.765000000000001</v>
      </c>
      <c r="D1303">
        <v>0</v>
      </c>
      <c r="E1303" t="s">
        <v>10</v>
      </c>
      <c r="F1303" t="s">
        <v>13</v>
      </c>
      <c r="G1303">
        <v>13981.850350000001</v>
      </c>
    </row>
    <row r="1304" spans="1:7">
      <c r="A1304">
        <v>63</v>
      </c>
      <c r="B1304" t="s">
        <v>6</v>
      </c>
      <c r="C1304">
        <v>25.08</v>
      </c>
      <c r="D1304">
        <v>0</v>
      </c>
      <c r="E1304" t="s">
        <v>10</v>
      </c>
      <c r="F1304" t="s">
        <v>12</v>
      </c>
      <c r="G1304">
        <v>14254.608200000001</v>
      </c>
    </row>
    <row r="1305" spans="1:7">
      <c r="A1305">
        <v>63</v>
      </c>
      <c r="B1305" t="s">
        <v>6</v>
      </c>
      <c r="C1305">
        <v>26.22</v>
      </c>
      <c r="D1305">
        <v>0</v>
      </c>
      <c r="E1305" t="s">
        <v>10</v>
      </c>
      <c r="F1305" t="s">
        <v>12</v>
      </c>
      <c r="G1305">
        <v>14256.192800000001</v>
      </c>
    </row>
    <row r="1306" spans="1:7">
      <c r="A1306">
        <v>63</v>
      </c>
      <c r="B1306" t="s">
        <v>9</v>
      </c>
      <c r="C1306">
        <v>21.66</v>
      </c>
      <c r="D1306">
        <v>1</v>
      </c>
      <c r="E1306" t="s">
        <v>10</v>
      </c>
      <c r="F1306" t="s">
        <v>12</v>
      </c>
      <c r="G1306">
        <v>14349.8544</v>
      </c>
    </row>
    <row r="1307" spans="1:7">
      <c r="A1307">
        <v>63</v>
      </c>
      <c r="B1307" t="s">
        <v>6</v>
      </c>
      <c r="C1307">
        <v>21.66</v>
      </c>
      <c r="D1307">
        <v>0</v>
      </c>
      <c r="E1307" t="s">
        <v>10</v>
      </c>
      <c r="F1307" t="s">
        <v>13</v>
      </c>
      <c r="G1307">
        <v>14449.8544</v>
      </c>
    </row>
    <row r="1308" spans="1:7">
      <c r="A1308">
        <v>63</v>
      </c>
      <c r="B1308" t="s">
        <v>6</v>
      </c>
      <c r="C1308">
        <v>23.085000000000001</v>
      </c>
      <c r="D1308">
        <v>0</v>
      </c>
      <c r="E1308" t="s">
        <v>10</v>
      </c>
      <c r="F1308" t="s">
        <v>13</v>
      </c>
      <c r="G1308">
        <v>14451.835150000001</v>
      </c>
    </row>
    <row r="1309" spans="1:7">
      <c r="A1309">
        <v>63</v>
      </c>
      <c r="B1309" t="s">
        <v>6</v>
      </c>
      <c r="C1309">
        <v>35.200000000000003</v>
      </c>
      <c r="D1309">
        <v>1</v>
      </c>
      <c r="E1309" t="s">
        <v>10</v>
      </c>
      <c r="F1309" t="s">
        <v>11</v>
      </c>
      <c r="G1309">
        <v>14474.674999999999</v>
      </c>
    </row>
    <row r="1310" spans="1:7">
      <c r="A1310">
        <v>63</v>
      </c>
      <c r="B1310" t="s">
        <v>9</v>
      </c>
      <c r="C1310">
        <v>33.659999999999997</v>
      </c>
      <c r="D1310">
        <v>3</v>
      </c>
      <c r="E1310" t="s">
        <v>10</v>
      </c>
      <c r="F1310" t="s">
        <v>11</v>
      </c>
      <c r="G1310">
        <v>15161.5344</v>
      </c>
    </row>
    <row r="1311" spans="1:7">
      <c r="A1311">
        <v>63</v>
      </c>
      <c r="B1311" t="s">
        <v>9</v>
      </c>
      <c r="C1311">
        <v>39.799999999999997</v>
      </c>
      <c r="D1311">
        <v>3</v>
      </c>
      <c r="E1311" t="s">
        <v>10</v>
      </c>
      <c r="F1311" t="s">
        <v>8</v>
      </c>
      <c r="G1311">
        <v>15170.069</v>
      </c>
    </row>
    <row r="1312" spans="1:7">
      <c r="A1312">
        <v>63</v>
      </c>
      <c r="B1312" t="s">
        <v>9</v>
      </c>
      <c r="C1312">
        <v>41.325000000000003</v>
      </c>
      <c r="D1312">
        <v>3</v>
      </c>
      <c r="E1312" t="s">
        <v>10</v>
      </c>
      <c r="F1312" t="s">
        <v>12</v>
      </c>
      <c r="G1312">
        <v>15555.188749999999</v>
      </c>
    </row>
    <row r="1313" spans="1:7">
      <c r="A1313">
        <v>63</v>
      </c>
      <c r="B1313" t="s">
        <v>6</v>
      </c>
      <c r="C1313">
        <v>26.98</v>
      </c>
      <c r="D1313">
        <v>0</v>
      </c>
      <c r="E1313" t="s">
        <v>7</v>
      </c>
      <c r="F1313" t="s">
        <v>12</v>
      </c>
      <c r="G1313">
        <v>28950.4692</v>
      </c>
    </row>
    <row r="1314" spans="1:7">
      <c r="A1314">
        <v>63</v>
      </c>
      <c r="B1314" t="s">
        <v>6</v>
      </c>
      <c r="C1314">
        <v>27.74</v>
      </c>
      <c r="D1314">
        <v>0</v>
      </c>
      <c r="E1314" t="s">
        <v>7</v>
      </c>
      <c r="F1314" t="s">
        <v>13</v>
      </c>
      <c r="G1314">
        <v>29523.1656</v>
      </c>
    </row>
    <row r="1315" spans="1:7">
      <c r="A1315">
        <v>63</v>
      </c>
      <c r="B1315" t="s">
        <v>9</v>
      </c>
      <c r="C1315">
        <v>35.090000000000003</v>
      </c>
      <c r="D1315">
        <v>0</v>
      </c>
      <c r="E1315" t="s">
        <v>7</v>
      </c>
      <c r="F1315" t="s">
        <v>11</v>
      </c>
      <c r="G1315">
        <v>47055.532099999997</v>
      </c>
    </row>
    <row r="1316" spans="1:7">
      <c r="A1316">
        <v>63</v>
      </c>
      <c r="B1316" t="s">
        <v>6</v>
      </c>
      <c r="C1316">
        <v>32.200000000000003</v>
      </c>
      <c r="D1316">
        <v>2</v>
      </c>
      <c r="E1316" t="s">
        <v>7</v>
      </c>
      <c r="F1316" t="s">
        <v>8</v>
      </c>
      <c r="G1316">
        <v>47305.305</v>
      </c>
    </row>
    <row r="1317" spans="1:7">
      <c r="A1317">
        <v>63</v>
      </c>
      <c r="B1317" t="s">
        <v>6</v>
      </c>
      <c r="C1317">
        <v>37.700000000000003</v>
      </c>
      <c r="D1317">
        <v>0</v>
      </c>
      <c r="E1317" t="s">
        <v>7</v>
      </c>
      <c r="F1317" t="s">
        <v>8</v>
      </c>
      <c r="G1317">
        <v>48824.45</v>
      </c>
    </row>
    <row r="1318" spans="1:7">
      <c r="A1318">
        <v>64</v>
      </c>
      <c r="B1318" t="s">
        <v>9</v>
      </c>
      <c r="C1318">
        <v>34.5</v>
      </c>
      <c r="D1318">
        <v>0</v>
      </c>
      <c r="E1318" t="s">
        <v>10</v>
      </c>
      <c r="F1318" t="s">
        <v>8</v>
      </c>
      <c r="G1318">
        <v>13822.803</v>
      </c>
    </row>
    <row r="1319" spans="1:7">
      <c r="A1319">
        <v>64</v>
      </c>
      <c r="B1319" t="s">
        <v>9</v>
      </c>
      <c r="C1319">
        <v>40.479999999999997</v>
      </c>
      <c r="D1319">
        <v>0</v>
      </c>
      <c r="E1319" t="s">
        <v>10</v>
      </c>
      <c r="F1319" t="s">
        <v>11</v>
      </c>
      <c r="G1319">
        <v>13831.1152</v>
      </c>
    </row>
    <row r="1320" spans="1:7">
      <c r="A1320">
        <v>64</v>
      </c>
      <c r="B1320" t="s">
        <v>9</v>
      </c>
      <c r="C1320">
        <v>37.905000000000001</v>
      </c>
      <c r="D1320">
        <v>0</v>
      </c>
      <c r="E1320" t="s">
        <v>10</v>
      </c>
      <c r="F1320" t="s">
        <v>12</v>
      </c>
      <c r="G1320">
        <v>14210.53595</v>
      </c>
    </row>
    <row r="1321" spans="1:7">
      <c r="A1321">
        <v>64</v>
      </c>
      <c r="B1321" t="s">
        <v>6</v>
      </c>
      <c r="C1321">
        <v>35.97</v>
      </c>
      <c r="D1321">
        <v>0</v>
      </c>
      <c r="E1321" t="s">
        <v>10</v>
      </c>
      <c r="F1321" t="s">
        <v>11</v>
      </c>
      <c r="G1321">
        <v>14313.846299999999</v>
      </c>
    </row>
    <row r="1322" spans="1:7">
      <c r="A1322">
        <v>64</v>
      </c>
      <c r="B1322" t="s">
        <v>6</v>
      </c>
      <c r="C1322">
        <v>39.700000000000003</v>
      </c>
      <c r="D1322">
        <v>0</v>
      </c>
      <c r="E1322" t="s">
        <v>10</v>
      </c>
      <c r="F1322" t="s">
        <v>8</v>
      </c>
      <c r="G1322">
        <v>14319.031000000001</v>
      </c>
    </row>
    <row r="1323" spans="1:7">
      <c r="A1323">
        <v>64</v>
      </c>
      <c r="B1323" t="s">
        <v>9</v>
      </c>
      <c r="C1323">
        <v>26.41</v>
      </c>
      <c r="D1323">
        <v>0</v>
      </c>
      <c r="E1323" t="s">
        <v>10</v>
      </c>
      <c r="F1323" t="s">
        <v>13</v>
      </c>
      <c r="G1323">
        <v>14394.5579</v>
      </c>
    </row>
    <row r="1324" spans="1:7">
      <c r="A1324">
        <v>64</v>
      </c>
      <c r="B1324" t="s">
        <v>9</v>
      </c>
      <c r="C1324">
        <v>38.19</v>
      </c>
      <c r="D1324">
        <v>0</v>
      </c>
      <c r="E1324" t="s">
        <v>10</v>
      </c>
      <c r="F1324" t="s">
        <v>13</v>
      </c>
      <c r="G1324">
        <v>14410.9321</v>
      </c>
    </row>
    <row r="1325" spans="1:7">
      <c r="A1325">
        <v>64</v>
      </c>
      <c r="B1325" t="s">
        <v>9</v>
      </c>
      <c r="C1325">
        <v>39.159999999999997</v>
      </c>
      <c r="D1325">
        <v>1</v>
      </c>
      <c r="E1325" t="s">
        <v>10</v>
      </c>
      <c r="F1325" t="s">
        <v>11</v>
      </c>
      <c r="G1325">
        <v>14418.2804</v>
      </c>
    </row>
    <row r="1326" spans="1:7">
      <c r="A1326">
        <v>64</v>
      </c>
      <c r="B1326" t="s">
        <v>6</v>
      </c>
      <c r="C1326">
        <v>32.965000000000003</v>
      </c>
      <c r="D1326">
        <v>0</v>
      </c>
      <c r="E1326" t="s">
        <v>10</v>
      </c>
      <c r="F1326" t="s">
        <v>12</v>
      </c>
      <c r="G1326">
        <v>14692.66935</v>
      </c>
    </row>
    <row r="1327" spans="1:7">
      <c r="A1327">
        <v>64</v>
      </c>
      <c r="B1327" t="s">
        <v>6</v>
      </c>
      <c r="C1327">
        <v>39.33</v>
      </c>
      <c r="D1327">
        <v>0</v>
      </c>
      <c r="E1327" t="s">
        <v>10</v>
      </c>
      <c r="F1327" t="s">
        <v>13</v>
      </c>
      <c r="G1327">
        <v>14901.5167</v>
      </c>
    </row>
    <row r="1328" spans="1:7">
      <c r="A1328">
        <v>64</v>
      </c>
      <c r="B1328" t="s">
        <v>9</v>
      </c>
      <c r="C1328">
        <v>25.6</v>
      </c>
      <c r="D1328">
        <v>2</v>
      </c>
      <c r="E1328" t="s">
        <v>10</v>
      </c>
      <c r="F1328" t="s">
        <v>8</v>
      </c>
      <c r="G1328">
        <v>14988.432000000001</v>
      </c>
    </row>
    <row r="1329" spans="1:7">
      <c r="A1329">
        <v>64</v>
      </c>
      <c r="B1329" t="s">
        <v>6</v>
      </c>
      <c r="C1329">
        <v>31.824999999999999</v>
      </c>
      <c r="D1329">
        <v>2</v>
      </c>
      <c r="E1329" t="s">
        <v>10</v>
      </c>
      <c r="F1329" t="s">
        <v>13</v>
      </c>
      <c r="G1329">
        <v>16069.08475</v>
      </c>
    </row>
    <row r="1330" spans="1:7">
      <c r="A1330">
        <v>64</v>
      </c>
      <c r="B1330" t="s">
        <v>6</v>
      </c>
      <c r="C1330">
        <v>39.049999999999997</v>
      </c>
      <c r="D1330">
        <v>3</v>
      </c>
      <c r="E1330" t="s">
        <v>10</v>
      </c>
      <c r="F1330" t="s">
        <v>11</v>
      </c>
      <c r="G1330">
        <v>16085.127500000001</v>
      </c>
    </row>
    <row r="1331" spans="1:7">
      <c r="A1331">
        <v>64</v>
      </c>
      <c r="B1331" t="s">
        <v>6</v>
      </c>
      <c r="C1331">
        <v>30.114999999999998</v>
      </c>
      <c r="D1331">
        <v>3</v>
      </c>
      <c r="E1331" t="s">
        <v>10</v>
      </c>
      <c r="F1331" t="s">
        <v>12</v>
      </c>
      <c r="G1331">
        <v>16455.707849999999</v>
      </c>
    </row>
    <row r="1332" spans="1:7">
      <c r="A1332">
        <v>64</v>
      </c>
      <c r="B1332" t="s">
        <v>9</v>
      </c>
      <c r="C1332">
        <v>23.76</v>
      </c>
      <c r="D1332">
        <v>0</v>
      </c>
      <c r="E1332" t="s">
        <v>7</v>
      </c>
      <c r="F1332" t="s">
        <v>11</v>
      </c>
      <c r="G1332">
        <v>26926.5144</v>
      </c>
    </row>
    <row r="1333" spans="1:7">
      <c r="A1333">
        <v>64</v>
      </c>
      <c r="B1333" t="s">
        <v>6</v>
      </c>
      <c r="C1333">
        <v>22.99</v>
      </c>
      <c r="D1333">
        <v>0</v>
      </c>
      <c r="E1333" t="s">
        <v>7</v>
      </c>
      <c r="F1333" t="s">
        <v>11</v>
      </c>
      <c r="G1333">
        <v>27037.914100000002</v>
      </c>
    </row>
    <row r="1334" spans="1:7">
      <c r="A1334">
        <v>64</v>
      </c>
      <c r="B1334" t="s">
        <v>6</v>
      </c>
      <c r="C1334">
        <v>26.885000000000002</v>
      </c>
      <c r="D1334">
        <v>0</v>
      </c>
      <c r="E1334" t="s">
        <v>7</v>
      </c>
      <c r="F1334" t="s">
        <v>12</v>
      </c>
      <c r="G1334">
        <v>29330.98315</v>
      </c>
    </row>
    <row r="1335" spans="1:7">
      <c r="A1335">
        <v>64</v>
      </c>
      <c r="B1335" t="s">
        <v>9</v>
      </c>
      <c r="C1335">
        <v>24.7</v>
      </c>
      <c r="D1335">
        <v>1</v>
      </c>
      <c r="E1335" t="s">
        <v>10</v>
      </c>
      <c r="F1335" t="s">
        <v>12</v>
      </c>
      <c r="G1335">
        <v>30166.618170000002</v>
      </c>
    </row>
    <row r="1336" spans="1:7">
      <c r="A1336">
        <v>64</v>
      </c>
      <c r="B1336" t="s">
        <v>9</v>
      </c>
      <c r="C1336">
        <v>33.880000000000003</v>
      </c>
      <c r="D1336">
        <v>0</v>
      </c>
      <c r="E1336" t="s">
        <v>7</v>
      </c>
      <c r="F1336" t="s">
        <v>11</v>
      </c>
      <c r="G1336">
        <v>46889.261200000001</v>
      </c>
    </row>
    <row r="1337" spans="1:7">
      <c r="A1337">
        <v>64</v>
      </c>
      <c r="B1337" t="s">
        <v>6</v>
      </c>
      <c r="C1337">
        <v>31.3</v>
      </c>
      <c r="D1337">
        <v>2</v>
      </c>
      <c r="E1337" t="s">
        <v>7</v>
      </c>
      <c r="F1337" t="s">
        <v>8</v>
      </c>
      <c r="G1337">
        <v>47291.055</v>
      </c>
    </row>
    <row r="1338" spans="1:7">
      <c r="A1338">
        <v>64</v>
      </c>
      <c r="B1338" t="s">
        <v>6</v>
      </c>
      <c r="C1338">
        <v>33.799999999999997</v>
      </c>
      <c r="D1338">
        <v>1</v>
      </c>
      <c r="E1338" t="s">
        <v>7</v>
      </c>
      <c r="F1338" t="s">
        <v>8</v>
      </c>
      <c r="G1338">
        <v>47928.03</v>
      </c>
    </row>
    <row r="1339" spans="1:7">
      <c r="A1339">
        <v>64</v>
      </c>
      <c r="B1339" t="s">
        <v>9</v>
      </c>
      <c r="C1339">
        <v>36.96</v>
      </c>
      <c r="D1339">
        <v>2</v>
      </c>
      <c r="E1339" t="s">
        <v>7</v>
      </c>
      <c r="F1339" t="s">
        <v>11</v>
      </c>
      <c r="G1339">
        <v>49577.662400000001</v>
      </c>
    </row>
  </sheetData>
  <phoneticPr fontId="18" type="noConversion"/>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73632-6480-4052-BD96-234F252A465D}">
  <dimension ref="A2:G1342"/>
  <sheetViews>
    <sheetView workbookViewId="0">
      <selection activeCell="K28" sqref="K28"/>
    </sheetView>
  </sheetViews>
  <sheetFormatPr defaultRowHeight="14.4"/>
  <sheetData>
    <row r="2" spans="1:7" ht="15.6">
      <c r="A2" s="44" t="s">
        <v>143</v>
      </c>
    </row>
    <row r="4" spans="1:7">
      <c r="A4" s="20" t="s">
        <v>5</v>
      </c>
      <c r="B4" t="s">
        <v>11</v>
      </c>
      <c r="C4" s="20" t="s">
        <v>70</v>
      </c>
      <c r="D4" t="s">
        <v>0</v>
      </c>
      <c r="E4" t="s">
        <v>2</v>
      </c>
      <c r="F4" t="s">
        <v>3</v>
      </c>
      <c r="G4" t="s">
        <v>22</v>
      </c>
    </row>
    <row r="5" spans="1:7">
      <c r="A5" s="17" t="s">
        <v>11</v>
      </c>
      <c r="B5">
        <f t="shared" ref="B5:B68" si="0">IF(A5="southeast",1,0)</f>
        <v>1</v>
      </c>
      <c r="C5" s="17">
        <v>0</v>
      </c>
      <c r="D5">
        <v>18</v>
      </c>
      <c r="E5">
        <v>23.21</v>
      </c>
      <c r="F5">
        <v>0</v>
      </c>
      <c r="G5">
        <v>1121.8739</v>
      </c>
    </row>
    <row r="6" spans="1:7">
      <c r="A6" s="14" t="s">
        <v>11</v>
      </c>
      <c r="B6">
        <f t="shared" si="0"/>
        <v>1</v>
      </c>
      <c r="C6" s="14">
        <v>0</v>
      </c>
      <c r="D6">
        <v>18</v>
      </c>
      <c r="E6">
        <v>30.14</v>
      </c>
      <c r="F6">
        <v>0</v>
      </c>
      <c r="G6">
        <v>1131.5065999999999</v>
      </c>
    </row>
    <row r="7" spans="1:7">
      <c r="A7" s="17" t="s">
        <v>11</v>
      </c>
      <c r="B7">
        <f t="shared" si="0"/>
        <v>1</v>
      </c>
      <c r="C7" s="17">
        <v>0</v>
      </c>
      <c r="D7">
        <v>18</v>
      </c>
      <c r="E7">
        <v>33.33</v>
      </c>
      <c r="F7">
        <v>0</v>
      </c>
      <c r="G7">
        <v>1135.9407000000001</v>
      </c>
    </row>
    <row r="8" spans="1:7">
      <c r="A8" s="14" t="s">
        <v>11</v>
      </c>
      <c r="B8">
        <f t="shared" si="0"/>
        <v>1</v>
      </c>
      <c r="C8" s="14">
        <v>0</v>
      </c>
      <c r="D8">
        <v>18</v>
      </c>
      <c r="E8">
        <v>33.659999999999997</v>
      </c>
      <c r="F8">
        <v>0</v>
      </c>
      <c r="G8">
        <v>1136.3994</v>
      </c>
    </row>
    <row r="9" spans="1:7">
      <c r="A9" s="17" t="s">
        <v>11</v>
      </c>
      <c r="B9">
        <f t="shared" si="0"/>
        <v>1</v>
      </c>
      <c r="C9" s="17">
        <v>0</v>
      </c>
      <c r="D9">
        <v>18</v>
      </c>
      <c r="E9">
        <v>34.1</v>
      </c>
      <c r="F9">
        <v>0</v>
      </c>
      <c r="G9">
        <v>1137.011</v>
      </c>
    </row>
    <row r="10" spans="1:7">
      <c r="A10" s="14" t="s">
        <v>11</v>
      </c>
      <c r="B10">
        <f t="shared" si="0"/>
        <v>1</v>
      </c>
      <c r="C10" s="14">
        <v>0</v>
      </c>
      <c r="D10">
        <v>18</v>
      </c>
      <c r="E10">
        <v>34.43</v>
      </c>
      <c r="F10">
        <v>0</v>
      </c>
      <c r="G10">
        <v>1137.4697000000001</v>
      </c>
    </row>
    <row r="11" spans="1:7">
      <c r="A11" s="17" t="s">
        <v>11</v>
      </c>
      <c r="B11">
        <f t="shared" si="0"/>
        <v>1</v>
      </c>
      <c r="C11" s="17">
        <v>0</v>
      </c>
      <c r="D11">
        <v>18</v>
      </c>
      <c r="E11">
        <v>37.29</v>
      </c>
      <c r="F11">
        <v>0</v>
      </c>
      <c r="G11">
        <v>1141.4450999999999</v>
      </c>
    </row>
    <row r="12" spans="1:7">
      <c r="A12" s="14" t="s">
        <v>11</v>
      </c>
      <c r="B12">
        <f t="shared" si="0"/>
        <v>1</v>
      </c>
      <c r="C12" s="14">
        <v>0</v>
      </c>
      <c r="D12">
        <v>18</v>
      </c>
      <c r="E12">
        <v>41.14</v>
      </c>
      <c r="F12">
        <v>0</v>
      </c>
      <c r="G12">
        <v>1146.7965999999999</v>
      </c>
    </row>
    <row r="13" spans="1:7">
      <c r="A13" s="17" t="s">
        <v>11</v>
      </c>
      <c r="B13">
        <f t="shared" si="0"/>
        <v>1</v>
      </c>
      <c r="C13" s="17">
        <v>0</v>
      </c>
      <c r="D13">
        <v>18</v>
      </c>
      <c r="E13">
        <v>43.01</v>
      </c>
      <c r="F13">
        <v>0</v>
      </c>
      <c r="G13">
        <v>1149.3959</v>
      </c>
    </row>
    <row r="14" spans="1:7">
      <c r="A14" s="14" t="s">
        <v>11</v>
      </c>
      <c r="B14">
        <f t="shared" si="0"/>
        <v>1</v>
      </c>
      <c r="C14" s="14">
        <v>0</v>
      </c>
      <c r="D14">
        <v>18</v>
      </c>
      <c r="E14">
        <v>53.13</v>
      </c>
      <c r="F14">
        <v>0</v>
      </c>
      <c r="G14">
        <v>1163.4627</v>
      </c>
    </row>
    <row r="15" spans="1:7">
      <c r="A15" s="17" t="s">
        <v>11</v>
      </c>
      <c r="B15">
        <f t="shared" si="0"/>
        <v>1</v>
      </c>
      <c r="C15" s="17">
        <v>0</v>
      </c>
      <c r="D15">
        <v>18</v>
      </c>
      <c r="E15">
        <v>20.79</v>
      </c>
      <c r="F15">
        <v>0</v>
      </c>
      <c r="G15">
        <v>1607.5101</v>
      </c>
    </row>
    <row r="16" spans="1:7">
      <c r="A16" s="14" t="s">
        <v>11</v>
      </c>
      <c r="B16">
        <f t="shared" si="0"/>
        <v>1</v>
      </c>
      <c r="C16" s="14">
        <v>0</v>
      </c>
      <c r="D16">
        <v>18</v>
      </c>
      <c r="E16">
        <v>26.73</v>
      </c>
      <c r="F16">
        <v>0</v>
      </c>
      <c r="G16">
        <v>1615.7666999999999</v>
      </c>
    </row>
    <row r="17" spans="1:7">
      <c r="A17" s="17" t="s">
        <v>11</v>
      </c>
      <c r="B17">
        <f t="shared" si="0"/>
        <v>1</v>
      </c>
      <c r="C17" s="17">
        <v>0</v>
      </c>
      <c r="D17">
        <v>18</v>
      </c>
      <c r="E17">
        <v>31.13</v>
      </c>
      <c r="F17">
        <v>0</v>
      </c>
      <c r="G17">
        <v>1621.8827000000001</v>
      </c>
    </row>
    <row r="18" spans="1:7">
      <c r="A18" s="14" t="s">
        <v>11</v>
      </c>
      <c r="B18">
        <f t="shared" si="0"/>
        <v>1</v>
      </c>
      <c r="C18" s="14">
        <v>0</v>
      </c>
      <c r="D18">
        <v>18</v>
      </c>
      <c r="E18">
        <v>31.35</v>
      </c>
      <c r="F18">
        <v>0</v>
      </c>
      <c r="G18">
        <v>1622.1885</v>
      </c>
    </row>
    <row r="19" spans="1:7">
      <c r="A19" s="17" t="s">
        <v>11</v>
      </c>
      <c r="B19">
        <f t="shared" si="0"/>
        <v>1</v>
      </c>
      <c r="C19" s="17">
        <v>0</v>
      </c>
      <c r="D19">
        <v>18</v>
      </c>
      <c r="E19">
        <v>36.85</v>
      </c>
      <c r="F19">
        <v>0</v>
      </c>
      <c r="G19">
        <v>1629.8335</v>
      </c>
    </row>
    <row r="20" spans="1:7">
      <c r="A20" s="14" t="s">
        <v>11</v>
      </c>
      <c r="B20">
        <f t="shared" si="0"/>
        <v>1</v>
      </c>
      <c r="C20" s="14">
        <v>0</v>
      </c>
      <c r="D20">
        <v>18</v>
      </c>
      <c r="E20">
        <v>38.17</v>
      </c>
      <c r="F20">
        <v>0</v>
      </c>
      <c r="G20">
        <v>1631.6683</v>
      </c>
    </row>
    <row r="21" spans="1:7">
      <c r="A21" s="17" t="s">
        <v>11</v>
      </c>
      <c r="B21">
        <f t="shared" si="0"/>
        <v>1</v>
      </c>
      <c r="C21" s="17">
        <v>0</v>
      </c>
      <c r="D21">
        <v>18</v>
      </c>
      <c r="E21">
        <v>38.28</v>
      </c>
      <c r="F21">
        <v>0</v>
      </c>
      <c r="G21">
        <v>1631.8212000000001</v>
      </c>
    </row>
    <row r="22" spans="1:7">
      <c r="A22" s="14" t="s">
        <v>11</v>
      </c>
      <c r="B22">
        <f t="shared" si="0"/>
        <v>1</v>
      </c>
      <c r="C22" s="14">
        <v>0</v>
      </c>
      <c r="D22">
        <v>18</v>
      </c>
      <c r="E22">
        <v>39.159999999999997</v>
      </c>
      <c r="F22">
        <v>0</v>
      </c>
      <c r="G22">
        <v>1633.0444</v>
      </c>
    </row>
    <row r="23" spans="1:7">
      <c r="A23" s="17" t="s">
        <v>11</v>
      </c>
      <c r="B23">
        <f t="shared" si="0"/>
        <v>1</v>
      </c>
      <c r="C23" s="17">
        <v>0</v>
      </c>
      <c r="D23">
        <v>18</v>
      </c>
      <c r="E23">
        <v>39.82</v>
      </c>
      <c r="F23">
        <v>0</v>
      </c>
      <c r="G23">
        <v>1633.9618</v>
      </c>
    </row>
    <row r="24" spans="1:7">
      <c r="A24" s="14" t="s">
        <v>11</v>
      </c>
      <c r="B24">
        <f t="shared" si="0"/>
        <v>1</v>
      </c>
      <c r="C24" s="14">
        <v>0</v>
      </c>
      <c r="D24">
        <v>18</v>
      </c>
      <c r="E24">
        <v>40.26</v>
      </c>
      <c r="F24">
        <v>0</v>
      </c>
      <c r="G24">
        <v>1634.5734</v>
      </c>
    </row>
    <row r="25" spans="1:7">
      <c r="A25" s="17" t="s">
        <v>13</v>
      </c>
      <c r="B25">
        <f t="shared" si="0"/>
        <v>0</v>
      </c>
      <c r="C25" s="17">
        <v>0</v>
      </c>
      <c r="D25">
        <v>18</v>
      </c>
      <c r="E25">
        <v>15.96</v>
      </c>
      <c r="F25">
        <v>0</v>
      </c>
      <c r="G25">
        <v>1694.7963999999999</v>
      </c>
    </row>
    <row r="26" spans="1:7">
      <c r="A26" s="14" t="s">
        <v>13</v>
      </c>
      <c r="B26">
        <f t="shared" si="0"/>
        <v>0</v>
      </c>
      <c r="C26" s="14">
        <v>0</v>
      </c>
      <c r="D26">
        <v>18</v>
      </c>
      <c r="E26">
        <v>21.47</v>
      </c>
      <c r="F26">
        <v>0</v>
      </c>
      <c r="G26">
        <v>1702.4553000000001</v>
      </c>
    </row>
    <row r="27" spans="1:7">
      <c r="A27" s="17" t="s">
        <v>13</v>
      </c>
      <c r="B27">
        <f t="shared" si="0"/>
        <v>0</v>
      </c>
      <c r="C27" s="17">
        <v>0</v>
      </c>
      <c r="D27">
        <v>18</v>
      </c>
      <c r="E27">
        <v>22.99</v>
      </c>
      <c r="F27">
        <v>0</v>
      </c>
      <c r="G27">
        <v>1704.5681</v>
      </c>
    </row>
    <row r="28" spans="1:7">
      <c r="A28" s="14" t="s">
        <v>13</v>
      </c>
      <c r="B28">
        <f t="shared" si="0"/>
        <v>0</v>
      </c>
      <c r="C28" s="14">
        <v>0</v>
      </c>
      <c r="D28">
        <v>18</v>
      </c>
      <c r="E28">
        <v>23.085000000000001</v>
      </c>
      <c r="F28">
        <v>0</v>
      </c>
      <c r="G28">
        <v>1704.7001499999999</v>
      </c>
    </row>
    <row r="29" spans="1:7">
      <c r="A29" s="17" t="s">
        <v>13</v>
      </c>
      <c r="B29">
        <f t="shared" si="0"/>
        <v>0</v>
      </c>
      <c r="C29" s="17">
        <v>0</v>
      </c>
      <c r="D29">
        <v>18</v>
      </c>
      <c r="E29">
        <v>23.75</v>
      </c>
      <c r="F29">
        <v>0</v>
      </c>
      <c r="G29">
        <v>1705.6244999999999</v>
      </c>
    </row>
    <row r="30" spans="1:7">
      <c r="A30" s="14" t="s">
        <v>13</v>
      </c>
      <c r="B30">
        <f t="shared" si="0"/>
        <v>0</v>
      </c>
      <c r="C30" s="14">
        <v>0</v>
      </c>
      <c r="D30">
        <v>18</v>
      </c>
      <c r="E30">
        <v>25.46</v>
      </c>
      <c r="F30">
        <v>0</v>
      </c>
      <c r="G30">
        <v>1708.0014000000001</v>
      </c>
    </row>
    <row r="31" spans="1:7">
      <c r="A31" s="17" t="s">
        <v>13</v>
      </c>
      <c r="B31">
        <f t="shared" si="0"/>
        <v>0</v>
      </c>
      <c r="C31" s="17">
        <v>0</v>
      </c>
      <c r="D31">
        <v>18</v>
      </c>
      <c r="E31">
        <v>26.125</v>
      </c>
      <c r="F31">
        <v>0</v>
      </c>
      <c r="G31">
        <v>1708.9257500000001</v>
      </c>
    </row>
    <row r="32" spans="1:7">
      <c r="A32" s="14" t="s">
        <v>11</v>
      </c>
      <c r="B32">
        <f t="shared" si="0"/>
        <v>1</v>
      </c>
      <c r="C32" s="14">
        <v>0</v>
      </c>
      <c r="D32">
        <v>18</v>
      </c>
      <c r="E32">
        <v>23.32</v>
      </c>
      <c r="F32">
        <v>1</v>
      </c>
      <c r="G32">
        <v>1711.0268000000001</v>
      </c>
    </row>
    <row r="33" spans="1:7">
      <c r="A33" s="17" t="s">
        <v>13</v>
      </c>
      <c r="B33">
        <f t="shared" si="0"/>
        <v>0</v>
      </c>
      <c r="C33" s="17">
        <v>0</v>
      </c>
      <c r="D33">
        <v>18</v>
      </c>
      <c r="E33">
        <v>28.5</v>
      </c>
      <c r="F33">
        <v>0</v>
      </c>
      <c r="G33">
        <v>1712.2270000000001</v>
      </c>
    </row>
    <row r="34" spans="1:7">
      <c r="A34" s="14" t="s">
        <v>11</v>
      </c>
      <c r="B34">
        <f t="shared" si="0"/>
        <v>1</v>
      </c>
      <c r="C34" s="14">
        <v>0</v>
      </c>
      <c r="D34">
        <v>18</v>
      </c>
      <c r="E34">
        <v>29.37</v>
      </c>
      <c r="F34">
        <v>1</v>
      </c>
      <c r="G34">
        <v>1719.4363000000001</v>
      </c>
    </row>
    <row r="35" spans="1:7">
      <c r="A35" s="17" t="s">
        <v>11</v>
      </c>
      <c r="B35">
        <f t="shared" si="0"/>
        <v>1</v>
      </c>
      <c r="C35" s="17">
        <v>0</v>
      </c>
      <c r="D35">
        <v>18</v>
      </c>
      <c r="E35">
        <v>30.03</v>
      </c>
      <c r="F35">
        <v>1</v>
      </c>
      <c r="G35">
        <v>1720.3536999999999</v>
      </c>
    </row>
    <row r="36" spans="1:7">
      <c r="A36" s="14" t="s">
        <v>11</v>
      </c>
      <c r="B36">
        <f t="shared" si="0"/>
        <v>1</v>
      </c>
      <c r="C36" s="14">
        <v>0</v>
      </c>
      <c r="D36">
        <v>18</v>
      </c>
      <c r="E36">
        <v>33.770000000000003</v>
      </c>
      <c r="F36">
        <v>1</v>
      </c>
      <c r="G36">
        <v>1725.5523000000001</v>
      </c>
    </row>
    <row r="37" spans="1:7">
      <c r="A37" s="17" t="s">
        <v>11</v>
      </c>
      <c r="B37">
        <f t="shared" si="0"/>
        <v>1</v>
      </c>
      <c r="C37" s="17">
        <v>0</v>
      </c>
      <c r="D37">
        <v>18</v>
      </c>
      <c r="E37">
        <v>35.200000000000003</v>
      </c>
      <c r="F37">
        <v>1</v>
      </c>
      <c r="G37">
        <v>1727.54</v>
      </c>
    </row>
    <row r="38" spans="1:7">
      <c r="A38" s="14" t="s">
        <v>13</v>
      </c>
      <c r="B38">
        <f t="shared" si="0"/>
        <v>0</v>
      </c>
      <c r="C38" s="14">
        <v>0</v>
      </c>
      <c r="D38">
        <v>18</v>
      </c>
      <c r="E38">
        <v>25.08</v>
      </c>
      <c r="F38">
        <v>0</v>
      </c>
      <c r="G38">
        <v>2196.4731999999999</v>
      </c>
    </row>
    <row r="39" spans="1:7">
      <c r="A39" s="17" t="s">
        <v>13</v>
      </c>
      <c r="B39">
        <f t="shared" si="0"/>
        <v>0</v>
      </c>
      <c r="C39" s="17">
        <v>0</v>
      </c>
      <c r="D39">
        <v>18</v>
      </c>
      <c r="E39">
        <v>26.315000000000001</v>
      </c>
      <c r="F39">
        <v>0</v>
      </c>
      <c r="G39">
        <v>2198.1898500000002</v>
      </c>
    </row>
    <row r="40" spans="1:7">
      <c r="A40" s="14" t="s">
        <v>13</v>
      </c>
      <c r="B40">
        <f t="shared" si="0"/>
        <v>0</v>
      </c>
      <c r="C40" s="14">
        <v>0</v>
      </c>
      <c r="D40">
        <v>18</v>
      </c>
      <c r="E40">
        <v>28.215</v>
      </c>
      <c r="F40">
        <v>0</v>
      </c>
      <c r="G40">
        <v>2200.8308499999998</v>
      </c>
    </row>
    <row r="41" spans="1:7">
      <c r="A41" s="17" t="s">
        <v>11</v>
      </c>
      <c r="B41">
        <f t="shared" si="0"/>
        <v>1</v>
      </c>
      <c r="C41" s="17">
        <v>0</v>
      </c>
      <c r="D41">
        <v>18</v>
      </c>
      <c r="E41">
        <v>24.09</v>
      </c>
      <c r="F41">
        <v>1</v>
      </c>
      <c r="G41">
        <v>2201.0971</v>
      </c>
    </row>
    <row r="42" spans="1:7">
      <c r="A42" s="14" t="s">
        <v>13</v>
      </c>
      <c r="B42">
        <f t="shared" si="0"/>
        <v>0</v>
      </c>
      <c r="C42" s="14">
        <v>0</v>
      </c>
      <c r="D42">
        <v>18</v>
      </c>
      <c r="E42">
        <v>30.114999999999998</v>
      </c>
      <c r="F42">
        <v>0</v>
      </c>
      <c r="G42">
        <v>2203.4718499999999</v>
      </c>
    </row>
    <row r="43" spans="1:7">
      <c r="A43" s="17" t="s">
        <v>13</v>
      </c>
      <c r="B43">
        <f t="shared" si="0"/>
        <v>0</v>
      </c>
      <c r="C43" s="17">
        <v>0</v>
      </c>
      <c r="D43">
        <v>18</v>
      </c>
      <c r="E43">
        <v>30.305</v>
      </c>
      <c r="F43">
        <v>0</v>
      </c>
      <c r="G43">
        <v>2203.7359499999998</v>
      </c>
    </row>
    <row r="44" spans="1:7">
      <c r="A44" s="14" t="s">
        <v>13</v>
      </c>
      <c r="B44">
        <f t="shared" si="0"/>
        <v>0</v>
      </c>
      <c r="C44" s="14">
        <v>0</v>
      </c>
      <c r="D44">
        <v>18</v>
      </c>
      <c r="E44">
        <v>31.92</v>
      </c>
      <c r="F44">
        <v>0</v>
      </c>
      <c r="G44">
        <v>2205.9807999999998</v>
      </c>
    </row>
    <row r="45" spans="1:7">
      <c r="A45" s="17" t="s">
        <v>13</v>
      </c>
      <c r="B45">
        <f t="shared" si="0"/>
        <v>0</v>
      </c>
      <c r="C45" s="17">
        <v>0</v>
      </c>
      <c r="D45">
        <v>18</v>
      </c>
      <c r="E45">
        <v>33.155000000000001</v>
      </c>
      <c r="F45">
        <v>0</v>
      </c>
      <c r="G45">
        <v>2207.6974500000001</v>
      </c>
    </row>
    <row r="46" spans="1:7">
      <c r="A46" s="14" t="s">
        <v>13</v>
      </c>
      <c r="B46">
        <f t="shared" si="0"/>
        <v>0</v>
      </c>
      <c r="C46" s="14">
        <v>0</v>
      </c>
      <c r="D46">
        <v>18</v>
      </c>
      <c r="E46">
        <v>35.625</v>
      </c>
      <c r="F46">
        <v>0</v>
      </c>
      <c r="G46">
        <v>2211.1307499999998</v>
      </c>
    </row>
    <row r="47" spans="1:7">
      <c r="A47" s="17" t="s">
        <v>13</v>
      </c>
      <c r="B47">
        <f t="shared" si="0"/>
        <v>0</v>
      </c>
      <c r="C47" s="17">
        <v>0</v>
      </c>
      <c r="D47">
        <v>18</v>
      </c>
      <c r="E47">
        <v>40.185000000000002</v>
      </c>
      <c r="F47">
        <v>0</v>
      </c>
      <c r="G47">
        <v>2217.4691499999999</v>
      </c>
    </row>
    <row r="48" spans="1:7">
      <c r="A48" s="14" t="s">
        <v>13</v>
      </c>
      <c r="B48">
        <f t="shared" si="0"/>
        <v>0</v>
      </c>
      <c r="C48" s="14">
        <v>0</v>
      </c>
      <c r="D48">
        <v>18</v>
      </c>
      <c r="E48">
        <v>40.28</v>
      </c>
      <c r="F48">
        <v>0</v>
      </c>
      <c r="G48">
        <v>2217.6012000000001</v>
      </c>
    </row>
    <row r="49" spans="1:7">
      <c r="A49" s="17" t="s">
        <v>11</v>
      </c>
      <c r="B49">
        <f t="shared" si="0"/>
        <v>1</v>
      </c>
      <c r="C49" s="17">
        <v>0</v>
      </c>
      <c r="D49">
        <v>18</v>
      </c>
      <c r="E49">
        <v>37.29</v>
      </c>
      <c r="F49">
        <v>1</v>
      </c>
      <c r="G49">
        <v>2219.4450999999999</v>
      </c>
    </row>
    <row r="50" spans="1:7">
      <c r="A50" s="14" t="s">
        <v>11</v>
      </c>
      <c r="B50">
        <f t="shared" si="0"/>
        <v>1</v>
      </c>
      <c r="C50" s="14">
        <v>0</v>
      </c>
      <c r="D50">
        <v>18</v>
      </c>
      <c r="E50">
        <v>26.18</v>
      </c>
      <c r="F50">
        <v>2</v>
      </c>
      <c r="G50">
        <v>2304.0021999999999</v>
      </c>
    </row>
    <row r="51" spans="1:7">
      <c r="A51" s="17" t="s">
        <v>11</v>
      </c>
      <c r="B51">
        <f t="shared" si="0"/>
        <v>1</v>
      </c>
      <c r="C51" s="17">
        <v>0</v>
      </c>
      <c r="D51">
        <v>18</v>
      </c>
      <c r="E51">
        <v>32.119999999999997</v>
      </c>
      <c r="F51">
        <v>2</v>
      </c>
      <c r="G51">
        <v>2801.2588000000001</v>
      </c>
    </row>
    <row r="52" spans="1:7">
      <c r="A52" s="14" t="s">
        <v>13</v>
      </c>
      <c r="B52">
        <f t="shared" si="0"/>
        <v>0</v>
      </c>
      <c r="C52" s="14">
        <v>0</v>
      </c>
      <c r="D52">
        <v>18</v>
      </c>
      <c r="E52">
        <v>38.664999999999999</v>
      </c>
      <c r="F52">
        <v>2</v>
      </c>
      <c r="G52">
        <v>3393.35635</v>
      </c>
    </row>
    <row r="53" spans="1:7">
      <c r="A53" s="17" t="s">
        <v>13</v>
      </c>
      <c r="B53">
        <f t="shared" si="0"/>
        <v>0</v>
      </c>
      <c r="C53" s="17">
        <v>0</v>
      </c>
      <c r="D53">
        <v>18</v>
      </c>
      <c r="E53">
        <v>30.4</v>
      </c>
      <c r="F53">
        <v>3</v>
      </c>
      <c r="G53">
        <v>3481.8679999999999</v>
      </c>
    </row>
    <row r="54" spans="1:7">
      <c r="A54" s="14" t="s">
        <v>13</v>
      </c>
      <c r="B54">
        <f t="shared" si="0"/>
        <v>0</v>
      </c>
      <c r="C54" s="14">
        <v>0</v>
      </c>
      <c r="D54">
        <v>18</v>
      </c>
      <c r="E54">
        <v>31.35</v>
      </c>
      <c r="F54">
        <v>4</v>
      </c>
      <c r="G54">
        <v>4561.1885000000002</v>
      </c>
    </row>
    <row r="55" spans="1:7">
      <c r="A55" s="17" t="s">
        <v>13</v>
      </c>
      <c r="B55">
        <f t="shared" si="0"/>
        <v>0</v>
      </c>
      <c r="C55" s="17">
        <v>0</v>
      </c>
      <c r="D55">
        <v>18</v>
      </c>
      <c r="E55">
        <v>29.164999999999999</v>
      </c>
      <c r="F55">
        <v>0</v>
      </c>
      <c r="G55">
        <v>7323.7348190000002</v>
      </c>
    </row>
    <row r="56" spans="1:7">
      <c r="A56" s="14" t="s">
        <v>13</v>
      </c>
      <c r="B56">
        <f t="shared" si="0"/>
        <v>0</v>
      </c>
      <c r="C56" s="14">
        <v>0</v>
      </c>
      <c r="D56">
        <v>18</v>
      </c>
      <c r="E56">
        <v>28.31</v>
      </c>
      <c r="F56">
        <v>1</v>
      </c>
      <c r="G56">
        <v>11272.331389999999</v>
      </c>
    </row>
    <row r="57" spans="1:7">
      <c r="A57" s="17" t="s">
        <v>11</v>
      </c>
      <c r="B57">
        <f t="shared" si="0"/>
        <v>1</v>
      </c>
      <c r="C57" s="17">
        <v>0</v>
      </c>
      <c r="D57">
        <v>18</v>
      </c>
      <c r="E57">
        <v>33.880000000000003</v>
      </c>
      <c r="F57">
        <v>0</v>
      </c>
      <c r="G57">
        <v>11482.63485</v>
      </c>
    </row>
    <row r="58" spans="1:7">
      <c r="A58" s="14" t="s">
        <v>11</v>
      </c>
      <c r="B58">
        <f t="shared" si="0"/>
        <v>1</v>
      </c>
      <c r="C58" s="14">
        <v>0</v>
      </c>
      <c r="D58">
        <v>18</v>
      </c>
      <c r="E58">
        <v>21.78</v>
      </c>
      <c r="F58">
        <v>2</v>
      </c>
      <c r="G58">
        <v>11884.048580000001</v>
      </c>
    </row>
    <row r="59" spans="1:7">
      <c r="A59" s="17" t="s">
        <v>13</v>
      </c>
      <c r="B59">
        <f t="shared" si="0"/>
        <v>0</v>
      </c>
      <c r="C59" s="17">
        <v>1</v>
      </c>
      <c r="D59">
        <v>18</v>
      </c>
      <c r="E59">
        <v>17.29</v>
      </c>
      <c r="F59">
        <v>2</v>
      </c>
      <c r="G59">
        <v>12829.455099999999</v>
      </c>
    </row>
    <row r="60" spans="1:7">
      <c r="A60" s="14" t="s">
        <v>13</v>
      </c>
      <c r="B60">
        <f t="shared" si="0"/>
        <v>0</v>
      </c>
      <c r="C60" s="14">
        <v>0</v>
      </c>
      <c r="D60">
        <v>18</v>
      </c>
      <c r="E60">
        <v>39.14</v>
      </c>
      <c r="F60">
        <v>0</v>
      </c>
      <c r="G60">
        <v>12890.057650000001</v>
      </c>
    </row>
    <row r="61" spans="1:7">
      <c r="A61" s="17" t="s">
        <v>13</v>
      </c>
      <c r="B61">
        <f t="shared" si="0"/>
        <v>0</v>
      </c>
      <c r="C61" s="17">
        <v>1</v>
      </c>
      <c r="D61">
        <v>18</v>
      </c>
      <c r="E61">
        <v>21.565000000000001</v>
      </c>
      <c r="F61">
        <v>0</v>
      </c>
      <c r="G61">
        <v>13747.87235</v>
      </c>
    </row>
    <row r="62" spans="1:7">
      <c r="A62" s="14" t="s">
        <v>11</v>
      </c>
      <c r="B62">
        <f t="shared" si="0"/>
        <v>1</v>
      </c>
      <c r="C62" s="14">
        <v>0</v>
      </c>
      <c r="D62">
        <v>18</v>
      </c>
      <c r="E62">
        <v>38.28</v>
      </c>
      <c r="F62">
        <v>0</v>
      </c>
      <c r="G62">
        <v>14133.03775</v>
      </c>
    </row>
    <row r="63" spans="1:7">
      <c r="A63" s="17" t="s">
        <v>13</v>
      </c>
      <c r="B63">
        <f t="shared" si="0"/>
        <v>0</v>
      </c>
      <c r="C63" s="17">
        <v>1</v>
      </c>
      <c r="D63">
        <v>18</v>
      </c>
      <c r="E63">
        <v>21.66</v>
      </c>
      <c r="F63">
        <v>0</v>
      </c>
      <c r="G63">
        <v>14283.4594</v>
      </c>
    </row>
    <row r="64" spans="1:7">
      <c r="A64" s="14" t="s">
        <v>13</v>
      </c>
      <c r="B64">
        <f t="shared" si="0"/>
        <v>0</v>
      </c>
      <c r="C64" s="14">
        <v>1</v>
      </c>
      <c r="D64">
        <v>18</v>
      </c>
      <c r="E64">
        <v>25.175000000000001</v>
      </c>
      <c r="F64">
        <v>0</v>
      </c>
      <c r="G64">
        <v>15518.180249999999</v>
      </c>
    </row>
    <row r="65" spans="1:7">
      <c r="A65" s="17" t="s">
        <v>13</v>
      </c>
      <c r="B65">
        <f t="shared" si="0"/>
        <v>0</v>
      </c>
      <c r="C65" s="17">
        <v>1</v>
      </c>
      <c r="D65">
        <v>18</v>
      </c>
      <c r="E65">
        <v>27.36</v>
      </c>
      <c r="F65">
        <v>1</v>
      </c>
      <c r="G65">
        <v>17178.682400000002</v>
      </c>
    </row>
    <row r="66" spans="1:7">
      <c r="A66" s="14" t="s">
        <v>11</v>
      </c>
      <c r="B66">
        <f t="shared" si="0"/>
        <v>1</v>
      </c>
      <c r="C66" s="14">
        <v>1</v>
      </c>
      <c r="D66">
        <v>18</v>
      </c>
      <c r="E66">
        <v>27.28</v>
      </c>
      <c r="F66">
        <v>3</v>
      </c>
      <c r="G66">
        <v>18223.4512</v>
      </c>
    </row>
    <row r="67" spans="1:7">
      <c r="A67" s="17" t="s">
        <v>13</v>
      </c>
      <c r="B67">
        <f t="shared" si="0"/>
        <v>0</v>
      </c>
      <c r="C67" s="17">
        <v>0</v>
      </c>
      <c r="D67">
        <v>18</v>
      </c>
      <c r="E67">
        <v>30.114999999999998</v>
      </c>
      <c r="F67">
        <v>0</v>
      </c>
      <c r="G67">
        <v>21344.846699999998</v>
      </c>
    </row>
    <row r="68" spans="1:7">
      <c r="A68" s="14" t="s">
        <v>13</v>
      </c>
      <c r="B68">
        <f t="shared" si="0"/>
        <v>0</v>
      </c>
      <c r="C68" s="14">
        <v>1</v>
      </c>
      <c r="D68">
        <v>18</v>
      </c>
      <c r="E68">
        <v>31.73</v>
      </c>
      <c r="F68">
        <v>0</v>
      </c>
      <c r="G68">
        <v>33732.686699999998</v>
      </c>
    </row>
    <row r="69" spans="1:7">
      <c r="A69" s="17" t="s">
        <v>11</v>
      </c>
      <c r="B69">
        <f t="shared" ref="B69:B132" si="1">IF(A69="southeast",1,0)</f>
        <v>1</v>
      </c>
      <c r="C69" s="17">
        <v>1</v>
      </c>
      <c r="D69">
        <v>18</v>
      </c>
      <c r="E69">
        <v>31.68</v>
      </c>
      <c r="F69">
        <v>2</v>
      </c>
      <c r="G69">
        <v>34303.167200000004</v>
      </c>
    </row>
    <row r="70" spans="1:7">
      <c r="A70" s="14" t="s">
        <v>13</v>
      </c>
      <c r="B70">
        <f t="shared" si="1"/>
        <v>0</v>
      </c>
      <c r="C70" s="14">
        <v>1</v>
      </c>
      <c r="D70">
        <v>18</v>
      </c>
      <c r="E70">
        <v>33.534999999999997</v>
      </c>
      <c r="F70">
        <v>0</v>
      </c>
      <c r="G70">
        <v>34617.840649999998</v>
      </c>
    </row>
    <row r="71" spans="1:7">
      <c r="A71" s="17" t="s">
        <v>11</v>
      </c>
      <c r="B71">
        <f t="shared" si="1"/>
        <v>1</v>
      </c>
      <c r="C71" s="17">
        <v>1</v>
      </c>
      <c r="D71">
        <v>18</v>
      </c>
      <c r="E71">
        <v>36.85</v>
      </c>
      <c r="F71">
        <v>0</v>
      </c>
      <c r="G71">
        <v>36149.483500000002</v>
      </c>
    </row>
    <row r="72" spans="1:7">
      <c r="A72" s="14" t="s">
        <v>11</v>
      </c>
      <c r="B72">
        <f t="shared" si="1"/>
        <v>1</v>
      </c>
      <c r="C72" s="14">
        <v>1</v>
      </c>
      <c r="D72">
        <v>18</v>
      </c>
      <c r="E72">
        <v>38.17</v>
      </c>
      <c r="F72">
        <v>0</v>
      </c>
      <c r="G72">
        <v>36307.798300000002</v>
      </c>
    </row>
    <row r="73" spans="1:7">
      <c r="A73" s="17" t="s">
        <v>11</v>
      </c>
      <c r="B73">
        <f t="shared" si="1"/>
        <v>1</v>
      </c>
      <c r="C73" s="17">
        <v>1</v>
      </c>
      <c r="D73">
        <v>18</v>
      </c>
      <c r="E73">
        <v>42.24</v>
      </c>
      <c r="F73">
        <v>0</v>
      </c>
      <c r="G73">
        <v>38792.685599999997</v>
      </c>
    </row>
    <row r="74" spans="1:7">
      <c r="A74" s="14" t="s">
        <v>8</v>
      </c>
      <c r="B74">
        <f t="shared" si="1"/>
        <v>0</v>
      </c>
      <c r="C74" s="14">
        <v>0</v>
      </c>
      <c r="D74">
        <v>19</v>
      </c>
      <c r="E74">
        <v>19.8</v>
      </c>
      <c r="F74">
        <v>0</v>
      </c>
      <c r="G74">
        <v>1241.5650000000001</v>
      </c>
    </row>
    <row r="75" spans="1:7">
      <c r="A75" s="17" t="s">
        <v>8</v>
      </c>
      <c r="B75">
        <f t="shared" si="1"/>
        <v>0</v>
      </c>
      <c r="C75" s="17">
        <v>0</v>
      </c>
      <c r="D75">
        <v>19</v>
      </c>
      <c r="E75">
        <v>20.3</v>
      </c>
      <c r="F75">
        <v>0</v>
      </c>
      <c r="G75">
        <v>1242.26</v>
      </c>
    </row>
    <row r="76" spans="1:7">
      <c r="A76" s="14" t="s">
        <v>8</v>
      </c>
      <c r="B76">
        <f t="shared" si="1"/>
        <v>0</v>
      </c>
      <c r="C76" s="14">
        <v>0</v>
      </c>
      <c r="D76">
        <v>19</v>
      </c>
      <c r="E76">
        <v>20.7</v>
      </c>
      <c r="F76">
        <v>0</v>
      </c>
      <c r="G76">
        <v>1242.816</v>
      </c>
    </row>
    <row r="77" spans="1:7">
      <c r="A77" s="17" t="s">
        <v>8</v>
      </c>
      <c r="B77">
        <f t="shared" si="1"/>
        <v>0</v>
      </c>
      <c r="C77" s="17">
        <v>0</v>
      </c>
      <c r="D77">
        <v>19</v>
      </c>
      <c r="E77">
        <v>27.6</v>
      </c>
      <c r="F77">
        <v>0</v>
      </c>
      <c r="G77">
        <v>1252.4069999999999</v>
      </c>
    </row>
    <row r="78" spans="1:7">
      <c r="A78" s="14" t="s">
        <v>8</v>
      </c>
      <c r="B78">
        <f t="shared" si="1"/>
        <v>0</v>
      </c>
      <c r="C78" s="14">
        <v>0</v>
      </c>
      <c r="D78">
        <v>19</v>
      </c>
      <c r="E78">
        <v>28.7</v>
      </c>
      <c r="F78">
        <v>0</v>
      </c>
      <c r="G78">
        <v>1253.9359999999999</v>
      </c>
    </row>
    <row r="79" spans="1:7">
      <c r="A79" s="17" t="s">
        <v>8</v>
      </c>
      <c r="B79">
        <f t="shared" si="1"/>
        <v>0</v>
      </c>
      <c r="C79" s="17">
        <v>0</v>
      </c>
      <c r="D79">
        <v>19</v>
      </c>
      <c r="E79">
        <v>30.4</v>
      </c>
      <c r="F79">
        <v>0</v>
      </c>
      <c r="G79">
        <v>1256.299</v>
      </c>
    </row>
    <row r="80" spans="1:7">
      <c r="A80" s="14" t="s">
        <v>8</v>
      </c>
      <c r="B80">
        <f t="shared" si="1"/>
        <v>0</v>
      </c>
      <c r="C80" s="14">
        <v>0</v>
      </c>
      <c r="D80">
        <v>19</v>
      </c>
      <c r="E80">
        <v>34.1</v>
      </c>
      <c r="F80">
        <v>0</v>
      </c>
      <c r="G80">
        <v>1261.442</v>
      </c>
    </row>
    <row r="81" spans="1:7">
      <c r="A81" s="17" t="s">
        <v>8</v>
      </c>
      <c r="B81">
        <f t="shared" si="1"/>
        <v>0</v>
      </c>
      <c r="C81" s="17">
        <v>0</v>
      </c>
      <c r="D81">
        <v>19</v>
      </c>
      <c r="E81">
        <v>34.4</v>
      </c>
      <c r="F81">
        <v>0</v>
      </c>
      <c r="G81">
        <v>1261.8589999999999</v>
      </c>
    </row>
    <row r="82" spans="1:7">
      <c r="A82" s="14" t="s">
        <v>8</v>
      </c>
      <c r="B82">
        <f t="shared" si="1"/>
        <v>0</v>
      </c>
      <c r="C82" s="14">
        <v>0</v>
      </c>
      <c r="D82">
        <v>19</v>
      </c>
      <c r="E82">
        <v>35.4</v>
      </c>
      <c r="F82">
        <v>0</v>
      </c>
      <c r="G82">
        <v>1263.249</v>
      </c>
    </row>
    <row r="83" spans="1:7">
      <c r="A83" s="17" t="s">
        <v>12</v>
      </c>
      <c r="B83">
        <f t="shared" si="1"/>
        <v>0</v>
      </c>
      <c r="C83" s="17">
        <v>0</v>
      </c>
      <c r="D83">
        <v>19</v>
      </c>
      <c r="E83">
        <v>17.48</v>
      </c>
      <c r="F83">
        <v>0</v>
      </c>
      <c r="G83">
        <v>1621.3402000000001</v>
      </c>
    </row>
    <row r="84" spans="1:7">
      <c r="A84" s="14" t="s">
        <v>12</v>
      </c>
      <c r="B84">
        <f t="shared" si="1"/>
        <v>0</v>
      </c>
      <c r="C84" s="14">
        <v>0</v>
      </c>
      <c r="D84">
        <v>19</v>
      </c>
      <c r="E84">
        <v>20.425000000000001</v>
      </c>
      <c r="F84">
        <v>0</v>
      </c>
      <c r="G84">
        <v>1625.4337499999999</v>
      </c>
    </row>
    <row r="85" spans="1:7">
      <c r="A85" s="17" t="s">
        <v>12</v>
      </c>
      <c r="B85">
        <f t="shared" si="1"/>
        <v>0</v>
      </c>
      <c r="C85" s="17">
        <v>0</v>
      </c>
      <c r="D85">
        <v>19</v>
      </c>
      <c r="E85">
        <v>21.754999999999999</v>
      </c>
      <c r="F85">
        <v>0</v>
      </c>
      <c r="G85">
        <v>1627.2824499999999</v>
      </c>
    </row>
    <row r="86" spans="1:7">
      <c r="A86" s="14" t="s">
        <v>12</v>
      </c>
      <c r="B86">
        <f t="shared" si="1"/>
        <v>0</v>
      </c>
      <c r="C86" s="14">
        <v>0</v>
      </c>
      <c r="D86">
        <v>19</v>
      </c>
      <c r="E86">
        <v>22.61</v>
      </c>
      <c r="F86">
        <v>0</v>
      </c>
      <c r="G86">
        <v>1628.4709</v>
      </c>
    </row>
    <row r="87" spans="1:7">
      <c r="A87" s="17" t="s">
        <v>12</v>
      </c>
      <c r="B87">
        <f t="shared" si="1"/>
        <v>0</v>
      </c>
      <c r="C87" s="17">
        <v>0</v>
      </c>
      <c r="D87">
        <v>19</v>
      </c>
      <c r="E87">
        <v>25.175000000000001</v>
      </c>
      <c r="F87">
        <v>0</v>
      </c>
      <c r="G87">
        <v>1632.0362500000001</v>
      </c>
    </row>
    <row r="88" spans="1:7">
      <c r="A88" s="14" t="s">
        <v>12</v>
      </c>
      <c r="B88">
        <f t="shared" si="1"/>
        <v>0</v>
      </c>
      <c r="C88" s="14">
        <v>0</v>
      </c>
      <c r="D88">
        <v>19</v>
      </c>
      <c r="E88">
        <v>25.555</v>
      </c>
      <c r="F88">
        <v>0</v>
      </c>
      <c r="G88">
        <v>1632.5644500000001</v>
      </c>
    </row>
    <row r="89" spans="1:7">
      <c r="A89" s="17" t="s">
        <v>12</v>
      </c>
      <c r="B89">
        <f t="shared" si="1"/>
        <v>0</v>
      </c>
      <c r="C89" s="17">
        <v>0</v>
      </c>
      <c r="D89">
        <v>19</v>
      </c>
      <c r="E89">
        <v>27.835000000000001</v>
      </c>
      <c r="F89">
        <v>0</v>
      </c>
      <c r="G89">
        <v>1635.7336499999999</v>
      </c>
    </row>
    <row r="90" spans="1:7">
      <c r="A90" s="14" t="s">
        <v>12</v>
      </c>
      <c r="B90">
        <f t="shared" si="1"/>
        <v>0</v>
      </c>
      <c r="C90" s="14">
        <v>0</v>
      </c>
      <c r="D90">
        <v>19</v>
      </c>
      <c r="E90">
        <v>30.59</v>
      </c>
      <c r="F90">
        <v>0</v>
      </c>
      <c r="G90">
        <v>1639.5631000000001</v>
      </c>
    </row>
    <row r="91" spans="1:7">
      <c r="A91" s="17" t="s">
        <v>12</v>
      </c>
      <c r="B91">
        <f t="shared" si="1"/>
        <v>0</v>
      </c>
      <c r="C91" s="17">
        <v>0</v>
      </c>
      <c r="D91">
        <v>19</v>
      </c>
      <c r="E91">
        <v>30.59</v>
      </c>
      <c r="F91">
        <v>0</v>
      </c>
      <c r="G91">
        <v>1639.5631000000001</v>
      </c>
    </row>
    <row r="92" spans="1:7">
      <c r="A92" s="14" t="s">
        <v>12</v>
      </c>
      <c r="B92">
        <f t="shared" si="1"/>
        <v>0</v>
      </c>
      <c r="C92" s="14">
        <v>0</v>
      </c>
      <c r="D92">
        <v>19</v>
      </c>
      <c r="E92">
        <v>35.53</v>
      </c>
      <c r="F92">
        <v>0</v>
      </c>
      <c r="G92">
        <v>1646.4296999999999</v>
      </c>
    </row>
    <row r="93" spans="1:7">
      <c r="A93" s="17" t="s">
        <v>8</v>
      </c>
      <c r="B93">
        <f t="shared" si="1"/>
        <v>0</v>
      </c>
      <c r="C93" s="17">
        <v>0</v>
      </c>
      <c r="D93">
        <v>19</v>
      </c>
      <c r="E93">
        <v>17.8</v>
      </c>
      <c r="F93">
        <v>0</v>
      </c>
      <c r="G93">
        <v>1727.7850000000001</v>
      </c>
    </row>
    <row r="94" spans="1:7">
      <c r="A94" s="14" t="s">
        <v>8</v>
      </c>
      <c r="B94">
        <f t="shared" si="1"/>
        <v>0</v>
      </c>
      <c r="C94" s="14">
        <v>0</v>
      </c>
      <c r="D94">
        <v>19</v>
      </c>
      <c r="E94">
        <v>18.600000000000001</v>
      </c>
      <c r="F94">
        <v>0</v>
      </c>
      <c r="G94">
        <v>1728.8969999999999</v>
      </c>
    </row>
    <row r="95" spans="1:7">
      <c r="A95" s="17" t="s">
        <v>8</v>
      </c>
      <c r="B95">
        <f t="shared" si="1"/>
        <v>0</v>
      </c>
      <c r="C95" s="17">
        <v>0</v>
      </c>
      <c r="D95">
        <v>19</v>
      </c>
      <c r="E95">
        <v>20.6</v>
      </c>
      <c r="F95">
        <v>0</v>
      </c>
      <c r="G95">
        <v>1731.6769999999999</v>
      </c>
    </row>
    <row r="96" spans="1:7">
      <c r="A96" s="14" t="s">
        <v>8</v>
      </c>
      <c r="B96">
        <f t="shared" si="1"/>
        <v>0</v>
      </c>
      <c r="C96" s="14">
        <v>0</v>
      </c>
      <c r="D96">
        <v>19</v>
      </c>
      <c r="E96">
        <v>24.7</v>
      </c>
      <c r="F96">
        <v>0</v>
      </c>
      <c r="G96">
        <v>1737.376</v>
      </c>
    </row>
    <row r="97" spans="1:7">
      <c r="A97" s="17" t="s">
        <v>8</v>
      </c>
      <c r="B97">
        <f t="shared" si="1"/>
        <v>0</v>
      </c>
      <c r="C97" s="17">
        <v>0</v>
      </c>
      <c r="D97">
        <v>19</v>
      </c>
      <c r="E97">
        <v>28.9</v>
      </c>
      <c r="F97">
        <v>0</v>
      </c>
      <c r="G97">
        <v>1743.2139999999999</v>
      </c>
    </row>
    <row r="98" spans="1:7">
      <c r="A98" s="14" t="s">
        <v>8</v>
      </c>
      <c r="B98">
        <f t="shared" si="1"/>
        <v>0</v>
      </c>
      <c r="C98" s="14">
        <v>0</v>
      </c>
      <c r="D98">
        <v>19</v>
      </c>
      <c r="E98">
        <v>29.8</v>
      </c>
      <c r="F98">
        <v>0</v>
      </c>
      <c r="G98">
        <v>1744.4649999999999</v>
      </c>
    </row>
    <row r="99" spans="1:7">
      <c r="A99" s="17" t="s">
        <v>8</v>
      </c>
      <c r="B99">
        <f t="shared" si="1"/>
        <v>0</v>
      </c>
      <c r="C99" s="17">
        <v>0</v>
      </c>
      <c r="D99">
        <v>19</v>
      </c>
      <c r="E99">
        <v>32.9</v>
      </c>
      <c r="F99">
        <v>0</v>
      </c>
      <c r="G99">
        <v>1748.7739999999999</v>
      </c>
    </row>
    <row r="100" spans="1:7">
      <c r="A100" s="14" t="s">
        <v>8</v>
      </c>
      <c r="B100">
        <f t="shared" si="1"/>
        <v>0</v>
      </c>
      <c r="C100" s="14">
        <v>0</v>
      </c>
      <c r="D100">
        <v>19</v>
      </c>
      <c r="E100">
        <v>40.5</v>
      </c>
      <c r="F100">
        <v>0</v>
      </c>
      <c r="G100">
        <v>1759.338</v>
      </c>
    </row>
    <row r="101" spans="1:7">
      <c r="A101" s="17" t="s">
        <v>8</v>
      </c>
      <c r="B101">
        <f t="shared" si="1"/>
        <v>0</v>
      </c>
      <c r="C101" s="17">
        <v>0</v>
      </c>
      <c r="D101">
        <v>19</v>
      </c>
      <c r="E101">
        <v>20.9</v>
      </c>
      <c r="F101">
        <v>1</v>
      </c>
      <c r="G101">
        <v>1832.0940000000001</v>
      </c>
    </row>
    <row r="102" spans="1:7">
      <c r="A102" s="14" t="s">
        <v>8</v>
      </c>
      <c r="B102">
        <f t="shared" si="1"/>
        <v>0</v>
      </c>
      <c r="C102" s="14">
        <v>0</v>
      </c>
      <c r="D102">
        <v>19</v>
      </c>
      <c r="E102">
        <v>24.6</v>
      </c>
      <c r="F102">
        <v>1</v>
      </c>
      <c r="G102">
        <v>1837.2370000000001</v>
      </c>
    </row>
    <row r="103" spans="1:7">
      <c r="A103" s="17" t="s">
        <v>8</v>
      </c>
      <c r="B103">
        <f t="shared" si="1"/>
        <v>0</v>
      </c>
      <c r="C103" s="17">
        <v>0</v>
      </c>
      <c r="D103">
        <v>19</v>
      </c>
      <c r="E103">
        <v>28.4</v>
      </c>
      <c r="F103">
        <v>1</v>
      </c>
      <c r="G103">
        <v>1842.519</v>
      </c>
    </row>
    <row r="104" spans="1:7">
      <c r="A104" s="14" t="s">
        <v>12</v>
      </c>
      <c r="B104">
        <f t="shared" si="1"/>
        <v>0</v>
      </c>
      <c r="C104" s="14">
        <v>0</v>
      </c>
      <c r="D104">
        <v>19</v>
      </c>
      <c r="E104">
        <v>22.515000000000001</v>
      </c>
      <c r="F104">
        <v>0</v>
      </c>
      <c r="G104">
        <v>2117.3388500000001</v>
      </c>
    </row>
    <row r="105" spans="1:7">
      <c r="A105" s="17" t="s">
        <v>12</v>
      </c>
      <c r="B105">
        <f t="shared" si="1"/>
        <v>0</v>
      </c>
      <c r="C105" s="17">
        <v>0</v>
      </c>
      <c r="D105">
        <v>19</v>
      </c>
      <c r="E105">
        <v>30.495000000000001</v>
      </c>
      <c r="F105">
        <v>0</v>
      </c>
      <c r="G105">
        <v>2128.4310500000001</v>
      </c>
    </row>
    <row r="106" spans="1:7">
      <c r="A106" s="14" t="s">
        <v>12</v>
      </c>
      <c r="B106">
        <f t="shared" si="1"/>
        <v>0</v>
      </c>
      <c r="C106" s="14">
        <v>0</v>
      </c>
      <c r="D106">
        <v>19</v>
      </c>
      <c r="E106">
        <v>32.11</v>
      </c>
      <c r="F106">
        <v>0</v>
      </c>
      <c r="G106">
        <v>2130.6759000000002</v>
      </c>
    </row>
    <row r="107" spans="1:7">
      <c r="A107" s="17" t="s">
        <v>12</v>
      </c>
      <c r="B107">
        <f t="shared" si="1"/>
        <v>0</v>
      </c>
      <c r="C107" s="17">
        <v>0</v>
      </c>
      <c r="D107">
        <v>19</v>
      </c>
      <c r="E107">
        <v>35.15</v>
      </c>
      <c r="F107">
        <v>0</v>
      </c>
      <c r="G107">
        <v>2134.9014999999999</v>
      </c>
    </row>
    <row r="108" spans="1:7">
      <c r="A108" s="14" t="s">
        <v>12</v>
      </c>
      <c r="B108">
        <f t="shared" si="1"/>
        <v>0</v>
      </c>
      <c r="C108" s="14">
        <v>0</v>
      </c>
      <c r="D108">
        <v>19</v>
      </c>
      <c r="E108">
        <v>36.575000000000003</v>
      </c>
      <c r="F108">
        <v>0</v>
      </c>
      <c r="G108">
        <v>2136.8822500000001</v>
      </c>
    </row>
    <row r="109" spans="1:7">
      <c r="A109" s="17" t="s">
        <v>12</v>
      </c>
      <c r="B109">
        <f t="shared" si="1"/>
        <v>0</v>
      </c>
      <c r="C109" s="17">
        <v>0</v>
      </c>
      <c r="D109">
        <v>19</v>
      </c>
      <c r="E109">
        <v>37.43</v>
      </c>
      <c r="F109">
        <v>0</v>
      </c>
      <c r="G109">
        <v>2138.0707000000002</v>
      </c>
    </row>
    <row r="110" spans="1:7">
      <c r="A110" s="14" t="s">
        <v>12</v>
      </c>
      <c r="B110">
        <f t="shared" si="1"/>
        <v>0</v>
      </c>
      <c r="C110" s="14">
        <v>0</v>
      </c>
      <c r="D110">
        <v>19</v>
      </c>
      <c r="E110">
        <v>25.555</v>
      </c>
      <c r="F110">
        <v>1</v>
      </c>
      <c r="G110">
        <v>2221.5644499999999</v>
      </c>
    </row>
    <row r="111" spans="1:7">
      <c r="A111" s="17" t="s">
        <v>8</v>
      </c>
      <c r="B111">
        <f t="shared" si="1"/>
        <v>0</v>
      </c>
      <c r="C111" s="17">
        <v>0</v>
      </c>
      <c r="D111">
        <v>19</v>
      </c>
      <c r="E111">
        <v>28.4</v>
      </c>
      <c r="F111">
        <v>1</v>
      </c>
      <c r="G111">
        <v>2331.5189999999998</v>
      </c>
    </row>
    <row r="112" spans="1:7">
      <c r="A112" s="14" t="s">
        <v>12</v>
      </c>
      <c r="B112">
        <f t="shared" si="1"/>
        <v>0</v>
      </c>
      <c r="C112" s="14">
        <v>0</v>
      </c>
      <c r="D112">
        <v>19</v>
      </c>
      <c r="E112">
        <v>24.51</v>
      </c>
      <c r="F112">
        <v>1</v>
      </c>
      <c r="G112">
        <v>2709.1118999999999</v>
      </c>
    </row>
    <row r="113" spans="1:7">
      <c r="A113" s="17" t="s">
        <v>12</v>
      </c>
      <c r="B113">
        <f t="shared" si="1"/>
        <v>0</v>
      </c>
      <c r="C113" s="17">
        <v>0</v>
      </c>
      <c r="D113">
        <v>19</v>
      </c>
      <c r="E113">
        <v>24.605</v>
      </c>
      <c r="F113">
        <v>1</v>
      </c>
      <c r="G113">
        <v>2709.24395</v>
      </c>
    </row>
    <row r="114" spans="1:7">
      <c r="A114" s="14" t="s">
        <v>12</v>
      </c>
      <c r="B114">
        <f t="shared" si="1"/>
        <v>0</v>
      </c>
      <c r="C114" s="14">
        <v>0</v>
      </c>
      <c r="D114">
        <v>19</v>
      </c>
      <c r="E114">
        <v>25.745000000000001</v>
      </c>
      <c r="F114">
        <v>1</v>
      </c>
      <c r="G114">
        <v>2710.8285500000002</v>
      </c>
    </row>
    <row r="115" spans="1:7">
      <c r="A115" s="17" t="s">
        <v>12</v>
      </c>
      <c r="B115">
        <f t="shared" si="1"/>
        <v>0</v>
      </c>
      <c r="C115" s="17">
        <v>0</v>
      </c>
      <c r="D115">
        <v>19</v>
      </c>
      <c r="E115">
        <v>31.824999999999999</v>
      </c>
      <c r="F115">
        <v>1</v>
      </c>
      <c r="G115">
        <v>2719.2797500000001</v>
      </c>
    </row>
    <row r="116" spans="1:7">
      <c r="A116" s="14" t="s">
        <v>12</v>
      </c>
      <c r="B116">
        <f t="shared" si="1"/>
        <v>0</v>
      </c>
      <c r="C116" s="14">
        <v>0</v>
      </c>
      <c r="D116">
        <v>19</v>
      </c>
      <c r="E116">
        <v>39.615000000000002</v>
      </c>
      <c r="F116">
        <v>1</v>
      </c>
      <c r="G116">
        <v>2730.1078499999999</v>
      </c>
    </row>
    <row r="117" spans="1:7">
      <c r="A117" s="17" t="s">
        <v>12</v>
      </c>
      <c r="B117">
        <f t="shared" si="1"/>
        <v>0</v>
      </c>
      <c r="C117" s="17">
        <v>0</v>
      </c>
      <c r="D117">
        <v>19</v>
      </c>
      <c r="E117">
        <v>20.614999999999998</v>
      </c>
      <c r="F117">
        <v>2</v>
      </c>
      <c r="G117">
        <v>2803.69785</v>
      </c>
    </row>
    <row r="118" spans="1:7">
      <c r="A118" s="14" t="s">
        <v>8</v>
      </c>
      <c r="B118">
        <f t="shared" si="1"/>
        <v>0</v>
      </c>
      <c r="C118" s="14">
        <v>0</v>
      </c>
      <c r="D118">
        <v>19</v>
      </c>
      <c r="E118">
        <v>23.4</v>
      </c>
      <c r="F118">
        <v>2</v>
      </c>
      <c r="G118">
        <v>2913.569</v>
      </c>
    </row>
    <row r="119" spans="1:7">
      <c r="A119" s="17" t="s">
        <v>8</v>
      </c>
      <c r="B119">
        <f t="shared" si="1"/>
        <v>0</v>
      </c>
      <c r="C119" s="17">
        <v>0</v>
      </c>
      <c r="D119">
        <v>19</v>
      </c>
      <c r="E119">
        <v>28.6</v>
      </c>
      <c r="F119">
        <v>5</v>
      </c>
      <c r="G119">
        <v>4687.7969999999996</v>
      </c>
    </row>
    <row r="120" spans="1:7">
      <c r="A120" s="14" t="s">
        <v>8</v>
      </c>
      <c r="B120">
        <f t="shared" si="1"/>
        <v>0</v>
      </c>
      <c r="C120" s="14">
        <v>1</v>
      </c>
      <c r="D120">
        <v>19</v>
      </c>
      <c r="E120">
        <v>21.7</v>
      </c>
      <c r="F120">
        <v>0</v>
      </c>
      <c r="G120">
        <v>13844.505999999999</v>
      </c>
    </row>
    <row r="121" spans="1:7">
      <c r="A121" s="17" t="s">
        <v>8</v>
      </c>
      <c r="B121">
        <f t="shared" si="1"/>
        <v>0</v>
      </c>
      <c r="C121" s="17">
        <v>1</v>
      </c>
      <c r="D121">
        <v>19</v>
      </c>
      <c r="E121">
        <v>27.7</v>
      </c>
      <c r="F121">
        <v>0</v>
      </c>
      <c r="G121">
        <v>16297.846</v>
      </c>
    </row>
    <row r="122" spans="1:7">
      <c r="A122" s="14" t="s">
        <v>12</v>
      </c>
      <c r="B122">
        <f t="shared" si="1"/>
        <v>0</v>
      </c>
      <c r="C122" s="14">
        <v>1</v>
      </c>
      <c r="D122">
        <v>19</v>
      </c>
      <c r="E122">
        <v>26.03</v>
      </c>
      <c r="F122">
        <v>1</v>
      </c>
      <c r="G122">
        <v>16450.894700000001</v>
      </c>
    </row>
    <row r="123" spans="1:7">
      <c r="A123" s="17" t="s">
        <v>8</v>
      </c>
      <c r="B123">
        <f t="shared" si="1"/>
        <v>0</v>
      </c>
      <c r="C123" s="17">
        <v>1</v>
      </c>
      <c r="D123">
        <v>19</v>
      </c>
      <c r="E123">
        <v>27.9</v>
      </c>
      <c r="F123">
        <v>0</v>
      </c>
      <c r="G123">
        <v>16884.923999999999</v>
      </c>
    </row>
    <row r="124" spans="1:7">
      <c r="A124" s="14" t="s">
        <v>8</v>
      </c>
      <c r="B124">
        <f t="shared" si="1"/>
        <v>0</v>
      </c>
      <c r="C124" s="14">
        <v>1</v>
      </c>
      <c r="D124">
        <v>19</v>
      </c>
      <c r="E124">
        <v>28.3</v>
      </c>
      <c r="F124">
        <v>0</v>
      </c>
      <c r="G124">
        <v>17081.080000000002</v>
      </c>
    </row>
    <row r="125" spans="1:7">
      <c r="A125" s="17" t="s">
        <v>12</v>
      </c>
      <c r="B125">
        <f t="shared" si="1"/>
        <v>0</v>
      </c>
      <c r="C125" s="17">
        <v>1</v>
      </c>
      <c r="D125">
        <v>19</v>
      </c>
      <c r="E125">
        <v>29.07</v>
      </c>
      <c r="F125">
        <v>0</v>
      </c>
      <c r="G125">
        <v>17352.6803</v>
      </c>
    </row>
    <row r="126" spans="1:7">
      <c r="A126" s="14" t="s">
        <v>12</v>
      </c>
      <c r="B126">
        <f t="shared" si="1"/>
        <v>0</v>
      </c>
      <c r="C126" s="14">
        <v>1</v>
      </c>
      <c r="D126">
        <v>19</v>
      </c>
      <c r="E126">
        <v>28.31</v>
      </c>
      <c r="F126">
        <v>0</v>
      </c>
      <c r="G126">
        <v>17468.983899999999</v>
      </c>
    </row>
    <row r="127" spans="1:7">
      <c r="A127" s="17" t="s">
        <v>12</v>
      </c>
      <c r="B127">
        <f t="shared" si="1"/>
        <v>0</v>
      </c>
      <c r="C127" s="17">
        <v>1</v>
      </c>
      <c r="D127">
        <v>19</v>
      </c>
      <c r="E127">
        <v>28.88</v>
      </c>
      <c r="F127">
        <v>0</v>
      </c>
      <c r="G127">
        <v>17748.5062</v>
      </c>
    </row>
    <row r="128" spans="1:7">
      <c r="A128" s="14" t="s">
        <v>12</v>
      </c>
      <c r="B128">
        <f t="shared" si="1"/>
        <v>0</v>
      </c>
      <c r="C128" s="14">
        <v>0</v>
      </c>
      <c r="D128">
        <v>19</v>
      </c>
      <c r="E128">
        <v>27.93</v>
      </c>
      <c r="F128">
        <v>3</v>
      </c>
      <c r="G128">
        <v>18838.703659999999</v>
      </c>
    </row>
    <row r="129" spans="1:7">
      <c r="A129" s="17" t="s">
        <v>12</v>
      </c>
      <c r="B129">
        <f t="shared" si="1"/>
        <v>0</v>
      </c>
      <c r="C129" s="17">
        <v>0</v>
      </c>
      <c r="D129">
        <v>19</v>
      </c>
      <c r="E129">
        <v>27.265000000000001</v>
      </c>
      <c r="F129">
        <v>2</v>
      </c>
      <c r="G129">
        <v>22493.659640000002</v>
      </c>
    </row>
    <row r="130" spans="1:7">
      <c r="A130" s="14" t="s">
        <v>8</v>
      </c>
      <c r="B130">
        <f t="shared" si="1"/>
        <v>0</v>
      </c>
      <c r="C130" s="14">
        <v>0</v>
      </c>
      <c r="D130">
        <v>19</v>
      </c>
      <c r="E130">
        <v>33.1</v>
      </c>
      <c r="F130">
        <v>0</v>
      </c>
      <c r="G130">
        <v>23082.955330000001</v>
      </c>
    </row>
    <row r="131" spans="1:7">
      <c r="A131" s="17" t="s">
        <v>12</v>
      </c>
      <c r="B131">
        <f t="shared" si="1"/>
        <v>0</v>
      </c>
      <c r="C131" s="17">
        <v>0</v>
      </c>
      <c r="D131">
        <v>19</v>
      </c>
      <c r="E131">
        <v>30.59</v>
      </c>
      <c r="F131">
        <v>2</v>
      </c>
      <c r="G131">
        <v>24059.680189999999</v>
      </c>
    </row>
    <row r="132" spans="1:7">
      <c r="A132" s="14" t="s">
        <v>11</v>
      </c>
      <c r="B132">
        <f t="shared" si="1"/>
        <v>1</v>
      </c>
      <c r="C132" s="14">
        <v>1</v>
      </c>
      <c r="D132">
        <v>19</v>
      </c>
      <c r="E132">
        <v>30.25</v>
      </c>
      <c r="F132">
        <v>0</v>
      </c>
      <c r="G132">
        <v>32548.340499999998</v>
      </c>
    </row>
    <row r="133" spans="1:7">
      <c r="A133" s="17" t="s">
        <v>12</v>
      </c>
      <c r="B133">
        <f t="shared" ref="B133:B196" si="2">IF(A133="southeast",1,0)</f>
        <v>0</v>
      </c>
      <c r="C133" s="17">
        <v>1</v>
      </c>
      <c r="D133">
        <v>19</v>
      </c>
      <c r="E133">
        <v>30.02</v>
      </c>
      <c r="F133">
        <v>0</v>
      </c>
      <c r="G133">
        <v>33307.550799999997</v>
      </c>
    </row>
    <row r="134" spans="1:7">
      <c r="A134" s="14" t="s">
        <v>12</v>
      </c>
      <c r="B134">
        <f t="shared" si="2"/>
        <v>0</v>
      </c>
      <c r="C134" s="14">
        <v>1</v>
      </c>
      <c r="D134">
        <v>19</v>
      </c>
      <c r="E134">
        <v>31.92</v>
      </c>
      <c r="F134">
        <v>0</v>
      </c>
      <c r="G134">
        <v>33750.291799999999</v>
      </c>
    </row>
    <row r="135" spans="1:7">
      <c r="A135" s="17" t="s">
        <v>11</v>
      </c>
      <c r="B135">
        <f t="shared" si="2"/>
        <v>1</v>
      </c>
      <c r="C135" s="17">
        <v>1</v>
      </c>
      <c r="D135">
        <v>19</v>
      </c>
      <c r="E135">
        <v>33.11</v>
      </c>
      <c r="F135">
        <v>0</v>
      </c>
      <c r="G135">
        <v>34439.855900000002</v>
      </c>
    </row>
    <row r="136" spans="1:7">
      <c r="A136" s="14" t="s">
        <v>8</v>
      </c>
      <c r="B136">
        <f t="shared" si="2"/>
        <v>0</v>
      </c>
      <c r="C136" s="14">
        <v>1</v>
      </c>
      <c r="D136">
        <v>19</v>
      </c>
      <c r="E136">
        <v>34.799999999999997</v>
      </c>
      <c r="F136">
        <v>0</v>
      </c>
      <c r="G136">
        <v>34779.614999999998</v>
      </c>
    </row>
    <row r="137" spans="1:7">
      <c r="A137" s="17" t="s">
        <v>8</v>
      </c>
      <c r="B137">
        <f t="shared" si="2"/>
        <v>0</v>
      </c>
      <c r="C137" s="17">
        <v>1</v>
      </c>
      <c r="D137">
        <v>19</v>
      </c>
      <c r="E137">
        <v>34.9</v>
      </c>
      <c r="F137">
        <v>0</v>
      </c>
      <c r="G137">
        <v>34828.654000000002</v>
      </c>
    </row>
    <row r="138" spans="1:7">
      <c r="A138" s="14" t="s">
        <v>12</v>
      </c>
      <c r="B138">
        <f t="shared" si="2"/>
        <v>0</v>
      </c>
      <c r="C138" s="14">
        <v>1</v>
      </c>
      <c r="D138">
        <v>19</v>
      </c>
      <c r="E138">
        <v>36.954999999999998</v>
      </c>
      <c r="F138">
        <v>0</v>
      </c>
      <c r="G138">
        <v>36219.405449999998</v>
      </c>
    </row>
    <row r="139" spans="1:7">
      <c r="A139" s="17" t="s">
        <v>8</v>
      </c>
      <c r="B139">
        <f t="shared" si="2"/>
        <v>0</v>
      </c>
      <c r="C139" s="17">
        <v>1</v>
      </c>
      <c r="D139">
        <v>19</v>
      </c>
      <c r="E139">
        <v>34.700000000000003</v>
      </c>
      <c r="F139">
        <v>2</v>
      </c>
      <c r="G139">
        <v>36397.576000000001</v>
      </c>
    </row>
    <row r="140" spans="1:7">
      <c r="A140" s="14" t="s">
        <v>12</v>
      </c>
      <c r="B140">
        <f t="shared" si="2"/>
        <v>0</v>
      </c>
      <c r="C140" s="14">
        <v>1</v>
      </c>
      <c r="D140">
        <v>19</v>
      </c>
      <c r="E140">
        <v>32.49</v>
      </c>
      <c r="F140">
        <v>0</v>
      </c>
      <c r="G140">
        <v>36898.733079999998</v>
      </c>
    </row>
    <row r="141" spans="1:7">
      <c r="A141" s="17" t="s">
        <v>11</v>
      </c>
      <c r="B141">
        <f t="shared" si="2"/>
        <v>1</v>
      </c>
      <c r="C141" s="17">
        <v>1</v>
      </c>
      <c r="D141">
        <v>19</v>
      </c>
      <c r="E141">
        <v>44.88</v>
      </c>
      <c r="F141">
        <v>0</v>
      </c>
      <c r="G141">
        <v>39722.746200000001</v>
      </c>
    </row>
    <row r="142" spans="1:7">
      <c r="A142" s="14" t="s">
        <v>11</v>
      </c>
      <c r="B142">
        <f t="shared" si="2"/>
        <v>1</v>
      </c>
      <c r="C142" s="14">
        <v>0</v>
      </c>
      <c r="D142">
        <v>20</v>
      </c>
      <c r="E142">
        <v>33.33</v>
      </c>
      <c r="F142">
        <v>0</v>
      </c>
      <c r="G142">
        <v>1391.5287000000001</v>
      </c>
    </row>
    <row r="143" spans="1:7">
      <c r="A143" s="17" t="s">
        <v>12</v>
      </c>
      <c r="B143">
        <f t="shared" si="2"/>
        <v>0</v>
      </c>
      <c r="C143" s="17">
        <v>0</v>
      </c>
      <c r="D143">
        <v>20</v>
      </c>
      <c r="E143">
        <v>29.734999999999999</v>
      </c>
      <c r="F143">
        <v>0</v>
      </c>
      <c r="G143">
        <v>1769.5316499999999</v>
      </c>
    </row>
    <row r="144" spans="1:7">
      <c r="A144" s="14" t="s">
        <v>8</v>
      </c>
      <c r="B144">
        <f t="shared" si="2"/>
        <v>0</v>
      </c>
      <c r="C144" s="14">
        <v>0</v>
      </c>
      <c r="D144">
        <v>20</v>
      </c>
      <c r="E144">
        <v>29.6</v>
      </c>
      <c r="F144">
        <v>0</v>
      </c>
      <c r="G144">
        <v>1875.3440000000001</v>
      </c>
    </row>
    <row r="145" spans="1:7">
      <c r="A145" s="17" t="s">
        <v>11</v>
      </c>
      <c r="B145">
        <f t="shared" si="2"/>
        <v>1</v>
      </c>
      <c r="C145" s="17">
        <v>0</v>
      </c>
      <c r="D145">
        <v>20</v>
      </c>
      <c r="E145">
        <v>31.46</v>
      </c>
      <c r="F145">
        <v>0</v>
      </c>
      <c r="G145">
        <v>1877.9294</v>
      </c>
    </row>
    <row r="146" spans="1:7">
      <c r="A146" s="14" t="s">
        <v>11</v>
      </c>
      <c r="B146">
        <f t="shared" si="2"/>
        <v>1</v>
      </c>
      <c r="C146" s="14">
        <v>0</v>
      </c>
      <c r="D146">
        <v>20</v>
      </c>
      <c r="E146">
        <v>33</v>
      </c>
      <c r="F146">
        <v>0</v>
      </c>
      <c r="G146">
        <v>1880.07</v>
      </c>
    </row>
    <row r="147" spans="1:7">
      <c r="A147" s="17" t="s">
        <v>8</v>
      </c>
      <c r="B147">
        <f t="shared" si="2"/>
        <v>0</v>
      </c>
      <c r="C147" s="17">
        <v>0</v>
      </c>
      <c r="D147">
        <v>20</v>
      </c>
      <c r="E147">
        <v>33.299999999999997</v>
      </c>
      <c r="F147">
        <v>0</v>
      </c>
      <c r="G147">
        <v>1880.4870000000001</v>
      </c>
    </row>
    <row r="148" spans="1:7">
      <c r="A148" s="14" t="s">
        <v>8</v>
      </c>
      <c r="B148">
        <f t="shared" si="2"/>
        <v>0</v>
      </c>
      <c r="C148" s="14">
        <v>0</v>
      </c>
      <c r="D148">
        <v>20</v>
      </c>
      <c r="E148">
        <v>22</v>
      </c>
      <c r="F148">
        <v>1</v>
      </c>
      <c r="G148">
        <v>1964.78</v>
      </c>
    </row>
    <row r="149" spans="1:7">
      <c r="A149" s="17" t="s">
        <v>13</v>
      </c>
      <c r="B149">
        <f t="shared" si="2"/>
        <v>0</v>
      </c>
      <c r="C149" s="17">
        <v>0</v>
      </c>
      <c r="D149">
        <v>20</v>
      </c>
      <c r="E149">
        <v>27.93</v>
      </c>
      <c r="F149">
        <v>0</v>
      </c>
      <c r="G149">
        <v>1967.0227</v>
      </c>
    </row>
    <row r="150" spans="1:7">
      <c r="A150" s="14" t="s">
        <v>8</v>
      </c>
      <c r="B150">
        <f t="shared" si="2"/>
        <v>0</v>
      </c>
      <c r="C150" s="14">
        <v>0</v>
      </c>
      <c r="D150">
        <v>20</v>
      </c>
      <c r="E150">
        <v>33</v>
      </c>
      <c r="F150">
        <v>1</v>
      </c>
      <c r="G150">
        <v>1980.07</v>
      </c>
    </row>
    <row r="151" spans="1:7">
      <c r="A151" s="17" t="s">
        <v>13</v>
      </c>
      <c r="B151">
        <f t="shared" si="2"/>
        <v>0</v>
      </c>
      <c r="C151" s="17">
        <v>0</v>
      </c>
      <c r="D151">
        <v>20</v>
      </c>
      <c r="E151">
        <v>40.47</v>
      </c>
      <c r="F151">
        <v>0</v>
      </c>
      <c r="G151">
        <v>1984.4532999999999</v>
      </c>
    </row>
    <row r="152" spans="1:7">
      <c r="A152" s="14" t="s">
        <v>12</v>
      </c>
      <c r="B152">
        <f t="shared" si="2"/>
        <v>0</v>
      </c>
      <c r="C152" s="14">
        <v>0</v>
      </c>
      <c r="D152">
        <v>20</v>
      </c>
      <c r="E152">
        <v>28.975000000000001</v>
      </c>
      <c r="F152">
        <v>0</v>
      </c>
      <c r="G152">
        <v>2257.47525</v>
      </c>
    </row>
    <row r="153" spans="1:7">
      <c r="A153" s="17" t="s">
        <v>12</v>
      </c>
      <c r="B153">
        <f t="shared" si="2"/>
        <v>0</v>
      </c>
      <c r="C153" s="17">
        <v>0</v>
      </c>
      <c r="D153">
        <v>20</v>
      </c>
      <c r="E153">
        <v>31.92</v>
      </c>
      <c r="F153">
        <v>0</v>
      </c>
      <c r="G153">
        <v>2261.5688</v>
      </c>
    </row>
    <row r="154" spans="1:7">
      <c r="A154" s="14" t="s">
        <v>12</v>
      </c>
      <c r="B154">
        <f t="shared" si="2"/>
        <v>0</v>
      </c>
      <c r="C154" s="14">
        <v>0</v>
      </c>
      <c r="D154">
        <v>20</v>
      </c>
      <c r="E154">
        <v>32.395000000000003</v>
      </c>
      <c r="F154">
        <v>1</v>
      </c>
      <c r="G154">
        <v>2362.2290499999999</v>
      </c>
    </row>
    <row r="155" spans="1:7">
      <c r="A155" s="17" t="s">
        <v>13</v>
      </c>
      <c r="B155">
        <f t="shared" si="2"/>
        <v>0</v>
      </c>
      <c r="C155" s="17">
        <v>0</v>
      </c>
      <c r="D155">
        <v>20</v>
      </c>
      <c r="E155">
        <v>28.785</v>
      </c>
      <c r="F155">
        <v>0</v>
      </c>
      <c r="G155">
        <v>2457.2111500000001</v>
      </c>
    </row>
    <row r="156" spans="1:7">
      <c r="A156" s="14" t="s">
        <v>13</v>
      </c>
      <c r="B156">
        <f t="shared" si="2"/>
        <v>0</v>
      </c>
      <c r="C156" s="14">
        <v>0</v>
      </c>
      <c r="D156">
        <v>20</v>
      </c>
      <c r="E156">
        <v>30.59</v>
      </c>
      <c r="F156">
        <v>0</v>
      </c>
      <c r="G156">
        <v>2459.7201</v>
      </c>
    </row>
    <row r="157" spans="1:7">
      <c r="A157" s="17" t="s">
        <v>11</v>
      </c>
      <c r="B157">
        <f t="shared" si="2"/>
        <v>1</v>
      </c>
      <c r="C157" s="17">
        <v>0</v>
      </c>
      <c r="D157">
        <v>20</v>
      </c>
      <c r="E157">
        <v>31.13</v>
      </c>
      <c r="F157">
        <v>2</v>
      </c>
      <c r="G157">
        <v>2566.4706999999999</v>
      </c>
    </row>
    <row r="158" spans="1:7">
      <c r="A158" s="14" t="s">
        <v>11</v>
      </c>
      <c r="B158">
        <f t="shared" si="2"/>
        <v>1</v>
      </c>
      <c r="C158" s="14">
        <v>0</v>
      </c>
      <c r="D158">
        <v>20</v>
      </c>
      <c r="E158">
        <v>31.79</v>
      </c>
      <c r="F158">
        <v>2</v>
      </c>
      <c r="G158">
        <v>3056.3881000000001</v>
      </c>
    </row>
    <row r="159" spans="1:7">
      <c r="A159" s="17" t="s">
        <v>8</v>
      </c>
      <c r="B159">
        <f t="shared" si="2"/>
        <v>0</v>
      </c>
      <c r="C159" s="17">
        <v>0</v>
      </c>
      <c r="D159">
        <v>20</v>
      </c>
      <c r="E159">
        <v>37</v>
      </c>
      <c r="F159">
        <v>5</v>
      </c>
      <c r="G159">
        <v>4830.63</v>
      </c>
    </row>
    <row r="160" spans="1:7">
      <c r="A160" s="14" t="s">
        <v>13</v>
      </c>
      <c r="B160">
        <f t="shared" si="2"/>
        <v>0</v>
      </c>
      <c r="C160" s="14">
        <v>0</v>
      </c>
      <c r="D160">
        <v>20</v>
      </c>
      <c r="E160">
        <v>30.114999999999998</v>
      </c>
      <c r="F160">
        <v>5</v>
      </c>
      <c r="G160">
        <v>4915.0598499999996</v>
      </c>
    </row>
    <row r="161" spans="1:7">
      <c r="A161" s="17" t="s">
        <v>12</v>
      </c>
      <c r="B161">
        <f t="shared" si="2"/>
        <v>0</v>
      </c>
      <c r="C161" s="17">
        <v>1</v>
      </c>
      <c r="D161">
        <v>20</v>
      </c>
      <c r="E161">
        <v>22.42</v>
      </c>
      <c r="F161">
        <v>0</v>
      </c>
      <c r="G161">
        <v>14711.7438</v>
      </c>
    </row>
    <row r="162" spans="1:7">
      <c r="A162" s="14" t="s">
        <v>8</v>
      </c>
      <c r="B162">
        <f t="shared" si="2"/>
        <v>0</v>
      </c>
      <c r="C162" s="14">
        <v>1</v>
      </c>
      <c r="D162">
        <v>20</v>
      </c>
      <c r="E162">
        <v>27.3</v>
      </c>
      <c r="F162">
        <v>0</v>
      </c>
      <c r="G162">
        <v>16232.847</v>
      </c>
    </row>
    <row r="163" spans="1:7">
      <c r="A163" s="17" t="s">
        <v>11</v>
      </c>
      <c r="B163">
        <f t="shared" si="2"/>
        <v>1</v>
      </c>
      <c r="C163" s="17">
        <v>1</v>
      </c>
      <c r="D163">
        <v>20</v>
      </c>
      <c r="E163">
        <v>26.84</v>
      </c>
      <c r="F163">
        <v>1</v>
      </c>
      <c r="G163">
        <v>17085.267599999999</v>
      </c>
    </row>
    <row r="164" spans="1:7">
      <c r="A164" s="14" t="s">
        <v>12</v>
      </c>
      <c r="B164">
        <f t="shared" si="2"/>
        <v>0</v>
      </c>
      <c r="C164" s="14">
        <v>1</v>
      </c>
      <c r="D164">
        <v>20</v>
      </c>
      <c r="E164">
        <v>28.024999999999999</v>
      </c>
      <c r="F164">
        <v>1</v>
      </c>
      <c r="G164">
        <v>17560.37975</v>
      </c>
    </row>
    <row r="165" spans="1:7">
      <c r="A165" s="17" t="s">
        <v>8</v>
      </c>
      <c r="B165">
        <f t="shared" si="2"/>
        <v>0</v>
      </c>
      <c r="C165" s="17">
        <v>1</v>
      </c>
      <c r="D165">
        <v>20</v>
      </c>
      <c r="E165">
        <v>21.8</v>
      </c>
      <c r="F165">
        <v>0</v>
      </c>
      <c r="G165">
        <v>20167.336029999999</v>
      </c>
    </row>
    <row r="166" spans="1:7">
      <c r="A166" s="14" t="s">
        <v>11</v>
      </c>
      <c r="B166">
        <f t="shared" si="2"/>
        <v>1</v>
      </c>
      <c r="C166" s="14">
        <v>1</v>
      </c>
      <c r="D166">
        <v>20</v>
      </c>
      <c r="E166">
        <v>24.42</v>
      </c>
      <c r="F166">
        <v>0</v>
      </c>
      <c r="G166">
        <v>26125.674770000001</v>
      </c>
    </row>
    <row r="167" spans="1:7">
      <c r="A167" s="17" t="s">
        <v>11</v>
      </c>
      <c r="B167">
        <f t="shared" si="2"/>
        <v>1</v>
      </c>
      <c r="C167" s="17">
        <v>0</v>
      </c>
      <c r="D167">
        <v>20</v>
      </c>
      <c r="E167">
        <v>35.31</v>
      </c>
      <c r="F167">
        <v>1</v>
      </c>
      <c r="G167">
        <v>27724.28875</v>
      </c>
    </row>
    <row r="168" spans="1:7">
      <c r="A168" s="14" t="s">
        <v>13</v>
      </c>
      <c r="B168">
        <f t="shared" si="2"/>
        <v>0</v>
      </c>
      <c r="C168" s="14">
        <v>1</v>
      </c>
      <c r="D168">
        <v>20</v>
      </c>
      <c r="E168">
        <v>30.684999999999999</v>
      </c>
      <c r="F168">
        <v>0</v>
      </c>
      <c r="G168">
        <v>33475.817150000003</v>
      </c>
    </row>
    <row r="169" spans="1:7">
      <c r="A169" s="17" t="s">
        <v>12</v>
      </c>
      <c r="B169">
        <f t="shared" si="2"/>
        <v>0</v>
      </c>
      <c r="C169" s="17">
        <v>1</v>
      </c>
      <c r="D169">
        <v>20</v>
      </c>
      <c r="E169">
        <v>35.625</v>
      </c>
      <c r="F169">
        <v>3</v>
      </c>
      <c r="G169">
        <v>37465.34375</v>
      </c>
    </row>
    <row r="170" spans="1:7">
      <c r="A170" s="14" t="s">
        <v>8</v>
      </c>
      <c r="B170">
        <f t="shared" si="2"/>
        <v>0</v>
      </c>
      <c r="C170" s="14">
        <v>1</v>
      </c>
      <c r="D170">
        <v>20</v>
      </c>
      <c r="E170">
        <v>39.4</v>
      </c>
      <c r="F170">
        <v>2</v>
      </c>
      <c r="G170">
        <v>38344.565999999999</v>
      </c>
    </row>
    <row r="171" spans="1:7">
      <c r="A171" s="17" t="s">
        <v>11</v>
      </c>
      <c r="B171">
        <f t="shared" si="2"/>
        <v>1</v>
      </c>
      <c r="C171" s="17">
        <v>0</v>
      </c>
      <c r="D171">
        <v>21</v>
      </c>
      <c r="E171">
        <v>23.21</v>
      </c>
      <c r="F171">
        <v>0</v>
      </c>
      <c r="G171">
        <v>1515.3449000000001</v>
      </c>
    </row>
    <row r="172" spans="1:7">
      <c r="A172" s="14" t="s">
        <v>8</v>
      </c>
      <c r="B172">
        <f t="shared" si="2"/>
        <v>0</v>
      </c>
      <c r="C172" s="14">
        <v>0</v>
      </c>
      <c r="D172">
        <v>21</v>
      </c>
      <c r="E172">
        <v>31.1</v>
      </c>
      <c r="F172">
        <v>0</v>
      </c>
      <c r="G172">
        <v>1526.3119999999999</v>
      </c>
    </row>
    <row r="173" spans="1:7">
      <c r="A173" s="17" t="s">
        <v>11</v>
      </c>
      <c r="B173">
        <f t="shared" si="2"/>
        <v>1</v>
      </c>
      <c r="C173" s="17">
        <v>0</v>
      </c>
      <c r="D173">
        <v>21</v>
      </c>
      <c r="E173">
        <v>35.53</v>
      </c>
      <c r="F173">
        <v>0</v>
      </c>
      <c r="G173">
        <v>1532.4697000000001</v>
      </c>
    </row>
    <row r="174" spans="1:7">
      <c r="A174" s="14" t="s">
        <v>11</v>
      </c>
      <c r="B174">
        <f t="shared" si="2"/>
        <v>1</v>
      </c>
      <c r="C174" s="14">
        <v>0</v>
      </c>
      <c r="D174">
        <v>21</v>
      </c>
      <c r="E174">
        <v>36.85</v>
      </c>
      <c r="F174">
        <v>0</v>
      </c>
      <c r="G174">
        <v>1534.3045</v>
      </c>
    </row>
    <row r="175" spans="1:7">
      <c r="A175" s="17" t="s">
        <v>12</v>
      </c>
      <c r="B175">
        <f t="shared" si="2"/>
        <v>0</v>
      </c>
      <c r="C175" s="17">
        <v>0</v>
      </c>
      <c r="D175">
        <v>21</v>
      </c>
      <c r="E175">
        <v>28.975000000000001</v>
      </c>
      <c r="F175">
        <v>0</v>
      </c>
      <c r="G175">
        <v>1906.35825</v>
      </c>
    </row>
    <row r="176" spans="1:7">
      <c r="A176" s="14" t="s">
        <v>12</v>
      </c>
      <c r="B176">
        <f t="shared" si="2"/>
        <v>0</v>
      </c>
      <c r="C176" s="14">
        <v>0</v>
      </c>
      <c r="D176">
        <v>21</v>
      </c>
      <c r="E176">
        <v>31.254999999999999</v>
      </c>
      <c r="F176">
        <v>0</v>
      </c>
      <c r="G176">
        <v>1909.52745</v>
      </c>
    </row>
    <row r="177" spans="1:7">
      <c r="A177" s="17" t="s">
        <v>12</v>
      </c>
      <c r="B177">
        <f t="shared" si="2"/>
        <v>0</v>
      </c>
      <c r="C177" s="17">
        <v>0</v>
      </c>
      <c r="D177">
        <v>21</v>
      </c>
      <c r="E177">
        <v>36.86</v>
      </c>
      <c r="F177">
        <v>0</v>
      </c>
      <c r="G177">
        <v>1917.3184000000001</v>
      </c>
    </row>
    <row r="178" spans="1:7">
      <c r="A178" s="14" t="s">
        <v>8</v>
      </c>
      <c r="B178">
        <f t="shared" si="2"/>
        <v>0</v>
      </c>
      <c r="C178" s="14">
        <v>0</v>
      </c>
      <c r="D178">
        <v>21</v>
      </c>
      <c r="E178">
        <v>25.8</v>
      </c>
      <c r="F178">
        <v>0</v>
      </c>
      <c r="G178">
        <v>2007.9449999999999</v>
      </c>
    </row>
    <row r="179" spans="1:7">
      <c r="A179" s="17" t="s">
        <v>8</v>
      </c>
      <c r="B179">
        <f t="shared" si="2"/>
        <v>0</v>
      </c>
      <c r="C179" s="17">
        <v>0</v>
      </c>
      <c r="D179">
        <v>21</v>
      </c>
      <c r="E179">
        <v>34.6</v>
      </c>
      <c r="F179">
        <v>0</v>
      </c>
      <c r="G179">
        <v>2020.1769999999999</v>
      </c>
    </row>
    <row r="180" spans="1:7">
      <c r="A180" s="14" t="s">
        <v>11</v>
      </c>
      <c r="B180">
        <f t="shared" si="2"/>
        <v>1</v>
      </c>
      <c r="C180" s="14">
        <v>0</v>
      </c>
      <c r="D180">
        <v>21</v>
      </c>
      <c r="E180">
        <v>34.869999999999997</v>
      </c>
      <c r="F180">
        <v>0</v>
      </c>
      <c r="G180">
        <v>2020.5523000000001</v>
      </c>
    </row>
    <row r="181" spans="1:7">
      <c r="A181" s="17" t="s">
        <v>11</v>
      </c>
      <c r="B181">
        <f t="shared" si="2"/>
        <v>1</v>
      </c>
      <c r="C181" s="17">
        <v>0</v>
      </c>
      <c r="D181">
        <v>21</v>
      </c>
      <c r="E181">
        <v>39.49</v>
      </c>
      <c r="F181">
        <v>0</v>
      </c>
      <c r="G181">
        <v>2026.9740999999999</v>
      </c>
    </row>
    <row r="182" spans="1:7">
      <c r="A182" s="14" t="s">
        <v>13</v>
      </c>
      <c r="B182">
        <f t="shared" si="2"/>
        <v>0</v>
      </c>
      <c r="C182" s="14">
        <v>0</v>
      </c>
      <c r="D182">
        <v>21</v>
      </c>
      <c r="E182">
        <v>26.03</v>
      </c>
      <c r="F182">
        <v>0</v>
      </c>
      <c r="G182">
        <v>2102.2647000000002</v>
      </c>
    </row>
    <row r="183" spans="1:7">
      <c r="A183" s="17" t="s">
        <v>8</v>
      </c>
      <c r="B183">
        <f t="shared" si="2"/>
        <v>0</v>
      </c>
      <c r="C183" s="17">
        <v>0</v>
      </c>
      <c r="D183">
        <v>21</v>
      </c>
      <c r="E183">
        <v>22.3</v>
      </c>
      <c r="F183">
        <v>1</v>
      </c>
      <c r="G183">
        <v>2103.08</v>
      </c>
    </row>
    <row r="184" spans="1:7">
      <c r="A184" s="14" t="s">
        <v>13</v>
      </c>
      <c r="B184">
        <f t="shared" si="2"/>
        <v>0</v>
      </c>
      <c r="C184" s="14">
        <v>0</v>
      </c>
      <c r="D184">
        <v>21</v>
      </c>
      <c r="E184">
        <v>27.36</v>
      </c>
      <c r="F184">
        <v>0</v>
      </c>
      <c r="G184">
        <v>2104.1134000000002</v>
      </c>
    </row>
    <row r="185" spans="1:7">
      <c r="A185" s="17" t="s">
        <v>12</v>
      </c>
      <c r="B185">
        <f t="shared" si="2"/>
        <v>0</v>
      </c>
      <c r="C185" s="17">
        <v>0</v>
      </c>
      <c r="D185">
        <v>21</v>
      </c>
      <c r="E185">
        <v>35.72</v>
      </c>
      <c r="F185">
        <v>0</v>
      </c>
      <c r="G185">
        <v>2404.7338</v>
      </c>
    </row>
    <row r="186" spans="1:7">
      <c r="A186" s="14" t="s">
        <v>8</v>
      </c>
      <c r="B186">
        <f t="shared" si="2"/>
        <v>0</v>
      </c>
      <c r="C186" s="14">
        <v>0</v>
      </c>
      <c r="D186">
        <v>21</v>
      </c>
      <c r="E186">
        <v>17.399999999999999</v>
      </c>
      <c r="F186">
        <v>1</v>
      </c>
      <c r="G186">
        <v>2585.2689999999998</v>
      </c>
    </row>
    <row r="187" spans="1:7">
      <c r="A187" s="17" t="s">
        <v>13</v>
      </c>
      <c r="B187">
        <f t="shared" si="2"/>
        <v>0</v>
      </c>
      <c r="C187" s="17">
        <v>0</v>
      </c>
      <c r="D187">
        <v>21</v>
      </c>
      <c r="E187">
        <v>22.135000000000002</v>
      </c>
      <c r="F187">
        <v>0</v>
      </c>
      <c r="G187">
        <v>2585.8506499999999</v>
      </c>
    </row>
    <row r="188" spans="1:7">
      <c r="A188" s="14" t="s">
        <v>8</v>
      </c>
      <c r="B188">
        <f t="shared" si="2"/>
        <v>0</v>
      </c>
      <c r="C188" s="14">
        <v>0</v>
      </c>
      <c r="D188">
        <v>21</v>
      </c>
      <c r="E188">
        <v>26.4</v>
      </c>
      <c r="F188">
        <v>1</v>
      </c>
      <c r="G188">
        <v>2597.779</v>
      </c>
    </row>
    <row r="189" spans="1:7">
      <c r="A189" s="17" t="s">
        <v>12</v>
      </c>
      <c r="B189">
        <f t="shared" si="2"/>
        <v>0</v>
      </c>
      <c r="C189" s="17">
        <v>0</v>
      </c>
      <c r="D189">
        <v>21</v>
      </c>
      <c r="E189">
        <v>23.75</v>
      </c>
      <c r="F189">
        <v>2</v>
      </c>
      <c r="G189">
        <v>3077.0954999999999</v>
      </c>
    </row>
    <row r="190" spans="1:7">
      <c r="A190" s="14" t="s">
        <v>13</v>
      </c>
      <c r="B190">
        <f t="shared" si="2"/>
        <v>0</v>
      </c>
      <c r="C190" s="14">
        <v>0</v>
      </c>
      <c r="D190">
        <v>21</v>
      </c>
      <c r="E190">
        <v>16.815000000000001</v>
      </c>
      <c r="F190">
        <v>1</v>
      </c>
      <c r="G190">
        <v>3167.4558499999998</v>
      </c>
    </row>
    <row r="191" spans="1:7">
      <c r="A191" s="17" t="s">
        <v>11</v>
      </c>
      <c r="B191">
        <f t="shared" si="2"/>
        <v>1</v>
      </c>
      <c r="C191" s="17">
        <v>0</v>
      </c>
      <c r="D191">
        <v>21</v>
      </c>
      <c r="E191">
        <v>21.89</v>
      </c>
      <c r="F191">
        <v>2</v>
      </c>
      <c r="G191">
        <v>3180.5101</v>
      </c>
    </row>
    <row r="192" spans="1:7">
      <c r="A192" s="14" t="s">
        <v>13</v>
      </c>
      <c r="B192">
        <f t="shared" si="2"/>
        <v>0</v>
      </c>
      <c r="C192" s="14">
        <v>0</v>
      </c>
      <c r="D192">
        <v>21</v>
      </c>
      <c r="E192">
        <v>25.745000000000001</v>
      </c>
      <c r="F192">
        <v>2</v>
      </c>
      <c r="G192">
        <v>3279.8685500000001</v>
      </c>
    </row>
    <row r="193" spans="1:7">
      <c r="A193" s="17" t="s">
        <v>12</v>
      </c>
      <c r="B193">
        <f t="shared" si="2"/>
        <v>0</v>
      </c>
      <c r="C193" s="17">
        <v>0</v>
      </c>
      <c r="D193">
        <v>21</v>
      </c>
      <c r="E193">
        <v>33.630000000000003</v>
      </c>
      <c r="F193">
        <v>2</v>
      </c>
      <c r="G193">
        <v>3579.8287</v>
      </c>
    </row>
    <row r="194" spans="1:7">
      <c r="A194" s="14" t="s">
        <v>13</v>
      </c>
      <c r="B194">
        <f t="shared" si="2"/>
        <v>0</v>
      </c>
      <c r="C194" s="14">
        <v>0</v>
      </c>
      <c r="D194">
        <v>21</v>
      </c>
      <c r="E194">
        <v>20.234999999999999</v>
      </c>
      <c r="F194">
        <v>3</v>
      </c>
      <c r="G194">
        <v>3861.2096499999998</v>
      </c>
    </row>
    <row r="195" spans="1:7">
      <c r="A195" s="17" t="s">
        <v>13</v>
      </c>
      <c r="B195">
        <f t="shared" si="2"/>
        <v>0</v>
      </c>
      <c r="C195" s="17">
        <v>1</v>
      </c>
      <c r="D195">
        <v>21</v>
      </c>
      <c r="E195">
        <v>21.85</v>
      </c>
      <c r="F195">
        <v>1</v>
      </c>
      <c r="G195">
        <v>15359.104499999999</v>
      </c>
    </row>
    <row r="196" spans="1:7">
      <c r="A196" s="14" t="s">
        <v>11</v>
      </c>
      <c r="B196">
        <f t="shared" si="2"/>
        <v>1</v>
      </c>
      <c r="C196" s="14">
        <v>0</v>
      </c>
      <c r="D196">
        <v>21</v>
      </c>
      <c r="E196">
        <v>31.02</v>
      </c>
      <c r="F196">
        <v>0</v>
      </c>
      <c r="G196">
        <v>16586.49771</v>
      </c>
    </row>
    <row r="197" spans="1:7">
      <c r="A197" s="17" t="s">
        <v>8</v>
      </c>
      <c r="B197">
        <f t="shared" ref="B197:B260" si="3">IF(A197="southeast",1,0)</f>
        <v>0</v>
      </c>
      <c r="C197" s="17">
        <v>1</v>
      </c>
      <c r="D197">
        <v>21</v>
      </c>
      <c r="E197">
        <v>25.7</v>
      </c>
      <c r="F197">
        <v>4</v>
      </c>
      <c r="G197">
        <v>17942.106</v>
      </c>
    </row>
    <row r="198" spans="1:7">
      <c r="A198" s="14" t="s">
        <v>12</v>
      </c>
      <c r="B198">
        <f t="shared" si="3"/>
        <v>0</v>
      </c>
      <c r="C198" s="14">
        <v>0</v>
      </c>
      <c r="D198">
        <v>21</v>
      </c>
      <c r="E198">
        <v>32.68</v>
      </c>
      <c r="F198">
        <v>2</v>
      </c>
      <c r="G198">
        <v>26018.950519999999</v>
      </c>
    </row>
    <row r="199" spans="1:7">
      <c r="A199" s="17" t="s">
        <v>11</v>
      </c>
      <c r="B199">
        <f t="shared" si="3"/>
        <v>1</v>
      </c>
      <c r="C199" s="17">
        <v>0</v>
      </c>
      <c r="D199">
        <v>22</v>
      </c>
      <c r="E199">
        <v>26.84</v>
      </c>
      <c r="F199">
        <v>0</v>
      </c>
      <c r="G199">
        <v>1664.9996000000001</v>
      </c>
    </row>
    <row r="200" spans="1:7">
      <c r="A200" s="14" t="s">
        <v>11</v>
      </c>
      <c r="B200">
        <f t="shared" si="3"/>
        <v>1</v>
      </c>
      <c r="C200" s="14">
        <v>0</v>
      </c>
      <c r="D200">
        <v>22</v>
      </c>
      <c r="E200">
        <v>33.770000000000003</v>
      </c>
      <c r="F200">
        <v>0</v>
      </c>
      <c r="G200">
        <v>1674.6323</v>
      </c>
    </row>
    <row r="201" spans="1:7">
      <c r="A201" s="17" t="s">
        <v>8</v>
      </c>
      <c r="B201">
        <f t="shared" si="3"/>
        <v>0</v>
      </c>
      <c r="C201" s="17">
        <v>0</v>
      </c>
      <c r="D201">
        <v>22</v>
      </c>
      <c r="E201">
        <v>39.5</v>
      </c>
      <c r="F201">
        <v>0</v>
      </c>
      <c r="G201">
        <v>1682.597</v>
      </c>
    </row>
    <row r="202" spans="1:7">
      <c r="A202" s="14" t="s">
        <v>12</v>
      </c>
      <c r="B202">
        <f t="shared" si="3"/>
        <v>0</v>
      </c>
      <c r="C202" s="14">
        <v>0</v>
      </c>
      <c r="D202">
        <v>22</v>
      </c>
      <c r="E202">
        <v>25.175000000000001</v>
      </c>
      <c r="F202">
        <v>0</v>
      </c>
      <c r="G202">
        <v>2045.68525</v>
      </c>
    </row>
    <row r="203" spans="1:7">
      <c r="A203" s="17" t="s">
        <v>12</v>
      </c>
      <c r="B203">
        <f t="shared" si="3"/>
        <v>0</v>
      </c>
      <c r="C203" s="17">
        <v>0</v>
      </c>
      <c r="D203">
        <v>22</v>
      </c>
      <c r="E203">
        <v>32.11</v>
      </c>
      <c r="F203">
        <v>0</v>
      </c>
      <c r="G203">
        <v>2055.3249000000001</v>
      </c>
    </row>
    <row r="204" spans="1:7">
      <c r="A204" s="14" t="s">
        <v>8</v>
      </c>
      <c r="B204">
        <f t="shared" si="3"/>
        <v>0</v>
      </c>
      <c r="C204" s="14">
        <v>0</v>
      </c>
      <c r="D204">
        <v>22</v>
      </c>
      <c r="E204">
        <v>24.3</v>
      </c>
      <c r="F204">
        <v>0</v>
      </c>
      <c r="G204">
        <v>2150.4690000000001</v>
      </c>
    </row>
    <row r="205" spans="1:7">
      <c r="A205" s="17" t="s">
        <v>8</v>
      </c>
      <c r="B205">
        <f t="shared" si="3"/>
        <v>0</v>
      </c>
      <c r="C205" s="17">
        <v>0</v>
      </c>
      <c r="D205">
        <v>22</v>
      </c>
      <c r="E205">
        <v>27.1</v>
      </c>
      <c r="F205">
        <v>0</v>
      </c>
      <c r="G205">
        <v>2154.3609999999999</v>
      </c>
    </row>
    <row r="206" spans="1:7">
      <c r="A206" s="14" t="s">
        <v>11</v>
      </c>
      <c r="B206">
        <f t="shared" si="3"/>
        <v>1</v>
      </c>
      <c r="C206" s="14">
        <v>0</v>
      </c>
      <c r="D206">
        <v>22</v>
      </c>
      <c r="E206">
        <v>28.05</v>
      </c>
      <c r="F206">
        <v>0</v>
      </c>
      <c r="G206">
        <v>2155.6815000000001</v>
      </c>
    </row>
    <row r="207" spans="1:7">
      <c r="A207" s="17" t="s">
        <v>11</v>
      </c>
      <c r="B207">
        <f t="shared" si="3"/>
        <v>1</v>
      </c>
      <c r="C207" s="17">
        <v>0</v>
      </c>
      <c r="D207">
        <v>22</v>
      </c>
      <c r="E207">
        <v>28.82</v>
      </c>
      <c r="F207">
        <v>0</v>
      </c>
      <c r="G207">
        <v>2156.7518</v>
      </c>
    </row>
    <row r="208" spans="1:7">
      <c r="A208" s="14" t="s">
        <v>8</v>
      </c>
      <c r="B208">
        <f t="shared" si="3"/>
        <v>0</v>
      </c>
      <c r="C208" s="14">
        <v>0</v>
      </c>
      <c r="D208">
        <v>22</v>
      </c>
      <c r="E208">
        <v>36</v>
      </c>
      <c r="F208">
        <v>0</v>
      </c>
      <c r="G208">
        <v>2166.732</v>
      </c>
    </row>
    <row r="209" spans="1:7">
      <c r="A209" s="17" t="s">
        <v>13</v>
      </c>
      <c r="B209">
        <f t="shared" si="3"/>
        <v>0</v>
      </c>
      <c r="C209" s="17">
        <v>0</v>
      </c>
      <c r="D209">
        <v>22</v>
      </c>
      <c r="E209">
        <v>28.88</v>
      </c>
      <c r="F209">
        <v>0</v>
      </c>
      <c r="G209">
        <v>2250.8352</v>
      </c>
    </row>
    <row r="210" spans="1:7">
      <c r="A210" s="14" t="s">
        <v>13</v>
      </c>
      <c r="B210">
        <f t="shared" si="3"/>
        <v>0</v>
      </c>
      <c r="C210" s="14">
        <v>0</v>
      </c>
      <c r="D210">
        <v>22</v>
      </c>
      <c r="E210">
        <v>31.73</v>
      </c>
      <c r="F210">
        <v>0</v>
      </c>
      <c r="G210">
        <v>2254.7966999999999</v>
      </c>
    </row>
    <row r="211" spans="1:7">
      <c r="A211" s="17" t="s">
        <v>12</v>
      </c>
      <c r="B211">
        <f t="shared" si="3"/>
        <v>0</v>
      </c>
      <c r="C211" s="17">
        <v>0</v>
      </c>
      <c r="D211">
        <v>22</v>
      </c>
      <c r="E211">
        <v>20.234999999999999</v>
      </c>
      <c r="F211">
        <v>0</v>
      </c>
      <c r="G211">
        <v>2527.8186500000002</v>
      </c>
    </row>
    <row r="212" spans="1:7">
      <c r="A212" s="14" t="s">
        <v>12</v>
      </c>
      <c r="B212">
        <f t="shared" si="3"/>
        <v>0</v>
      </c>
      <c r="C212" s="14">
        <v>0</v>
      </c>
      <c r="D212">
        <v>22</v>
      </c>
      <c r="E212">
        <v>28.31</v>
      </c>
      <c r="F212">
        <v>1</v>
      </c>
      <c r="G212">
        <v>2639.0428999999999</v>
      </c>
    </row>
    <row r="213" spans="1:7">
      <c r="A213" s="17" t="s">
        <v>12</v>
      </c>
      <c r="B213">
        <f t="shared" si="3"/>
        <v>0</v>
      </c>
      <c r="C213" s="17">
        <v>0</v>
      </c>
      <c r="D213">
        <v>22</v>
      </c>
      <c r="E213">
        <v>31.35</v>
      </c>
      <c r="F213">
        <v>1</v>
      </c>
      <c r="G213">
        <v>2643.2685000000001</v>
      </c>
    </row>
    <row r="214" spans="1:7">
      <c r="A214" s="14" t="s">
        <v>13</v>
      </c>
      <c r="B214">
        <f t="shared" si="3"/>
        <v>0</v>
      </c>
      <c r="C214" s="14">
        <v>0</v>
      </c>
      <c r="D214">
        <v>22</v>
      </c>
      <c r="E214">
        <v>23.18</v>
      </c>
      <c r="F214">
        <v>0</v>
      </c>
      <c r="G214">
        <v>2731.9122000000002</v>
      </c>
    </row>
    <row r="215" spans="1:7">
      <c r="A215" s="17" t="s">
        <v>13</v>
      </c>
      <c r="B215">
        <f t="shared" si="3"/>
        <v>0</v>
      </c>
      <c r="C215" s="17">
        <v>0</v>
      </c>
      <c r="D215">
        <v>22</v>
      </c>
      <c r="E215">
        <v>30.4</v>
      </c>
      <c r="F215">
        <v>0</v>
      </c>
      <c r="G215">
        <v>2741.9479999999999</v>
      </c>
    </row>
    <row r="216" spans="1:7">
      <c r="A216" s="14" t="s">
        <v>13</v>
      </c>
      <c r="B216">
        <f t="shared" si="3"/>
        <v>0</v>
      </c>
      <c r="C216" s="14">
        <v>0</v>
      </c>
      <c r="D216">
        <v>22</v>
      </c>
      <c r="E216">
        <v>39.805</v>
      </c>
      <c r="F216">
        <v>0</v>
      </c>
      <c r="G216">
        <v>2755.0209500000001</v>
      </c>
    </row>
    <row r="217" spans="1:7">
      <c r="A217" s="17" t="s">
        <v>8</v>
      </c>
      <c r="B217">
        <f t="shared" si="3"/>
        <v>0</v>
      </c>
      <c r="C217" s="17">
        <v>0</v>
      </c>
      <c r="D217">
        <v>22</v>
      </c>
      <c r="E217">
        <v>34.799999999999997</v>
      </c>
      <c r="F217">
        <v>3</v>
      </c>
      <c r="G217">
        <v>3443.0639999999999</v>
      </c>
    </row>
    <row r="218" spans="1:7">
      <c r="A218" s="14" t="s">
        <v>13</v>
      </c>
      <c r="B218">
        <f t="shared" si="3"/>
        <v>0</v>
      </c>
      <c r="C218" s="14">
        <v>0</v>
      </c>
      <c r="D218">
        <v>22</v>
      </c>
      <c r="E218">
        <v>34.58</v>
      </c>
      <c r="F218">
        <v>2</v>
      </c>
      <c r="G218">
        <v>3925.7582000000002</v>
      </c>
    </row>
    <row r="219" spans="1:7">
      <c r="A219" s="17" t="s">
        <v>13</v>
      </c>
      <c r="B219">
        <f t="shared" si="3"/>
        <v>0</v>
      </c>
      <c r="C219" s="17">
        <v>0</v>
      </c>
      <c r="D219">
        <v>22</v>
      </c>
      <c r="E219">
        <v>19.95</v>
      </c>
      <c r="F219">
        <v>3</v>
      </c>
      <c r="G219">
        <v>4005.4225000000001</v>
      </c>
    </row>
    <row r="220" spans="1:7">
      <c r="A220" s="14" t="s">
        <v>12</v>
      </c>
      <c r="B220">
        <f t="shared" si="3"/>
        <v>0</v>
      </c>
      <c r="C220" s="14">
        <v>0</v>
      </c>
      <c r="D220">
        <v>22</v>
      </c>
      <c r="E220">
        <v>21.28</v>
      </c>
      <c r="F220">
        <v>3</v>
      </c>
      <c r="G220">
        <v>4296.2712000000001</v>
      </c>
    </row>
    <row r="221" spans="1:7">
      <c r="A221" s="17" t="s">
        <v>12</v>
      </c>
      <c r="B221">
        <f t="shared" si="3"/>
        <v>0</v>
      </c>
      <c r="C221" s="17">
        <v>1</v>
      </c>
      <c r="D221">
        <v>22</v>
      </c>
      <c r="E221">
        <v>30.4</v>
      </c>
      <c r="F221">
        <v>0</v>
      </c>
      <c r="G221">
        <v>33907.548000000003</v>
      </c>
    </row>
    <row r="222" spans="1:7">
      <c r="A222" s="14" t="s">
        <v>8</v>
      </c>
      <c r="B222">
        <f t="shared" si="3"/>
        <v>0</v>
      </c>
      <c r="C222" s="14">
        <v>1</v>
      </c>
      <c r="D222">
        <v>22</v>
      </c>
      <c r="E222">
        <v>35.6</v>
      </c>
      <c r="F222">
        <v>0</v>
      </c>
      <c r="G222">
        <v>35585.576000000001</v>
      </c>
    </row>
    <row r="223" spans="1:7">
      <c r="A223" s="17" t="s">
        <v>11</v>
      </c>
      <c r="B223">
        <f t="shared" si="3"/>
        <v>1</v>
      </c>
      <c r="C223" s="17">
        <v>1</v>
      </c>
      <c r="D223">
        <v>22</v>
      </c>
      <c r="E223">
        <v>31.02</v>
      </c>
      <c r="F223">
        <v>3</v>
      </c>
      <c r="G223">
        <v>35595.589800000002</v>
      </c>
    </row>
    <row r="224" spans="1:7">
      <c r="A224" s="14" t="s">
        <v>11</v>
      </c>
      <c r="B224">
        <f t="shared" si="3"/>
        <v>1</v>
      </c>
      <c r="C224" s="14">
        <v>1</v>
      </c>
      <c r="D224">
        <v>22</v>
      </c>
      <c r="E224">
        <v>37.619999999999997</v>
      </c>
      <c r="F224">
        <v>1</v>
      </c>
      <c r="G224">
        <v>37165.163800000002</v>
      </c>
    </row>
    <row r="225" spans="1:7">
      <c r="A225" s="17" t="s">
        <v>11</v>
      </c>
      <c r="B225">
        <f t="shared" si="3"/>
        <v>1</v>
      </c>
      <c r="C225" s="17">
        <v>1</v>
      </c>
      <c r="D225">
        <v>22</v>
      </c>
      <c r="E225">
        <v>37.07</v>
      </c>
      <c r="F225">
        <v>2</v>
      </c>
      <c r="G225">
        <v>37484.4493</v>
      </c>
    </row>
    <row r="226" spans="1:7">
      <c r="A226" s="14" t="s">
        <v>11</v>
      </c>
      <c r="B226">
        <f t="shared" si="3"/>
        <v>1</v>
      </c>
      <c r="C226" s="14">
        <v>1</v>
      </c>
      <c r="D226">
        <v>22</v>
      </c>
      <c r="E226">
        <v>52.58</v>
      </c>
      <c r="F226">
        <v>1</v>
      </c>
      <c r="G226">
        <v>44501.398200000003</v>
      </c>
    </row>
    <row r="227" spans="1:7">
      <c r="A227" s="17" t="s">
        <v>11</v>
      </c>
      <c r="B227">
        <f t="shared" si="3"/>
        <v>1</v>
      </c>
      <c r="C227" s="17">
        <v>0</v>
      </c>
      <c r="D227">
        <v>23</v>
      </c>
      <c r="E227">
        <v>26.51</v>
      </c>
      <c r="F227">
        <v>0</v>
      </c>
      <c r="G227">
        <v>1815.8759</v>
      </c>
    </row>
    <row r="228" spans="1:7">
      <c r="A228" s="14" t="s">
        <v>11</v>
      </c>
      <c r="B228">
        <f t="shared" si="3"/>
        <v>1</v>
      </c>
      <c r="C228" s="14">
        <v>0</v>
      </c>
      <c r="D228">
        <v>23</v>
      </c>
      <c r="E228">
        <v>32.56</v>
      </c>
      <c r="F228">
        <v>0</v>
      </c>
      <c r="G228">
        <v>1824.2854</v>
      </c>
    </row>
    <row r="229" spans="1:7">
      <c r="A229" s="17" t="s">
        <v>8</v>
      </c>
      <c r="B229">
        <f t="shared" si="3"/>
        <v>0</v>
      </c>
      <c r="C229" s="17">
        <v>0</v>
      </c>
      <c r="D229">
        <v>23</v>
      </c>
      <c r="E229">
        <v>34.4</v>
      </c>
      <c r="F229">
        <v>0</v>
      </c>
      <c r="G229">
        <v>1826.8430000000001</v>
      </c>
    </row>
    <row r="230" spans="1:7">
      <c r="A230" s="14" t="s">
        <v>11</v>
      </c>
      <c r="B230">
        <f t="shared" si="3"/>
        <v>1</v>
      </c>
      <c r="C230" s="14">
        <v>0</v>
      </c>
      <c r="D230">
        <v>23</v>
      </c>
      <c r="E230">
        <v>41.91</v>
      </c>
      <c r="F230">
        <v>0</v>
      </c>
      <c r="G230">
        <v>1837.2819</v>
      </c>
    </row>
    <row r="231" spans="1:7">
      <c r="A231" s="17" t="s">
        <v>13</v>
      </c>
      <c r="B231">
        <f t="shared" si="3"/>
        <v>0</v>
      </c>
      <c r="C231" s="17">
        <v>0</v>
      </c>
      <c r="D231">
        <v>23</v>
      </c>
      <c r="E231">
        <v>23.844999999999999</v>
      </c>
      <c r="F231">
        <v>0</v>
      </c>
      <c r="G231">
        <v>2395.17155</v>
      </c>
    </row>
    <row r="232" spans="1:7">
      <c r="A232" s="14" t="s">
        <v>13</v>
      </c>
      <c r="B232">
        <f t="shared" si="3"/>
        <v>0</v>
      </c>
      <c r="C232" s="14">
        <v>0</v>
      </c>
      <c r="D232">
        <v>23</v>
      </c>
      <c r="E232">
        <v>24.51</v>
      </c>
      <c r="F232">
        <v>0</v>
      </c>
      <c r="G232">
        <v>2396.0958999999998</v>
      </c>
    </row>
    <row r="233" spans="1:7">
      <c r="A233" s="17" t="s">
        <v>8</v>
      </c>
      <c r="B233">
        <f t="shared" si="3"/>
        <v>0</v>
      </c>
      <c r="C233" s="17">
        <v>0</v>
      </c>
      <c r="D233">
        <v>23</v>
      </c>
      <c r="E233">
        <v>35.200000000000003</v>
      </c>
      <c r="F233">
        <v>1</v>
      </c>
      <c r="G233">
        <v>2416.9549999999999</v>
      </c>
    </row>
    <row r="234" spans="1:7">
      <c r="A234" s="14" t="s">
        <v>11</v>
      </c>
      <c r="B234">
        <f t="shared" si="3"/>
        <v>1</v>
      </c>
      <c r="C234" s="14">
        <v>0</v>
      </c>
      <c r="D234">
        <v>23</v>
      </c>
      <c r="E234">
        <v>50.38</v>
      </c>
      <c r="F234">
        <v>1</v>
      </c>
      <c r="G234">
        <v>2438.0551999999998</v>
      </c>
    </row>
    <row r="235" spans="1:7">
      <c r="A235" s="17" t="s">
        <v>12</v>
      </c>
      <c r="B235">
        <f t="shared" si="3"/>
        <v>0</v>
      </c>
      <c r="C235" s="17">
        <v>0</v>
      </c>
      <c r="D235">
        <v>23</v>
      </c>
      <c r="E235">
        <v>28.12</v>
      </c>
      <c r="F235">
        <v>0</v>
      </c>
      <c r="G235">
        <v>2690.1138000000001</v>
      </c>
    </row>
    <row r="236" spans="1:7">
      <c r="A236" s="14" t="s">
        <v>12</v>
      </c>
      <c r="B236">
        <f t="shared" si="3"/>
        <v>0</v>
      </c>
      <c r="C236" s="14">
        <v>0</v>
      </c>
      <c r="D236">
        <v>23</v>
      </c>
      <c r="E236">
        <v>17.385000000000002</v>
      </c>
      <c r="F236">
        <v>1</v>
      </c>
      <c r="G236">
        <v>2775.1921499999999</v>
      </c>
    </row>
    <row r="237" spans="1:7">
      <c r="A237" s="17" t="s">
        <v>12</v>
      </c>
      <c r="B237">
        <f t="shared" si="3"/>
        <v>0</v>
      </c>
      <c r="C237" s="17">
        <v>0</v>
      </c>
      <c r="D237">
        <v>23</v>
      </c>
      <c r="E237">
        <v>27.36</v>
      </c>
      <c r="F237">
        <v>1</v>
      </c>
      <c r="G237">
        <v>2789.0574000000001</v>
      </c>
    </row>
    <row r="238" spans="1:7">
      <c r="A238" s="14" t="s">
        <v>13</v>
      </c>
      <c r="B238">
        <f t="shared" si="3"/>
        <v>0</v>
      </c>
      <c r="C238" s="14">
        <v>0</v>
      </c>
      <c r="D238">
        <v>23</v>
      </c>
      <c r="E238">
        <v>34.865000000000002</v>
      </c>
      <c r="F238">
        <v>0</v>
      </c>
      <c r="G238">
        <v>2899.4893499999998</v>
      </c>
    </row>
    <row r="239" spans="1:7">
      <c r="A239" s="17" t="s">
        <v>11</v>
      </c>
      <c r="B239">
        <f t="shared" si="3"/>
        <v>1</v>
      </c>
      <c r="C239" s="17">
        <v>0</v>
      </c>
      <c r="D239">
        <v>23</v>
      </c>
      <c r="E239">
        <v>39.270000000000003</v>
      </c>
      <c r="F239">
        <v>2</v>
      </c>
      <c r="G239">
        <v>3500.6122999999998</v>
      </c>
    </row>
    <row r="240" spans="1:7">
      <c r="A240" s="14" t="s">
        <v>8</v>
      </c>
      <c r="B240">
        <f t="shared" si="3"/>
        <v>0</v>
      </c>
      <c r="C240" s="14">
        <v>0</v>
      </c>
      <c r="D240">
        <v>23</v>
      </c>
      <c r="E240">
        <v>32.700000000000003</v>
      </c>
      <c r="F240">
        <v>3</v>
      </c>
      <c r="G240">
        <v>3591.48</v>
      </c>
    </row>
    <row r="241" spans="1:7">
      <c r="A241" s="17" t="s">
        <v>8</v>
      </c>
      <c r="B241">
        <f t="shared" si="3"/>
        <v>0</v>
      </c>
      <c r="C241" s="17">
        <v>0</v>
      </c>
      <c r="D241">
        <v>23</v>
      </c>
      <c r="E241">
        <v>37.1</v>
      </c>
      <c r="F241">
        <v>3</v>
      </c>
      <c r="G241">
        <v>3597.596</v>
      </c>
    </row>
    <row r="242" spans="1:7">
      <c r="A242" s="14" t="s">
        <v>12</v>
      </c>
      <c r="B242">
        <f t="shared" si="3"/>
        <v>0</v>
      </c>
      <c r="C242" s="14">
        <v>0</v>
      </c>
      <c r="D242">
        <v>23</v>
      </c>
      <c r="E242">
        <v>34.96</v>
      </c>
      <c r="F242">
        <v>3</v>
      </c>
      <c r="G242">
        <v>4466.6214</v>
      </c>
    </row>
    <row r="243" spans="1:7">
      <c r="A243" s="17" t="s">
        <v>8</v>
      </c>
      <c r="B243">
        <f t="shared" si="3"/>
        <v>0</v>
      </c>
      <c r="C243" s="17">
        <v>0</v>
      </c>
      <c r="D243">
        <v>23</v>
      </c>
      <c r="E243">
        <v>33.4</v>
      </c>
      <c r="F243">
        <v>0</v>
      </c>
      <c r="G243">
        <v>10795.937330000001</v>
      </c>
    </row>
    <row r="244" spans="1:7">
      <c r="A244" s="14" t="s">
        <v>8</v>
      </c>
      <c r="B244">
        <f t="shared" si="3"/>
        <v>0</v>
      </c>
      <c r="C244" s="14">
        <v>0</v>
      </c>
      <c r="D244">
        <v>23</v>
      </c>
      <c r="E244">
        <v>28</v>
      </c>
      <c r="F244">
        <v>0</v>
      </c>
      <c r="G244">
        <v>13126.677449999999</v>
      </c>
    </row>
    <row r="245" spans="1:7">
      <c r="A245" s="17" t="s">
        <v>12</v>
      </c>
      <c r="B245">
        <f t="shared" si="3"/>
        <v>0</v>
      </c>
      <c r="C245" s="17">
        <v>0</v>
      </c>
      <c r="D245">
        <v>23</v>
      </c>
      <c r="E245">
        <v>23.18</v>
      </c>
      <c r="F245">
        <v>2</v>
      </c>
      <c r="G245">
        <v>14426.073850000001</v>
      </c>
    </row>
    <row r="246" spans="1:7">
      <c r="A246" s="14" t="s">
        <v>12</v>
      </c>
      <c r="B246">
        <f t="shared" si="3"/>
        <v>0</v>
      </c>
      <c r="C246" s="14">
        <v>1</v>
      </c>
      <c r="D246">
        <v>23</v>
      </c>
      <c r="E246">
        <v>28.31</v>
      </c>
      <c r="F246">
        <v>0</v>
      </c>
      <c r="G246">
        <v>18033.9679</v>
      </c>
    </row>
    <row r="247" spans="1:7">
      <c r="A247" s="17" t="s">
        <v>11</v>
      </c>
      <c r="B247">
        <f t="shared" si="3"/>
        <v>1</v>
      </c>
      <c r="C247" s="17">
        <v>1</v>
      </c>
      <c r="D247">
        <v>23</v>
      </c>
      <c r="E247">
        <v>28.49</v>
      </c>
      <c r="F247">
        <v>1</v>
      </c>
      <c r="G247">
        <v>18328.238099999999</v>
      </c>
    </row>
    <row r="248" spans="1:7">
      <c r="A248" s="14" t="s">
        <v>12</v>
      </c>
      <c r="B248">
        <f t="shared" si="3"/>
        <v>0</v>
      </c>
      <c r="C248" s="14">
        <v>0</v>
      </c>
      <c r="D248">
        <v>23</v>
      </c>
      <c r="E248">
        <v>18.715</v>
      </c>
      <c r="F248">
        <v>0</v>
      </c>
      <c r="G248">
        <v>21595.382290000001</v>
      </c>
    </row>
    <row r="249" spans="1:7">
      <c r="A249" s="17" t="s">
        <v>13</v>
      </c>
      <c r="B249">
        <f t="shared" si="3"/>
        <v>0</v>
      </c>
      <c r="C249" s="17">
        <v>0</v>
      </c>
      <c r="D249">
        <v>23</v>
      </c>
      <c r="E249">
        <v>24.225000000000001</v>
      </c>
      <c r="F249">
        <v>2</v>
      </c>
      <c r="G249">
        <v>22395.74424</v>
      </c>
    </row>
    <row r="250" spans="1:7">
      <c r="A250" s="14" t="s">
        <v>8</v>
      </c>
      <c r="B250">
        <f t="shared" si="3"/>
        <v>0</v>
      </c>
      <c r="C250" s="14">
        <v>1</v>
      </c>
      <c r="D250">
        <v>23</v>
      </c>
      <c r="E250">
        <v>31.4</v>
      </c>
      <c r="F250">
        <v>0</v>
      </c>
      <c r="G250">
        <v>34166.273000000001</v>
      </c>
    </row>
    <row r="251" spans="1:7">
      <c r="A251" s="17" t="s">
        <v>11</v>
      </c>
      <c r="B251">
        <f t="shared" si="3"/>
        <v>1</v>
      </c>
      <c r="C251" s="17">
        <v>1</v>
      </c>
      <c r="D251">
        <v>23</v>
      </c>
      <c r="E251">
        <v>32.78</v>
      </c>
      <c r="F251">
        <v>2</v>
      </c>
      <c r="G251">
        <v>36021.011200000001</v>
      </c>
    </row>
    <row r="252" spans="1:7">
      <c r="A252" s="14" t="s">
        <v>13</v>
      </c>
      <c r="B252">
        <f t="shared" si="3"/>
        <v>0</v>
      </c>
      <c r="C252" s="14">
        <v>1</v>
      </c>
      <c r="D252">
        <v>23</v>
      </c>
      <c r="E252">
        <v>31.73</v>
      </c>
      <c r="F252">
        <v>3</v>
      </c>
      <c r="G252">
        <v>36189.101699999999</v>
      </c>
    </row>
    <row r="253" spans="1:7">
      <c r="A253" s="17" t="s">
        <v>13</v>
      </c>
      <c r="B253">
        <f t="shared" si="3"/>
        <v>0</v>
      </c>
      <c r="C253" s="17">
        <v>1</v>
      </c>
      <c r="D253">
        <v>23</v>
      </c>
      <c r="E253">
        <v>36.67</v>
      </c>
      <c r="F253">
        <v>2</v>
      </c>
      <c r="G253">
        <v>38511.628299999997</v>
      </c>
    </row>
    <row r="254" spans="1:7">
      <c r="A254" s="14" t="s">
        <v>13</v>
      </c>
      <c r="B254">
        <f t="shared" si="3"/>
        <v>0</v>
      </c>
      <c r="C254" s="14">
        <v>1</v>
      </c>
      <c r="D254">
        <v>23</v>
      </c>
      <c r="E254">
        <v>42.75</v>
      </c>
      <c r="F254">
        <v>1</v>
      </c>
      <c r="G254">
        <v>40904.199500000002</v>
      </c>
    </row>
    <row r="255" spans="1:7">
      <c r="A255" s="17" t="s">
        <v>8</v>
      </c>
      <c r="B255">
        <f t="shared" si="3"/>
        <v>0</v>
      </c>
      <c r="C255" s="17">
        <v>0</v>
      </c>
      <c r="D255">
        <v>24</v>
      </c>
      <c r="E255">
        <v>23.4</v>
      </c>
      <c r="F255">
        <v>0</v>
      </c>
      <c r="G255">
        <v>1969.614</v>
      </c>
    </row>
    <row r="256" spans="1:7">
      <c r="A256" s="14" t="s">
        <v>8</v>
      </c>
      <c r="B256">
        <f t="shared" si="3"/>
        <v>0</v>
      </c>
      <c r="C256" s="14">
        <v>0</v>
      </c>
      <c r="D256">
        <v>24</v>
      </c>
      <c r="E256">
        <v>25.8</v>
      </c>
      <c r="F256">
        <v>0</v>
      </c>
      <c r="G256">
        <v>1972.95</v>
      </c>
    </row>
    <row r="257" spans="1:7">
      <c r="A257" s="17" t="s">
        <v>8</v>
      </c>
      <c r="B257">
        <f t="shared" si="3"/>
        <v>0</v>
      </c>
      <c r="C257" s="17">
        <v>0</v>
      </c>
      <c r="D257">
        <v>24</v>
      </c>
      <c r="E257">
        <v>29.3</v>
      </c>
      <c r="F257">
        <v>0</v>
      </c>
      <c r="G257">
        <v>1977.8150000000001</v>
      </c>
    </row>
    <row r="258" spans="1:7">
      <c r="A258" s="14" t="s">
        <v>11</v>
      </c>
      <c r="B258">
        <f t="shared" si="3"/>
        <v>1</v>
      </c>
      <c r="C258" s="14">
        <v>0</v>
      </c>
      <c r="D258">
        <v>24</v>
      </c>
      <c r="E258">
        <v>32.01</v>
      </c>
      <c r="F258">
        <v>0</v>
      </c>
      <c r="G258">
        <v>1981.5818999999999</v>
      </c>
    </row>
    <row r="259" spans="1:7">
      <c r="A259" s="17" t="s">
        <v>11</v>
      </c>
      <c r="B259">
        <f t="shared" si="3"/>
        <v>1</v>
      </c>
      <c r="C259" s="17">
        <v>0</v>
      </c>
      <c r="D259">
        <v>24</v>
      </c>
      <c r="E259">
        <v>35.86</v>
      </c>
      <c r="F259">
        <v>0</v>
      </c>
      <c r="G259">
        <v>1986.9333999999999</v>
      </c>
    </row>
    <row r="260" spans="1:7">
      <c r="A260" s="14" t="s">
        <v>12</v>
      </c>
      <c r="B260">
        <f t="shared" si="3"/>
        <v>0</v>
      </c>
      <c r="C260" s="14">
        <v>0</v>
      </c>
      <c r="D260">
        <v>24</v>
      </c>
      <c r="E260">
        <v>23.655000000000001</v>
      </c>
      <c r="F260">
        <v>0</v>
      </c>
      <c r="G260">
        <v>2352.9684499999998</v>
      </c>
    </row>
    <row r="261" spans="1:7">
      <c r="A261" s="17" t="s">
        <v>8</v>
      </c>
      <c r="B261">
        <f t="shared" ref="B261:B324" si="4">IF(A261="southeast",1,0)</f>
        <v>0</v>
      </c>
      <c r="C261" s="17">
        <v>0</v>
      </c>
      <c r="D261">
        <v>24</v>
      </c>
      <c r="E261">
        <v>22.6</v>
      </c>
      <c r="F261">
        <v>0</v>
      </c>
      <c r="G261">
        <v>2457.502</v>
      </c>
    </row>
    <row r="262" spans="1:7">
      <c r="A262" s="14" t="s">
        <v>11</v>
      </c>
      <c r="B262">
        <f t="shared" si="4"/>
        <v>1</v>
      </c>
      <c r="C262" s="14">
        <v>0</v>
      </c>
      <c r="D262">
        <v>24</v>
      </c>
      <c r="E262">
        <v>27.72</v>
      </c>
      <c r="F262">
        <v>0</v>
      </c>
      <c r="G262">
        <v>2464.6188000000002</v>
      </c>
    </row>
    <row r="263" spans="1:7">
      <c r="A263" s="17" t="s">
        <v>11</v>
      </c>
      <c r="B263">
        <f t="shared" si="4"/>
        <v>1</v>
      </c>
      <c r="C263" s="17">
        <v>0</v>
      </c>
      <c r="D263">
        <v>24</v>
      </c>
      <c r="E263">
        <v>33.99</v>
      </c>
      <c r="F263">
        <v>0</v>
      </c>
      <c r="G263">
        <v>2473.3341</v>
      </c>
    </row>
    <row r="264" spans="1:7">
      <c r="A264" s="14" t="s">
        <v>11</v>
      </c>
      <c r="B264">
        <f t="shared" si="4"/>
        <v>1</v>
      </c>
      <c r="C264" s="14">
        <v>0</v>
      </c>
      <c r="D264">
        <v>24</v>
      </c>
      <c r="E264">
        <v>39.49</v>
      </c>
      <c r="F264">
        <v>0</v>
      </c>
      <c r="G264">
        <v>2480.9791</v>
      </c>
    </row>
    <row r="265" spans="1:7">
      <c r="A265" s="17" t="s">
        <v>12</v>
      </c>
      <c r="B265">
        <f t="shared" si="4"/>
        <v>0</v>
      </c>
      <c r="C265" s="17">
        <v>0</v>
      </c>
      <c r="D265">
        <v>24</v>
      </c>
      <c r="E265">
        <v>24.225000000000001</v>
      </c>
      <c r="F265">
        <v>0</v>
      </c>
      <c r="G265">
        <v>2842.7607499999999</v>
      </c>
    </row>
    <row r="266" spans="1:7">
      <c r="A266" s="14" t="s">
        <v>12</v>
      </c>
      <c r="B266">
        <f t="shared" si="4"/>
        <v>0</v>
      </c>
      <c r="C266" s="14">
        <v>0</v>
      </c>
      <c r="D266">
        <v>24</v>
      </c>
      <c r="E266">
        <v>29.925000000000001</v>
      </c>
      <c r="F266">
        <v>0</v>
      </c>
      <c r="G266">
        <v>2850.6837500000001</v>
      </c>
    </row>
    <row r="267" spans="1:7">
      <c r="A267" s="17" t="s">
        <v>12</v>
      </c>
      <c r="B267">
        <f t="shared" si="4"/>
        <v>0</v>
      </c>
      <c r="C267" s="17">
        <v>0</v>
      </c>
      <c r="D267">
        <v>24</v>
      </c>
      <c r="E267">
        <v>33.344999999999999</v>
      </c>
      <c r="F267">
        <v>0</v>
      </c>
      <c r="G267">
        <v>2855.4375500000001</v>
      </c>
    </row>
    <row r="268" spans="1:7">
      <c r="A268" s="14" t="s">
        <v>13</v>
      </c>
      <c r="B268">
        <f t="shared" si="4"/>
        <v>0</v>
      </c>
      <c r="C268" s="14">
        <v>0</v>
      </c>
      <c r="D268">
        <v>24</v>
      </c>
      <c r="E268">
        <v>25.27</v>
      </c>
      <c r="F268">
        <v>0</v>
      </c>
      <c r="G268">
        <v>3044.2132999999999</v>
      </c>
    </row>
    <row r="269" spans="1:7">
      <c r="A269" s="17" t="s">
        <v>13</v>
      </c>
      <c r="B269">
        <f t="shared" si="4"/>
        <v>0</v>
      </c>
      <c r="C269" s="17">
        <v>0</v>
      </c>
      <c r="D269">
        <v>24</v>
      </c>
      <c r="E269">
        <v>26.6</v>
      </c>
      <c r="F269">
        <v>0</v>
      </c>
      <c r="G269">
        <v>3046.0619999999999</v>
      </c>
    </row>
    <row r="270" spans="1:7">
      <c r="A270" s="14" t="s">
        <v>12</v>
      </c>
      <c r="B270">
        <f t="shared" si="4"/>
        <v>0</v>
      </c>
      <c r="C270" s="14">
        <v>0</v>
      </c>
      <c r="D270">
        <v>24</v>
      </c>
      <c r="E270">
        <v>28.5</v>
      </c>
      <c r="F270">
        <v>2</v>
      </c>
      <c r="G270">
        <v>3537.703</v>
      </c>
    </row>
    <row r="271" spans="1:7">
      <c r="A271" s="17" t="s">
        <v>8</v>
      </c>
      <c r="B271">
        <f t="shared" si="4"/>
        <v>0</v>
      </c>
      <c r="C271" s="17">
        <v>0</v>
      </c>
      <c r="D271">
        <v>24</v>
      </c>
      <c r="E271">
        <v>30.1</v>
      </c>
      <c r="F271">
        <v>3</v>
      </c>
      <c r="G271">
        <v>4234.9269999999997</v>
      </c>
    </row>
    <row r="272" spans="1:7">
      <c r="A272" s="14" t="s">
        <v>12</v>
      </c>
      <c r="B272">
        <f t="shared" si="4"/>
        <v>0</v>
      </c>
      <c r="C272" s="14">
        <v>0</v>
      </c>
      <c r="D272">
        <v>24</v>
      </c>
      <c r="E272">
        <v>30.21</v>
      </c>
      <c r="F272">
        <v>3</v>
      </c>
      <c r="G272">
        <v>4618.0798999999997</v>
      </c>
    </row>
    <row r="273" spans="1:7">
      <c r="A273" s="17" t="s">
        <v>12</v>
      </c>
      <c r="B273">
        <f t="shared" si="4"/>
        <v>0</v>
      </c>
      <c r="C273" s="17">
        <v>0</v>
      </c>
      <c r="D273">
        <v>24</v>
      </c>
      <c r="E273">
        <v>26.79</v>
      </c>
      <c r="F273">
        <v>1</v>
      </c>
      <c r="G273">
        <v>12609.88702</v>
      </c>
    </row>
    <row r="274" spans="1:7">
      <c r="A274" s="14" t="s">
        <v>13</v>
      </c>
      <c r="B274">
        <f t="shared" si="4"/>
        <v>0</v>
      </c>
      <c r="C274" s="14">
        <v>1</v>
      </c>
      <c r="D274">
        <v>24</v>
      </c>
      <c r="E274">
        <v>20.52</v>
      </c>
      <c r="F274">
        <v>0</v>
      </c>
      <c r="G274">
        <v>14571.890799999999</v>
      </c>
    </row>
    <row r="275" spans="1:7">
      <c r="A275" s="17" t="s">
        <v>13</v>
      </c>
      <c r="B275">
        <f t="shared" si="4"/>
        <v>0</v>
      </c>
      <c r="C275" s="17">
        <v>0</v>
      </c>
      <c r="D275">
        <v>24</v>
      </c>
      <c r="E275">
        <v>33.630000000000003</v>
      </c>
      <c r="F275">
        <v>4</v>
      </c>
      <c r="G275">
        <v>17128.426080000001</v>
      </c>
    </row>
    <row r="276" spans="1:7">
      <c r="A276" s="14" t="s">
        <v>13</v>
      </c>
      <c r="B276">
        <f t="shared" si="4"/>
        <v>0</v>
      </c>
      <c r="C276" s="14">
        <v>1</v>
      </c>
      <c r="D276">
        <v>24</v>
      </c>
      <c r="E276">
        <v>29.83</v>
      </c>
      <c r="F276">
        <v>0</v>
      </c>
      <c r="G276">
        <v>18648.421699999999</v>
      </c>
    </row>
    <row r="277" spans="1:7">
      <c r="A277" s="17" t="s">
        <v>8</v>
      </c>
      <c r="B277">
        <f t="shared" si="4"/>
        <v>0</v>
      </c>
      <c r="C277" s="17">
        <v>0</v>
      </c>
      <c r="D277">
        <v>24</v>
      </c>
      <c r="E277">
        <v>27.6</v>
      </c>
      <c r="F277">
        <v>0</v>
      </c>
      <c r="G277">
        <v>18955.220170000001</v>
      </c>
    </row>
    <row r="278" spans="1:7">
      <c r="A278" s="14" t="s">
        <v>11</v>
      </c>
      <c r="B278">
        <f t="shared" si="4"/>
        <v>1</v>
      </c>
      <c r="C278" s="14">
        <v>0</v>
      </c>
      <c r="D278">
        <v>24</v>
      </c>
      <c r="E278">
        <v>23.21</v>
      </c>
      <c r="F278">
        <v>0</v>
      </c>
      <c r="G278">
        <v>25081.76784</v>
      </c>
    </row>
    <row r="279" spans="1:7">
      <c r="A279" s="17" t="s">
        <v>13</v>
      </c>
      <c r="B279">
        <f t="shared" si="4"/>
        <v>0</v>
      </c>
      <c r="C279" s="17">
        <v>1</v>
      </c>
      <c r="D279">
        <v>24</v>
      </c>
      <c r="E279">
        <v>31.065000000000001</v>
      </c>
      <c r="F279">
        <v>0</v>
      </c>
      <c r="G279">
        <v>34254.053350000002</v>
      </c>
    </row>
    <row r="280" spans="1:7">
      <c r="A280" s="14" t="s">
        <v>8</v>
      </c>
      <c r="B280">
        <f t="shared" si="4"/>
        <v>0</v>
      </c>
      <c r="C280" s="14">
        <v>1</v>
      </c>
      <c r="D280">
        <v>24</v>
      </c>
      <c r="E280">
        <v>32.700000000000003</v>
      </c>
      <c r="F280">
        <v>0</v>
      </c>
      <c r="G280">
        <v>34472.841</v>
      </c>
    </row>
    <row r="281" spans="1:7">
      <c r="A281" s="17" t="s">
        <v>13</v>
      </c>
      <c r="B281">
        <f t="shared" si="4"/>
        <v>0</v>
      </c>
      <c r="C281" s="17">
        <v>1</v>
      </c>
      <c r="D281">
        <v>24</v>
      </c>
      <c r="E281">
        <v>28.5</v>
      </c>
      <c r="F281">
        <v>0</v>
      </c>
      <c r="G281">
        <v>35147.528480000001</v>
      </c>
    </row>
    <row r="282" spans="1:7">
      <c r="A282" s="14" t="s">
        <v>11</v>
      </c>
      <c r="B282">
        <f t="shared" si="4"/>
        <v>1</v>
      </c>
      <c r="C282" s="14">
        <v>1</v>
      </c>
      <c r="D282">
        <v>24</v>
      </c>
      <c r="E282">
        <v>40.15</v>
      </c>
      <c r="F282">
        <v>0</v>
      </c>
      <c r="G282">
        <v>38126.246500000001</v>
      </c>
    </row>
    <row r="283" spans="1:7">
      <c r="A283" s="17" t="s">
        <v>11</v>
      </c>
      <c r="B283">
        <f t="shared" si="4"/>
        <v>1</v>
      </c>
      <c r="C283" s="17">
        <v>0</v>
      </c>
      <c r="D283">
        <v>25</v>
      </c>
      <c r="E283">
        <v>25.74</v>
      </c>
      <c r="F283">
        <v>0</v>
      </c>
      <c r="G283">
        <v>2137.6536000000001</v>
      </c>
    </row>
    <row r="284" spans="1:7">
      <c r="A284" s="14" t="s">
        <v>12</v>
      </c>
      <c r="B284">
        <f t="shared" si="4"/>
        <v>0</v>
      </c>
      <c r="C284" s="14">
        <v>0</v>
      </c>
      <c r="D284">
        <v>25</v>
      </c>
      <c r="E284">
        <v>27.55</v>
      </c>
      <c r="F284">
        <v>0</v>
      </c>
      <c r="G284">
        <v>2523.1695</v>
      </c>
    </row>
    <row r="285" spans="1:7">
      <c r="A285" s="17" t="s">
        <v>12</v>
      </c>
      <c r="B285">
        <f t="shared" si="4"/>
        <v>0</v>
      </c>
      <c r="C285" s="17">
        <v>0</v>
      </c>
      <c r="D285">
        <v>25</v>
      </c>
      <c r="E285">
        <v>35.625</v>
      </c>
      <c r="F285">
        <v>0</v>
      </c>
      <c r="G285">
        <v>2534.3937500000002</v>
      </c>
    </row>
    <row r="286" spans="1:7">
      <c r="A286" s="14" t="s">
        <v>8</v>
      </c>
      <c r="B286">
        <f t="shared" si="4"/>
        <v>0</v>
      </c>
      <c r="C286" s="14">
        <v>0</v>
      </c>
      <c r="D286">
        <v>25</v>
      </c>
      <c r="E286">
        <v>30.3</v>
      </c>
      <c r="F286">
        <v>0</v>
      </c>
      <c r="G286">
        <v>2632.9920000000002</v>
      </c>
    </row>
    <row r="287" spans="1:7">
      <c r="A287" s="17" t="s">
        <v>13</v>
      </c>
      <c r="B287">
        <f t="shared" si="4"/>
        <v>0</v>
      </c>
      <c r="C287" s="17">
        <v>0</v>
      </c>
      <c r="D287">
        <v>25</v>
      </c>
      <c r="E287">
        <v>26.22</v>
      </c>
      <c r="F287">
        <v>0</v>
      </c>
      <c r="G287">
        <v>2721.3208</v>
      </c>
    </row>
    <row r="288" spans="1:7">
      <c r="A288" s="14" t="s">
        <v>13</v>
      </c>
      <c r="B288">
        <f t="shared" si="4"/>
        <v>0</v>
      </c>
      <c r="C288" s="14">
        <v>0</v>
      </c>
      <c r="D288">
        <v>25</v>
      </c>
      <c r="E288">
        <v>30.59</v>
      </c>
      <c r="F288">
        <v>0</v>
      </c>
      <c r="G288">
        <v>2727.3951000000002</v>
      </c>
    </row>
    <row r="289" spans="1:7">
      <c r="A289" s="17" t="s">
        <v>12</v>
      </c>
      <c r="B289">
        <f t="shared" si="4"/>
        <v>0</v>
      </c>
      <c r="C289" s="17">
        <v>0</v>
      </c>
      <c r="D289">
        <v>25</v>
      </c>
      <c r="E289">
        <v>34.484999999999999</v>
      </c>
      <c r="F289">
        <v>0</v>
      </c>
      <c r="G289">
        <v>3021.80915</v>
      </c>
    </row>
    <row r="290" spans="1:7">
      <c r="A290" s="14" t="s">
        <v>13</v>
      </c>
      <c r="B290">
        <f t="shared" si="4"/>
        <v>0</v>
      </c>
      <c r="C290" s="14">
        <v>0</v>
      </c>
      <c r="D290">
        <v>25</v>
      </c>
      <c r="E290">
        <v>23.465</v>
      </c>
      <c r="F290">
        <v>0</v>
      </c>
      <c r="G290">
        <v>3206.4913499999998</v>
      </c>
    </row>
    <row r="291" spans="1:7">
      <c r="A291" s="17" t="s">
        <v>8</v>
      </c>
      <c r="B291">
        <f t="shared" si="4"/>
        <v>0</v>
      </c>
      <c r="C291" s="17">
        <v>0</v>
      </c>
      <c r="D291">
        <v>25</v>
      </c>
      <c r="E291">
        <v>20.8</v>
      </c>
      <c r="F291">
        <v>1</v>
      </c>
      <c r="G291">
        <v>3208.7869999999998</v>
      </c>
    </row>
    <row r="292" spans="1:7">
      <c r="A292" s="14" t="s">
        <v>13</v>
      </c>
      <c r="B292">
        <f t="shared" si="4"/>
        <v>0</v>
      </c>
      <c r="C292" s="14">
        <v>0</v>
      </c>
      <c r="D292">
        <v>25</v>
      </c>
      <c r="E292">
        <v>28.594999999999999</v>
      </c>
      <c r="F292">
        <v>0</v>
      </c>
      <c r="G292">
        <v>3213.6220499999999</v>
      </c>
    </row>
    <row r="293" spans="1:7">
      <c r="A293" s="17" t="s">
        <v>11</v>
      </c>
      <c r="B293">
        <f t="shared" si="4"/>
        <v>1</v>
      </c>
      <c r="C293" s="17">
        <v>0</v>
      </c>
      <c r="D293">
        <v>25</v>
      </c>
      <c r="E293">
        <v>33.99</v>
      </c>
      <c r="F293">
        <v>1</v>
      </c>
      <c r="G293">
        <v>3227.1210999999998</v>
      </c>
    </row>
    <row r="294" spans="1:7">
      <c r="A294" s="14" t="s">
        <v>11</v>
      </c>
      <c r="B294">
        <f t="shared" si="4"/>
        <v>1</v>
      </c>
      <c r="C294" s="14">
        <v>0</v>
      </c>
      <c r="D294">
        <v>25</v>
      </c>
      <c r="E294">
        <v>42.13</v>
      </c>
      <c r="F294">
        <v>1</v>
      </c>
      <c r="G294">
        <v>3238.4357</v>
      </c>
    </row>
    <row r="295" spans="1:7">
      <c r="A295" s="17" t="s">
        <v>13</v>
      </c>
      <c r="B295">
        <f t="shared" si="4"/>
        <v>0</v>
      </c>
      <c r="C295" s="17">
        <v>0</v>
      </c>
      <c r="D295">
        <v>25</v>
      </c>
      <c r="E295">
        <v>25.84</v>
      </c>
      <c r="F295">
        <v>1</v>
      </c>
      <c r="G295">
        <v>3309.7926000000002</v>
      </c>
    </row>
    <row r="296" spans="1:7">
      <c r="A296" s="14" t="s">
        <v>12</v>
      </c>
      <c r="B296">
        <f t="shared" si="4"/>
        <v>0</v>
      </c>
      <c r="C296" s="14">
        <v>0</v>
      </c>
      <c r="D296">
        <v>25</v>
      </c>
      <c r="E296">
        <v>22.515000000000001</v>
      </c>
      <c r="F296">
        <v>1</v>
      </c>
      <c r="G296">
        <v>3594.17085</v>
      </c>
    </row>
    <row r="297" spans="1:7">
      <c r="A297" s="17" t="s">
        <v>8</v>
      </c>
      <c r="B297">
        <f t="shared" si="4"/>
        <v>0</v>
      </c>
      <c r="C297" s="17">
        <v>0</v>
      </c>
      <c r="D297">
        <v>25</v>
      </c>
      <c r="E297">
        <v>26.8</v>
      </c>
      <c r="F297">
        <v>3</v>
      </c>
      <c r="G297">
        <v>3906.127</v>
      </c>
    </row>
    <row r="298" spans="1:7">
      <c r="A298" s="14" t="s">
        <v>12</v>
      </c>
      <c r="B298">
        <f t="shared" si="4"/>
        <v>0</v>
      </c>
      <c r="C298" s="14">
        <v>0</v>
      </c>
      <c r="D298">
        <v>25</v>
      </c>
      <c r="E298">
        <v>26.79</v>
      </c>
      <c r="F298">
        <v>2</v>
      </c>
      <c r="G298">
        <v>4189.1130999999996</v>
      </c>
    </row>
    <row r="299" spans="1:7">
      <c r="A299" s="17" t="s">
        <v>8</v>
      </c>
      <c r="B299">
        <f t="shared" si="4"/>
        <v>0</v>
      </c>
      <c r="C299" s="17">
        <v>0</v>
      </c>
      <c r="D299">
        <v>25</v>
      </c>
      <c r="E299">
        <v>24.3</v>
      </c>
      <c r="F299">
        <v>3</v>
      </c>
      <c r="G299">
        <v>4391.652</v>
      </c>
    </row>
    <row r="300" spans="1:7">
      <c r="A300" s="14" t="s">
        <v>11</v>
      </c>
      <c r="B300">
        <f t="shared" si="4"/>
        <v>1</v>
      </c>
      <c r="C300" s="14">
        <v>0</v>
      </c>
      <c r="D300">
        <v>25</v>
      </c>
      <c r="E300">
        <v>33.659999999999997</v>
      </c>
      <c r="F300">
        <v>4</v>
      </c>
      <c r="G300">
        <v>4504.6624000000002</v>
      </c>
    </row>
    <row r="301" spans="1:7">
      <c r="A301" s="17" t="s">
        <v>12</v>
      </c>
      <c r="B301">
        <f t="shared" si="4"/>
        <v>0</v>
      </c>
      <c r="C301" s="17">
        <v>0</v>
      </c>
      <c r="D301">
        <v>25</v>
      </c>
      <c r="E301">
        <v>26.695</v>
      </c>
      <c r="F301">
        <v>4</v>
      </c>
      <c r="G301">
        <v>4877.9810500000003</v>
      </c>
    </row>
    <row r="302" spans="1:7">
      <c r="A302" s="14" t="s">
        <v>8</v>
      </c>
      <c r="B302">
        <f t="shared" si="4"/>
        <v>0</v>
      </c>
      <c r="C302" s="14">
        <v>0</v>
      </c>
      <c r="D302">
        <v>25</v>
      </c>
      <c r="E302">
        <v>23.9</v>
      </c>
      <c r="F302">
        <v>5</v>
      </c>
      <c r="G302">
        <v>5080.0959999999995</v>
      </c>
    </row>
    <row r="303" spans="1:7">
      <c r="A303" s="17" t="s">
        <v>12</v>
      </c>
      <c r="B303">
        <f t="shared" si="4"/>
        <v>0</v>
      </c>
      <c r="C303" s="17">
        <v>1</v>
      </c>
      <c r="D303">
        <v>25</v>
      </c>
      <c r="E303">
        <v>24.13</v>
      </c>
      <c r="F303">
        <v>0</v>
      </c>
      <c r="G303">
        <v>15817.985699999999</v>
      </c>
    </row>
    <row r="304" spans="1:7">
      <c r="A304" s="14" t="s">
        <v>13</v>
      </c>
      <c r="B304">
        <f t="shared" si="4"/>
        <v>0</v>
      </c>
      <c r="C304" s="14">
        <v>0</v>
      </c>
      <c r="D304">
        <v>25</v>
      </c>
      <c r="E304">
        <v>41.325000000000003</v>
      </c>
      <c r="F304">
        <v>0</v>
      </c>
      <c r="G304">
        <v>17878.900679999999</v>
      </c>
    </row>
    <row r="305" spans="1:7">
      <c r="A305" s="17" t="s">
        <v>11</v>
      </c>
      <c r="B305">
        <f t="shared" si="4"/>
        <v>1</v>
      </c>
      <c r="C305" s="17">
        <v>0</v>
      </c>
      <c r="D305">
        <v>25</v>
      </c>
      <c r="E305">
        <v>32.229999999999997</v>
      </c>
      <c r="F305">
        <v>1</v>
      </c>
      <c r="G305">
        <v>18218.161390000001</v>
      </c>
    </row>
    <row r="306" spans="1:7">
      <c r="A306" s="14" t="s">
        <v>8</v>
      </c>
      <c r="B306">
        <f t="shared" si="4"/>
        <v>0</v>
      </c>
      <c r="C306" s="14">
        <v>1</v>
      </c>
      <c r="D306">
        <v>25</v>
      </c>
      <c r="E306">
        <v>29.7</v>
      </c>
      <c r="F306">
        <v>3</v>
      </c>
      <c r="G306">
        <v>19933.457999999999</v>
      </c>
    </row>
    <row r="307" spans="1:7">
      <c r="A307" s="17" t="s">
        <v>13</v>
      </c>
      <c r="B307">
        <f t="shared" si="4"/>
        <v>0</v>
      </c>
      <c r="C307" s="17">
        <v>0</v>
      </c>
      <c r="D307">
        <v>25</v>
      </c>
      <c r="E307">
        <v>24.984999999999999</v>
      </c>
      <c r="F307">
        <v>2</v>
      </c>
      <c r="G307">
        <v>23241.47453</v>
      </c>
    </row>
    <row r="308" spans="1:7">
      <c r="A308" s="14" t="s">
        <v>8</v>
      </c>
      <c r="B308">
        <f t="shared" si="4"/>
        <v>0</v>
      </c>
      <c r="C308" s="14">
        <v>1</v>
      </c>
      <c r="D308">
        <v>25</v>
      </c>
      <c r="E308">
        <v>30.2</v>
      </c>
      <c r="F308">
        <v>0</v>
      </c>
      <c r="G308">
        <v>33900.652999999998</v>
      </c>
    </row>
    <row r="309" spans="1:7">
      <c r="A309" s="17" t="s">
        <v>11</v>
      </c>
      <c r="B309">
        <f t="shared" si="4"/>
        <v>1</v>
      </c>
      <c r="C309" s="17">
        <v>1</v>
      </c>
      <c r="D309">
        <v>25</v>
      </c>
      <c r="E309">
        <v>33.33</v>
      </c>
      <c r="F309">
        <v>2</v>
      </c>
      <c r="G309">
        <v>36124.573700000001</v>
      </c>
    </row>
    <row r="310" spans="1:7">
      <c r="A310" s="14" t="s">
        <v>11</v>
      </c>
      <c r="B310">
        <f t="shared" si="4"/>
        <v>1</v>
      </c>
      <c r="C310" s="14">
        <v>1</v>
      </c>
      <c r="D310">
        <v>25</v>
      </c>
      <c r="E310">
        <v>45.54</v>
      </c>
      <c r="F310">
        <v>2</v>
      </c>
      <c r="G310">
        <v>42112.2356</v>
      </c>
    </row>
    <row r="311" spans="1:7">
      <c r="A311" s="17" t="s">
        <v>8</v>
      </c>
      <c r="B311">
        <f t="shared" si="4"/>
        <v>0</v>
      </c>
      <c r="C311" s="17">
        <v>0</v>
      </c>
      <c r="D311">
        <v>26</v>
      </c>
      <c r="E311">
        <v>20.8</v>
      </c>
      <c r="F311">
        <v>0</v>
      </c>
      <c r="G311">
        <v>2302.3000000000002</v>
      </c>
    </row>
    <row r="312" spans="1:7">
      <c r="A312" s="14" t="s">
        <v>11</v>
      </c>
      <c r="B312">
        <f t="shared" si="4"/>
        <v>1</v>
      </c>
      <c r="C312" s="14">
        <v>0</v>
      </c>
      <c r="D312">
        <v>26</v>
      </c>
      <c r="E312">
        <v>35.42</v>
      </c>
      <c r="F312">
        <v>0</v>
      </c>
      <c r="G312">
        <v>2322.6217999999999</v>
      </c>
    </row>
    <row r="313" spans="1:7">
      <c r="A313" s="17" t="s">
        <v>12</v>
      </c>
      <c r="B313">
        <f t="shared" si="4"/>
        <v>0</v>
      </c>
      <c r="C313" s="17">
        <v>0</v>
      </c>
      <c r="D313">
        <v>26</v>
      </c>
      <c r="E313">
        <v>17.670000000000002</v>
      </c>
      <c r="F313">
        <v>0</v>
      </c>
      <c r="G313">
        <v>2680.9493000000002</v>
      </c>
    </row>
    <row r="314" spans="1:7">
      <c r="A314" s="14" t="s">
        <v>12</v>
      </c>
      <c r="B314">
        <f t="shared" si="4"/>
        <v>0</v>
      </c>
      <c r="C314" s="14">
        <v>0</v>
      </c>
      <c r="D314">
        <v>26</v>
      </c>
      <c r="E314">
        <v>31.065000000000001</v>
      </c>
      <c r="F314">
        <v>0</v>
      </c>
      <c r="G314">
        <v>2699.56835</v>
      </c>
    </row>
    <row r="315" spans="1:7">
      <c r="A315" s="17" t="s">
        <v>13</v>
      </c>
      <c r="B315">
        <f t="shared" si="4"/>
        <v>0</v>
      </c>
      <c r="C315" s="17">
        <v>0</v>
      </c>
      <c r="D315">
        <v>26</v>
      </c>
      <c r="E315">
        <v>29.45</v>
      </c>
      <c r="F315">
        <v>0</v>
      </c>
      <c r="G315">
        <v>2897.3235</v>
      </c>
    </row>
    <row r="316" spans="1:7">
      <c r="A316" s="14" t="s">
        <v>11</v>
      </c>
      <c r="B316">
        <f t="shared" si="4"/>
        <v>1</v>
      </c>
      <c r="C316" s="14">
        <v>0</v>
      </c>
      <c r="D316">
        <v>26</v>
      </c>
      <c r="E316">
        <v>29.15</v>
      </c>
      <c r="F316">
        <v>1</v>
      </c>
      <c r="G316">
        <v>2902.9065000000001</v>
      </c>
    </row>
    <row r="317" spans="1:7">
      <c r="A317" s="17" t="s">
        <v>8</v>
      </c>
      <c r="B317">
        <f t="shared" si="4"/>
        <v>0</v>
      </c>
      <c r="C317" s="17">
        <v>0</v>
      </c>
      <c r="D317">
        <v>26</v>
      </c>
      <c r="E317">
        <v>30</v>
      </c>
      <c r="F317">
        <v>1</v>
      </c>
      <c r="G317">
        <v>2904.0880000000002</v>
      </c>
    </row>
    <row r="318" spans="1:7">
      <c r="A318" s="14" t="s">
        <v>11</v>
      </c>
      <c r="B318">
        <f t="shared" si="4"/>
        <v>1</v>
      </c>
      <c r="C318" s="14">
        <v>0</v>
      </c>
      <c r="D318">
        <v>26</v>
      </c>
      <c r="E318">
        <v>46.53</v>
      </c>
      <c r="F318">
        <v>1</v>
      </c>
      <c r="G318">
        <v>2927.0646999999999</v>
      </c>
    </row>
    <row r="319" spans="1:7">
      <c r="A319" s="17" t="s">
        <v>12</v>
      </c>
      <c r="B319">
        <f t="shared" si="4"/>
        <v>0</v>
      </c>
      <c r="C319" s="17">
        <v>0</v>
      </c>
      <c r="D319">
        <v>26</v>
      </c>
      <c r="E319">
        <v>22.23</v>
      </c>
      <c r="F319">
        <v>0</v>
      </c>
      <c r="G319">
        <v>3176.2876999999999</v>
      </c>
    </row>
    <row r="320" spans="1:7">
      <c r="A320" s="14" t="s">
        <v>12</v>
      </c>
      <c r="B320">
        <f t="shared" si="4"/>
        <v>0</v>
      </c>
      <c r="C320" s="14">
        <v>0</v>
      </c>
      <c r="D320">
        <v>26</v>
      </c>
      <c r="E320">
        <v>22.61</v>
      </c>
      <c r="F320">
        <v>0</v>
      </c>
      <c r="G320">
        <v>3176.8159000000001</v>
      </c>
    </row>
    <row r="321" spans="1:7">
      <c r="A321" s="17" t="s">
        <v>12</v>
      </c>
      <c r="B321">
        <f t="shared" si="4"/>
        <v>0</v>
      </c>
      <c r="C321" s="17">
        <v>0</v>
      </c>
      <c r="D321">
        <v>26</v>
      </c>
      <c r="E321">
        <v>40.185000000000002</v>
      </c>
      <c r="F321">
        <v>0</v>
      </c>
      <c r="G321">
        <v>3201.2451500000002</v>
      </c>
    </row>
    <row r="322" spans="1:7">
      <c r="A322" s="14" t="s">
        <v>12</v>
      </c>
      <c r="B322">
        <f t="shared" si="4"/>
        <v>0</v>
      </c>
      <c r="C322" s="14">
        <v>0</v>
      </c>
      <c r="D322">
        <v>26</v>
      </c>
      <c r="E322">
        <v>33.914999999999999</v>
      </c>
      <c r="F322">
        <v>1</v>
      </c>
      <c r="G322">
        <v>3292.5298499999999</v>
      </c>
    </row>
    <row r="323" spans="1:7">
      <c r="A323" s="17" t="s">
        <v>8</v>
      </c>
      <c r="B323">
        <f t="shared" si="4"/>
        <v>0</v>
      </c>
      <c r="C323" s="17">
        <v>0</v>
      </c>
      <c r="D323">
        <v>26</v>
      </c>
      <c r="E323">
        <v>19.8</v>
      </c>
      <c r="F323">
        <v>1</v>
      </c>
      <c r="G323">
        <v>3378.91</v>
      </c>
    </row>
    <row r="324" spans="1:7">
      <c r="A324" s="14" t="s">
        <v>13</v>
      </c>
      <c r="B324">
        <f t="shared" si="4"/>
        <v>0</v>
      </c>
      <c r="C324" s="14">
        <v>0</v>
      </c>
      <c r="D324">
        <v>26</v>
      </c>
      <c r="E324">
        <v>28.785</v>
      </c>
      <c r="F324">
        <v>0</v>
      </c>
      <c r="G324">
        <v>3385.3991500000002</v>
      </c>
    </row>
    <row r="325" spans="1:7">
      <c r="A325" s="17" t="s">
        <v>11</v>
      </c>
      <c r="B325">
        <f t="shared" ref="B325:B388" si="5">IF(A325="southeast",1,0)</f>
        <v>1</v>
      </c>
      <c r="C325" s="17">
        <v>0</v>
      </c>
      <c r="D325">
        <v>26</v>
      </c>
      <c r="E325">
        <v>29.48</v>
      </c>
      <c r="F325">
        <v>1</v>
      </c>
      <c r="G325">
        <v>3392.3652000000002</v>
      </c>
    </row>
    <row r="326" spans="1:7">
      <c r="A326" s="14" t="s">
        <v>11</v>
      </c>
      <c r="B326">
        <f t="shared" si="5"/>
        <v>1</v>
      </c>
      <c r="C326" s="14">
        <v>0</v>
      </c>
      <c r="D326">
        <v>26</v>
      </c>
      <c r="E326">
        <v>29.92</v>
      </c>
      <c r="F326">
        <v>1</v>
      </c>
      <c r="G326">
        <v>3392.9767999999999</v>
      </c>
    </row>
    <row r="327" spans="1:7">
      <c r="A327" s="17" t="s">
        <v>8</v>
      </c>
      <c r="B327">
        <f t="shared" si="5"/>
        <v>0</v>
      </c>
      <c r="C327" s="17">
        <v>0</v>
      </c>
      <c r="D327">
        <v>26</v>
      </c>
      <c r="E327">
        <v>42.4</v>
      </c>
      <c r="F327">
        <v>1</v>
      </c>
      <c r="G327">
        <v>3410.3240000000001</v>
      </c>
    </row>
    <row r="328" spans="1:7">
      <c r="A328" s="14" t="s">
        <v>8</v>
      </c>
      <c r="B328">
        <f t="shared" si="5"/>
        <v>0</v>
      </c>
      <c r="C328" s="14">
        <v>0</v>
      </c>
      <c r="D328">
        <v>26</v>
      </c>
      <c r="E328">
        <v>23.7</v>
      </c>
      <c r="F328">
        <v>2</v>
      </c>
      <c r="G328">
        <v>3484.3310000000001</v>
      </c>
    </row>
    <row r="329" spans="1:7">
      <c r="A329" s="17" t="s">
        <v>13</v>
      </c>
      <c r="B329">
        <f t="shared" si="5"/>
        <v>0</v>
      </c>
      <c r="C329" s="17">
        <v>0</v>
      </c>
      <c r="D329">
        <v>26</v>
      </c>
      <c r="E329">
        <v>32.49</v>
      </c>
      <c r="F329">
        <v>1</v>
      </c>
      <c r="G329">
        <v>3490.5491000000002</v>
      </c>
    </row>
    <row r="330" spans="1:7">
      <c r="A330" s="14" t="s">
        <v>12</v>
      </c>
      <c r="B330">
        <f t="shared" si="5"/>
        <v>0</v>
      </c>
      <c r="C330" s="14">
        <v>0</v>
      </c>
      <c r="D330">
        <v>26</v>
      </c>
      <c r="E330">
        <v>30.875</v>
      </c>
      <c r="F330">
        <v>2</v>
      </c>
      <c r="G330">
        <v>3877.3042500000001</v>
      </c>
    </row>
    <row r="331" spans="1:7">
      <c r="A331" s="17" t="s">
        <v>11</v>
      </c>
      <c r="B331">
        <f t="shared" si="5"/>
        <v>1</v>
      </c>
      <c r="C331" s="17">
        <v>0</v>
      </c>
      <c r="D331">
        <v>26</v>
      </c>
      <c r="E331">
        <v>29.92</v>
      </c>
      <c r="F331">
        <v>2</v>
      </c>
      <c r="G331">
        <v>3981.9767999999999</v>
      </c>
    </row>
    <row r="332" spans="1:7">
      <c r="A332" s="14" t="s">
        <v>8</v>
      </c>
      <c r="B332">
        <f t="shared" si="5"/>
        <v>0</v>
      </c>
      <c r="C332" s="14">
        <v>0</v>
      </c>
      <c r="D332">
        <v>26</v>
      </c>
      <c r="E332">
        <v>34.200000000000003</v>
      </c>
      <c r="F332">
        <v>2</v>
      </c>
      <c r="G332">
        <v>3987.9259999999999</v>
      </c>
    </row>
    <row r="333" spans="1:7">
      <c r="A333" s="17" t="s">
        <v>13</v>
      </c>
      <c r="B333">
        <f t="shared" si="5"/>
        <v>0</v>
      </c>
      <c r="C333" s="17">
        <v>0</v>
      </c>
      <c r="D333">
        <v>26</v>
      </c>
      <c r="E333">
        <v>29.355</v>
      </c>
      <c r="F333">
        <v>2</v>
      </c>
      <c r="G333">
        <v>4564.1914500000003</v>
      </c>
    </row>
    <row r="334" spans="1:7">
      <c r="A334" s="14" t="s">
        <v>13</v>
      </c>
      <c r="B334">
        <f t="shared" si="5"/>
        <v>0</v>
      </c>
      <c r="C334" s="14">
        <v>0</v>
      </c>
      <c r="D334">
        <v>26</v>
      </c>
      <c r="E334">
        <v>27.265000000000001</v>
      </c>
      <c r="F334">
        <v>3</v>
      </c>
      <c r="G334">
        <v>4661.2863500000003</v>
      </c>
    </row>
    <row r="335" spans="1:7">
      <c r="A335" s="17" t="s">
        <v>13</v>
      </c>
      <c r="B335">
        <f t="shared" si="5"/>
        <v>0</v>
      </c>
      <c r="C335" s="17">
        <v>1</v>
      </c>
      <c r="D335">
        <v>26</v>
      </c>
      <c r="E335">
        <v>17.195</v>
      </c>
      <c r="F335">
        <v>2</v>
      </c>
      <c r="G335">
        <v>14455.644050000001</v>
      </c>
    </row>
    <row r="336" spans="1:7">
      <c r="A336" s="14" t="s">
        <v>11</v>
      </c>
      <c r="B336">
        <f t="shared" si="5"/>
        <v>1</v>
      </c>
      <c r="C336" s="14">
        <v>1</v>
      </c>
      <c r="D336">
        <v>26</v>
      </c>
      <c r="E336">
        <v>27.06</v>
      </c>
      <c r="F336">
        <v>0</v>
      </c>
      <c r="G336">
        <v>17043.341400000001</v>
      </c>
    </row>
    <row r="337" spans="1:7">
      <c r="A337" s="17" t="s">
        <v>13</v>
      </c>
      <c r="B337">
        <f t="shared" si="5"/>
        <v>0</v>
      </c>
      <c r="C337" s="17">
        <v>0</v>
      </c>
      <c r="D337">
        <v>26</v>
      </c>
      <c r="E337">
        <v>29.64</v>
      </c>
      <c r="F337">
        <v>4</v>
      </c>
      <c r="G337">
        <v>24671.663339999999</v>
      </c>
    </row>
    <row r="338" spans="1:7">
      <c r="A338" s="14" t="s">
        <v>8</v>
      </c>
      <c r="B338">
        <f t="shared" si="5"/>
        <v>0</v>
      </c>
      <c r="C338" s="14">
        <v>1</v>
      </c>
      <c r="D338">
        <v>26</v>
      </c>
      <c r="E338">
        <v>32.9</v>
      </c>
      <c r="F338">
        <v>2</v>
      </c>
      <c r="G338">
        <v>36085.218999999997</v>
      </c>
    </row>
    <row r="339" spans="1:7">
      <c r="A339" s="17" t="s">
        <v>11</v>
      </c>
      <c r="B339">
        <f t="shared" si="5"/>
        <v>1</v>
      </c>
      <c r="C339" s="17">
        <v>0</v>
      </c>
      <c r="D339">
        <v>27</v>
      </c>
      <c r="E339">
        <v>23.1</v>
      </c>
      <c r="F339">
        <v>0</v>
      </c>
      <c r="G339">
        <v>2483.7359999999999</v>
      </c>
    </row>
    <row r="340" spans="1:7">
      <c r="A340" s="14" t="s">
        <v>8</v>
      </c>
      <c r="B340">
        <f t="shared" si="5"/>
        <v>0</v>
      </c>
      <c r="C340" s="14">
        <v>0</v>
      </c>
      <c r="D340">
        <v>27</v>
      </c>
      <c r="E340">
        <v>30.5</v>
      </c>
      <c r="F340">
        <v>0</v>
      </c>
      <c r="G340">
        <v>2494.0219999999999</v>
      </c>
    </row>
    <row r="341" spans="1:7">
      <c r="A341" s="17" t="s">
        <v>11</v>
      </c>
      <c r="B341">
        <f t="shared" si="5"/>
        <v>1</v>
      </c>
      <c r="C341" s="17">
        <v>0</v>
      </c>
      <c r="D341">
        <v>27</v>
      </c>
      <c r="E341">
        <v>32.67</v>
      </c>
      <c r="F341">
        <v>0</v>
      </c>
      <c r="G341">
        <v>2497.0383000000002</v>
      </c>
    </row>
    <row r="342" spans="1:7">
      <c r="A342" s="14" t="s">
        <v>11</v>
      </c>
      <c r="B342">
        <f t="shared" si="5"/>
        <v>1</v>
      </c>
      <c r="C342" s="14">
        <v>0</v>
      </c>
      <c r="D342">
        <v>27</v>
      </c>
      <c r="E342">
        <v>33.659999999999997</v>
      </c>
      <c r="F342">
        <v>0</v>
      </c>
      <c r="G342">
        <v>2498.4144000000001</v>
      </c>
    </row>
    <row r="343" spans="1:7">
      <c r="A343" s="17" t="s">
        <v>8</v>
      </c>
      <c r="B343">
        <f t="shared" si="5"/>
        <v>0</v>
      </c>
      <c r="C343" s="17">
        <v>0</v>
      </c>
      <c r="D343">
        <v>27</v>
      </c>
      <c r="E343">
        <v>24.1</v>
      </c>
      <c r="F343">
        <v>0</v>
      </c>
      <c r="G343">
        <v>2974.1260000000002</v>
      </c>
    </row>
    <row r="344" spans="1:7">
      <c r="A344" s="14" t="s">
        <v>13</v>
      </c>
      <c r="B344">
        <f t="shared" si="5"/>
        <v>0</v>
      </c>
      <c r="C344" s="14">
        <v>0</v>
      </c>
      <c r="D344">
        <v>27</v>
      </c>
      <c r="E344">
        <v>26.03</v>
      </c>
      <c r="F344">
        <v>0</v>
      </c>
      <c r="G344">
        <v>3070.8087</v>
      </c>
    </row>
    <row r="345" spans="1:7">
      <c r="A345" s="17" t="s">
        <v>12</v>
      </c>
      <c r="B345">
        <f t="shared" si="5"/>
        <v>0</v>
      </c>
      <c r="C345" s="17">
        <v>0</v>
      </c>
      <c r="D345">
        <v>27</v>
      </c>
      <c r="E345">
        <v>21.47</v>
      </c>
      <c r="F345">
        <v>0</v>
      </c>
      <c r="G345">
        <v>3353.4703</v>
      </c>
    </row>
    <row r="346" spans="1:7">
      <c r="A346" s="14" t="s">
        <v>13</v>
      </c>
      <c r="B346">
        <f t="shared" si="5"/>
        <v>0</v>
      </c>
      <c r="C346" s="14">
        <v>0</v>
      </c>
      <c r="D346">
        <v>27</v>
      </c>
      <c r="E346">
        <v>25.175000000000001</v>
      </c>
      <c r="F346">
        <v>0</v>
      </c>
      <c r="G346">
        <v>3558.6202499999999</v>
      </c>
    </row>
    <row r="347" spans="1:7">
      <c r="A347" s="17" t="s">
        <v>11</v>
      </c>
      <c r="B347">
        <f t="shared" si="5"/>
        <v>1</v>
      </c>
      <c r="C347" s="17">
        <v>0</v>
      </c>
      <c r="D347">
        <v>27</v>
      </c>
      <c r="E347">
        <v>23.21</v>
      </c>
      <c r="F347">
        <v>1</v>
      </c>
      <c r="G347">
        <v>3561.8888999999999</v>
      </c>
    </row>
    <row r="348" spans="1:7">
      <c r="A348" s="14" t="s">
        <v>8</v>
      </c>
      <c r="B348">
        <f t="shared" si="5"/>
        <v>0</v>
      </c>
      <c r="C348" s="14">
        <v>0</v>
      </c>
      <c r="D348">
        <v>27</v>
      </c>
      <c r="E348">
        <v>34.799999999999997</v>
      </c>
      <c r="F348">
        <v>1</v>
      </c>
      <c r="G348">
        <v>3577.9989999999998</v>
      </c>
    </row>
    <row r="349" spans="1:7">
      <c r="A349" s="17" t="s">
        <v>8</v>
      </c>
      <c r="B349">
        <f t="shared" si="5"/>
        <v>0</v>
      </c>
      <c r="C349" s="17">
        <v>0</v>
      </c>
      <c r="D349">
        <v>27</v>
      </c>
      <c r="E349">
        <v>45.9</v>
      </c>
      <c r="F349">
        <v>2</v>
      </c>
      <c r="G349">
        <v>3693.4279999999999</v>
      </c>
    </row>
    <row r="350" spans="1:7">
      <c r="A350" s="14" t="s">
        <v>12</v>
      </c>
      <c r="B350">
        <f t="shared" si="5"/>
        <v>0</v>
      </c>
      <c r="C350" s="14">
        <v>0</v>
      </c>
      <c r="D350">
        <v>27</v>
      </c>
      <c r="E350">
        <v>31.254999999999999</v>
      </c>
      <c r="F350">
        <v>1</v>
      </c>
      <c r="G350">
        <v>3956.0714499999999</v>
      </c>
    </row>
    <row r="351" spans="1:7">
      <c r="A351" s="17" t="s">
        <v>12</v>
      </c>
      <c r="B351">
        <f t="shared" si="5"/>
        <v>0</v>
      </c>
      <c r="C351" s="17">
        <v>0</v>
      </c>
      <c r="D351">
        <v>27</v>
      </c>
      <c r="E351">
        <v>33.155000000000001</v>
      </c>
      <c r="F351">
        <v>2</v>
      </c>
      <c r="G351">
        <v>4058.71245</v>
      </c>
    </row>
    <row r="352" spans="1:7">
      <c r="A352" s="14" t="s">
        <v>8</v>
      </c>
      <c r="B352">
        <f t="shared" si="5"/>
        <v>0</v>
      </c>
      <c r="C352" s="14">
        <v>0</v>
      </c>
      <c r="D352">
        <v>27</v>
      </c>
      <c r="E352">
        <v>30.3</v>
      </c>
      <c r="F352">
        <v>3</v>
      </c>
      <c r="G352">
        <v>4260.7439999999997</v>
      </c>
    </row>
    <row r="353" spans="1:7">
      <c r="A353" s="17" t="s">
        <v>13</v>
      </c>
      <c r="B353">
        <f t="shared" si="5"/>
        <v>0</v>
      </c>
      <c r="C353" s="17">
        <v>0</v>
      </c>
      <c r="D353">
        <v>27</v>
      </c>
      <c r="E353">
        <v>18.905000000000001</v>
      </c>
      <c r="F353">
        <v>3</v>
      </c>
      <c r="G353">
        <v>4827.9049500000001</v>
      </c>
    </row>
    <row r="354" spans="1:7">
      <c r="A354" s="14" t="s">
        <v>13</v>
      </c>
      <c r="B354">
        <f t="shared" si="5"/>
        <v>0</v>
      </c>
      <c r="C354" s="14">
        <v>0</v>
      </c>
      <c r="D354">
        <v>27</v>
      </c>
      <c r="E354">
        <v>32.585000000000001</v>
      </c>
      <c r="F354">
        <v>3</v>
      </c>
      <c r="G354">
        <v>4846.9201499999999</v>
      </c>
    </row>
    <row r="355" spans="1:7">
      <c r="A355" s="17" t="s">
        <v>13</v>
      </c>
      <c r="B355">
        <f t="shared" si="5"/>
        <v>0</v>
      </c>
      <c r="C355" s="17">
        <v>1</v>
      </c>
      <c r="D355">
        <v>27</v>
      </c>
      <c r="E355">
        <v>17.954999999999998</v>
      </c>
      <c r="F355">
        <v>2</v>
      </c>
      <c r="G355">
        <v>15006.579449999999</v>
      </c>
    </row>
    <row r="356" spans="1:7">
      <c r="A356" s="14" t="s">
        <v>12</v>
      </c>
      <c r="B356">
        <f t="shared" si="5"/>
        <v>0</v>
      </c>
      <c r="C356" s="14">
        <v>1</v>
      </c>
      <c r="D356">
        <v>27</v>
      </c>
      <c r="E356">
        <v>20.045000000000002</v>
      </c>
      <c r="F356">
        <v>3</v>
      </c>
      <c r="G356">
        <v>16420.494549999999</v>
      </c>
    </row>
    <row r="357" spans="1:7">
      <c r="A357" s="17" t="s">
        <v>11</v>
      </c>
      <c r="B357">
        <f t="shared" si="5"/>
        <v>1</v>
      </c>
      <c r="C357" s="17">
        <v>1</v>
      </c>
      <c r="D357">
        <v>27</v>
      </c>
      <c r="E357">
        <v>24.75</v>
      </c>
      <c r="F357">
        <v>0</v>
      </c>
      <c r="G357">
        <v>16577.779500000001</v>
      </c>
    </row>
    <row r="358" spans="1:7">
      <c r="A358" s="14" t="s">
        <v>13</v>
      </c>
      <c r="B358">
        <f t="shared" si="5"/>
        <v>0</v>
      </c>
      <c r="C358" s="14">
        <v>0</v>
      </c>
      <c r="D358">
        <v>27</v>
      </c>
      <c r="E358">
        <v>30.59</v>
      </c>
      <c r="F358">
        <v>1</v>
      </c>
      <c r="G358">
        <v>16796.411940000002</v>
      </c>
    </row>
    <row r="359" spans="1:7">
      <c r="A359" s="17" t="s">
        <v>11</v>
      </c>
      <c r="B359">
        <f t="shared" si="5"/>
        <v>1</v>
      </c>
      <c r="C359" s="17">
        <v>1</v>
      </c>
      <c r="D359">
        <v>27</v>
      </c>
      <c r="E359">
        <v>29.15</v>
      </c>
      <c r="F359">
        <v>0</v>
      </c>
      <c r="G359">
        <v>18246.495500000001</v>
      </c>
    </row>
    <row r="360" spans="1:7">
      <c r="A360" s="14" t="s">
        <v>12</v>
      </c>
      <c r="B360">
        <f t="shared" si="5"/>
        <v>0</v>
      </c>
      <c r="C360" s="14">
        <v>1</v>
      </c>
      <c r="D360">
        <v>27</v>
      </c>
      <c r="E360">
        <v>28.5</v>
      </c>
      <c r="F360">
        <v>0</v>
      </c>
      <c r="G360">
        <v>18310.741999999998</v>
      </c>
    </row>
    <row r="361" spans="1:7">
      <c r="A361" s="17" t="s">
        <v>12</v>
      </c>
      <c r="B361">
        <f t="shared" si="5"/>
        <v>0</v>
      </c>
      <c r="C361" s="17">
        <v>0</v>
      </c>
      <c r="D361">
        <v>27</v>
      </c>
      <c r="E361">
        <v>30.4</v>
      </c>
      <c r="F361">
        <v>3</v>
      </c>
      <c r="G361">
        <v>18804.752400000001</v>
      </c>
    </row>
    <row r="362" spans="1:7">
      <c r="A362" s="14" t="s">
        <v>13</v>
      </c>
      <c r="B362">
        <f t="shared" si="5"/>
        <v>0</v>
      </c>
      <c r="C362" s="14">
        <v>0</v>
      </c>
      <c r="D362">
        <v>27</v>
      </c>
      <c r="E362">
        <v>32.395000000000003</v>
      </c>
      <c r="F362">
        <v>1</v>
      </c>
      <c r="G362">
        <v>18903.491409999999</v>
      </c>
    </row>
    <row r="363" spans="1:7">
      <c r="A363" s="17" t="s">
        <v>11</v>
      </c>
      <c r="B363">
        <f t="shared" si="5"/>
        <v>1</v>
      </c>
      <c r="C363" s="17">
        <v>1</v>
      </c>
      <c r="D363">
        <v>27</v>
      </c>
      <c r="E363">
        <v>31.13</v>
      </c>
      <c r="F363">
        <v>1</v>
      </c>
      <c r="G363">
        <v>34806.467700000001</v>
      </c>
    </row>
    <row r="364" spans="1:7">
      <c r="A364" s="14" t="s">
        <v>8</v>
      </c>
      <c r="B364">
        <f t="shared" si="5"/>
        <v>0</v>
      </c>
      <c r="C364" s="14">
        <v>1</v>
      </c>
      <c r="D364">
        <v>27</v>
      </c>
      <c r="E364">
        <v>31.4</v>
      </c>
      <c r="F364">
        <v>0</v>
      </c>
      <c r="G364">
        <v>34838.873</v>
      </c>
    </row>
    <row r="365" spans="1:7">
      <c r="A365" s="17" t="s">
        <v>11</v>
      </c>
      <c r="B365">
        <f t="shared" si="5"/>
        <v>1</v>
      </c>
      <c r="C365" s="17">
        <v>1</v>
      </c>
      <c r="D365">
        <v>27</v>
      </c>
      <c r="E365">
        <v>36.08</v>
      </c>
      <c r="F365">
        <v>0</v>
      </c>
      <c r="G365">
        <v>37133.898200000003</v>
      </c>
    </row>
    <row r="366" spans="1:7">
      <c r="A366" s="14" t="s">
        <v>11</v>
      </c>
      <c r="B366">
        <f t="shared" si="5"/>
        <v>1</v>
      </c>
      <c r="C366" s="14">
        <v>1</v>
      </c>
      <c r="D366">
        <v>27</v>
      </c>
      <c r="E366">
        <v>42.13</v>
      </c>
      <c r="F366">
        <v>0</v>
      </c>
      <c r="G366">
        <v>39611.757700000002</v>
      </c>
    </row>
    <row r="367" spans="1:7">
      <c r="A367" s="17" t="s">
        <v>11</v>
      </c>
      <c r="B367">
        <f t="shared" si="5"/>
        <v>1</v>
      </c>
      <c r="C367" s="17">
        <v>0</v>
      </c>
      <c r="D367">
        <v>28</v>
      </c>
      <c r="E367">
        <v>38.06</v>
      </c>
      <c r="F367">
        <v>0</v>
      </c>
      <c r="G367">
        <v>2689.4953999999998</v>
      </c>
    </row>
    <row r="368" spans="1:7">
      <c r="A368" s="14" t="s">
        <v>12</v>
      </c>
      <c r="B368">
        <f t="shared" si="5"/>
        <v>0</v>
      </c>
      <c r="C368" s="14">
        <v>0</v>
      </c>
      <c r="D368">
        <v>28</v>
      </c>
      <c r="E368">
        <v>30.875</v>
      </c>
      <c r="F368">
        <v>0</v>
      </c>
      <c r="G368">
        <v>3062.5082499999999</v>
      </c>
    </row>
    <row r="369" spans="1:7">
      <c r="A369" s="17" t="s">
        <v>8</v>
      </c>
      <c r="B369">
        <f t="shared" si="5"/>
        <v>0</v>
      </c>
      <c r="C369" s="17">
        <v>0</v>
      </c>
      <c r="D369">
        <v>28</v>
      </c>
      <c r="E369">
        <v>25.8</v>
      </c>
      <c r="F369">
        <v>0</v>
      </c>
      <c r="G369">
        <v>3161.4540000000002</v>
      </c>
    </row>
    <row r="370" spans="1:7">
      <c r="A370" s="14" t="s">
        <v>11</v>
      </c>
      <c r="B370">
        <f t="shared" si="5"/>
        <v>1</v>
      </c>
      <c r="C370" s="14">
        <v>0</v>
      </c>
      <c r="D370">
        <v>28</v>
      </c>
      <c r="E370">
        <v>33.11</v>
      </c>
      <c r="F370">
        <v>0</v>
      </c>
      <c r="G370">
        <v>3171.6149</v>
      </c>
    </row>
    <row r="371" spans="1:7">
      <c r="A371" s="17" t="s">
        <v>8</v>
      </c>
      <c r="B371">
        <f t="shared" si="5"/>
        <v>0</v>
      </c>
      <c r="C371" s="17">
        <v>0</v>
      </c>
      <c r="D371">
        <v>28</v>
      </c>
      <c r="E371">
        <v>33.4</v>
      </c>
      <c r="F371">
        <v>0</v>
      </c>
      <c r="G371">
        <v>3172.018</v>
      </c>
    </row>
    <row r="372" spans="1:7">
      <c r="A372" s="14" t="s">
        <v>13</v>
      </c>
      <c r="B372">
        <f t="shared" si="5"/>
        <v>0</v>
      </c>
      <c r="C372" s="14">
        <v>0</v>
      </c>
      <c r="D372">
        <v>28</v>
      </c>
      <c r="E372">
        <v>35.435000000000002</v>
      </c>
      <c r="F372">
        <v>0</v>
      </c>
      <c r="G372">
        <v>3268.84665</v>
      </c>
    </row>
    <row r="373" spans="1:7">
      <c r="A373" s="17" t="s">
        <v>8</v>
      </c>
      <c r="B373">
        <f t="shared" si="5"/>
        <v>0</v>
      </c>
      <c r="C373" s="17">
        <v>0</v>
      </c>
      <c r="D373">
        <v>28</v>
      </c>
      <c r="E373">
        <v>37.1</v>
      </c>
      <c r="F373">
        <v>1</v>
      </c>
      <c r="G373">
        <v>3277.1610000000001</v>
      </c>
    </row>
    <row r="374" spans="1:7">
      <c r="A374" s="14" t="s">
        <v>12</v>
      </c>
      <c r="B374">
        <f t="shared" si="5"/>
        <v>0</v>
      </c>
      <c r="C374" s="14">
        <v>0</v>
      </c>
      <c r="D374">
        <v>28</v>
      </c>
      <c r="E374">
        <v>34.770000000000003</v>
      </c>
      <c r="F374">
        <v>0</v>
      </c>
      <c r="G374">
        <v>3556.9223000000002</v>
      </c>
    </row>
    <row r="375" spans="1:7">
      <c r="A375" s="17" t="s">
        <v>13</v>
      </c>
      <c r="B375">
        <f t="shared" si="5"/>
        <v>0</v>
      </c>
      <c r="C375" s="17">
        <v>0</v>
      </c>
      <c r="D375">
        <v>28</v>
      </c>
      <c r="E375">
        <v>17.29</v>
      </c>
      <c r="F375">
        <v>0</v>
      </c>
      <c r="G375">
        <v>3732.6251000000002</v>
      </c>
    </row>
    <row r="376" spans="1:7">
      <c r="A376" s="14" t="s">
        <v>11</v>
      </c>
      <c r="B376">
        <f t="shared" si="5"/>
        <v>1</v>
      </c>
      <c r="C376" s="14">
        <v>0</v>
      </c>
      <c r="D376">
        <v>28</v>
      </c>
      <c r="E376">
        <v>37.619999999999997</v>
      </c>
      <c r="F376">
        <v>1</v>
      </c>
      <c r="G376">
        <v>3766.8838000000001</v>
      </c>
    </row>
    <row r="377" spans="1:7">
      <c r="A377" s="17" t="s">
        <v>8</v>
      </c>
      <c r="B377">
        <f t="shared" si="5"/>
        <v>0</v>
      </c>
      <c r="C377" s="17">
        <v>0</v>
      </c>
      <c r="D377">
        <v>28</v>
      </c>
      <c r="E377">
        <v>23.8</v>
      </c>
      <c r="F377">
        <v>2</v>
      </c>
      <c r="G377">
        <v>3847.674</v>
      </c>
    </row>
    <row r="378" spans="1:7">
      <c r="A378" s="14" t="s">
        <v>12</v>
      </c>
      <c r="B378">
        <f t="shared" si="5"/>
        <v>0</v>
      </c>
      <c r="C378" s="14">
        <v>0</v>
      </c>
      <c r="D378">
        <v>28</v>
      </c>
      <c r="E378">
        <v>25.934999999999999</v>
      </c>
      <c r="F378">
        <v>1</v>
      </c>
      <c r="G378">
        <v>4133.6416499999996</v>
      </c>
    </row>
    <row r="379" spans="1:7">
      <c r="A379" s="17" t="s">
        <v>13</v>
      </c>
      <c r="B379">
        <f t="shared" si="5"/>
        <v>0</v>
      </c>
      <c r="C379" s="17">
        <v>0</v>
      </c>
      <c r="D379">
        <v>28</v>
      </c>
      <c r="E379">
        <v>28.88</v>
      </c>
      <c r="F379">
        <v>1</v>
      </c>
      <c r="G379">
        <v>4337.7352000000001</v>
      </c>
    </row>
    <row r="380" spans="1:7">
      <c r="A380" s="14" t="s">
        <v>11</v>
      </c>
      <c r="B380">
        <f t="shared" si="5"/>
        <v>1</v>
      </c>
      <c r="C380" s="14">
        <v>0</v>
      </c>
      <c r="D380">
        <v>28</v>
      </c>
      <c r="E380">
        <v>26.51</v>
      </c>
      <c r="F380">
        <v>2</v>
      </c>
      <c r="G380">
        <v>4340.4408999999996</v>
      </c>
    </row>
    <row r="381" spans="1:7">
      <c r="A381" s="17" t="s">
        <v>11</v>
      </c>
      <c r="B381">
        <f t="shared" si="5"/>
        <v>1</v>
      </c>
      <c r="C381" s="17">
        <v>0</v>
      </c>
      <c r="D381">
        <v>28</v>
      </c>
      <c r="E381">
        <v>33</v>
      </c>
      <c r="F381">
        <v>2</v>
      </c>
      <c r="G381">
        <v>4349.4620000000004</v>
      </c>
    </row>
    <row r="382" spans="1:7">
      <c r="A382" s="14" t="s">
        <v>13</v>
      </c>
      <c r="B382">
        <f t="shared" si="5"/>
        <v>0</v>
      </c>
      <c r="C382" s="14">
        <v>0</v>
      </c>
      <c r="D382">
        <v>28</v>
      </c>
      <c r="E382">
        <v>22.515000000000001</v>
      </c>
      <c r="F382">
        <v>2</v>
      </c>
      <c r="G382">
        <v>4428.8878500000001</v>
      </c>
    </row>
    <row r="383" spans="1:7">
      <c r="A383" s="17" t="s">
        <v>13</v>
      </c>
      <c r="B383">
        <f t="shared" si="5"/>
        <v>0</v>
      </c>
      <c r="C383" s="17">
        <v>0</v>
      </c>
      <c r="D383">
        <v>28</v>
      </c>
      <c r="E383">
        <v>26.98</v>
      </c>
      <c r="F383">
        <v>2</v>
      </c>
      <c r="G383">
        <v>4435.0941999999995</v>
      </c>
    </row>
    <row r="384" spans="1:7">
      <c r="A384" s="14" t="s">
        <v>13</v>
      </c>
      <c r="B384">
        <f t="shared" si="5"/>
        <v>0</v>
      </c>
      <c r="C384" s="14">
        <v>0</v>
      </c>
      <c r="D384">
        <v>28</v>
      </c>
      <c r="E384">
        <v>29.26</v>
      </c>
      <c r="F384">
        <v>2</v>
      </c>
      <c r="G384">
        <v>4438.2633999999998</v>
      </c>
    </row>
    <row r="385" spans="1:7">
      <c r="A385" s="17" t="s">
        <v>11</v>
      </c>
      <c r="B385">
        <f t="shared" si="5"/>
        <v>1</v>
      </c>
      <c r="C385" s="17">
        <v>0</v>
      </c>
      <c r="D385">
        <v>28</v>
      </c>
      <c r="E385">
        <v>33</v>
      </c>
      <c r="F385">
        <v>3</v>
      </c>
      <c r="G385">
        <v>4449.4620000000004</v>
      </c>
    </row>
    <row r="386" spans="1:7">
      <c r="A386" s="14" t="s">
        <v>12</v>
      </c>
      <c r="B386">
        <f t="shared" si="5"/>
        <v>0</v>
      </c>
      <c r="C386" s="14">
        <v>0</v>
      </c>
      <c r="D386">
        <v>28</v>
      </c>
      <c r="E386">
        <v>23.844999999999999</v>
      </c>
      <c r="F386">
        <v>2</v>
      </c>
      <c r="G386">
        <v>4719.7365499999996</v>
      </c>
    </row>
    <row r="387" spans="1:7">
      <c r="A387" s="17" t="s">
        <v>12</v>
      </c>
      <c r="B387">
        <f t="shared" si="5"/>
        <v>0</v>
      </c>
      <c r="C387" s="17">
        <v>0</v>
      </c>
      <c r="D387">
        <v>28</v>
      </c>
      <c r="E387">
        <v>26.315000000000001</v>
      </c>
      <c r="F387">
        <v>3</v>
      </c>
      <c r="G387">
        <v>5312.1698500000002</v>
      </c>
    </row>
    <row r="388" spans="1:7">
      <c r="A388" s="14" t="s">
        <v>8</v>
      </c>
      <c r="B388">
        <f t="shared" si="5"/>
        <v>0</v>
      </c>
      <c r="C388" s="14">
        <v>0</v>
      </c>
      <c r="D388">
        <v>28</v>
      </c>
      <c r="E388">
        <v>24.3</v>
      </c>
      <c r="F388">
        <v>5</v>
      </c>
      <c r="G388">
        <v>5615.3689999999997</v>
      </c>
    </row>
    <row r="389" spans="1:7">
      <c r="A389" s="17" t="s">
        <v>11</v>
      </c>
      <c r="B389">
        <f t="shared" ref="B389:B452" si="6">IF(A389="southeast",1,0)</f>
        <v>1</v>
      </c>
      <c r="C389" s="17">
        <v>1</v>
      </c>
      <c r="D389">
        <v>28</v>
      </c>
      <c r="E389">
        <v>23.98</v>
      </c>
      <c r="F389">
        <v>3</v>
      </c>
      <c r="G389">
        <v>17663.144199999999</v>
      </c>
    </row>
    <row r="390" spans="1:7">
      <c r="A390" s="14" t="s">
        <v>12</v>
      </c>
      <c r="B390">
        <f t="shared" si="6"/>
        <v>0</v>
      </c>
      <c r="C390" s="14">
        <v>0</v>
      </c>
      <c r="D390">
        <v>28</v>
      </c>
      <c r="E390">
        <v>33.82</v>
      </c>
      <c r="F390">
        <v>0</v>
      </c>
      <c r="G390">
        <v>19673.335729999999</v>
      </c>
    </row>
    <row r="391" spans="1:7">
      <c r="A391" s="17" t="s">
        <v>8</v>
      </c>
      <c r="B391">
        <f t="shared" si="6"/>
        <v>0</v>
      </c>
      <c r="C391" s="17">
        <v>0</v>
      </c>
      <c r="D391">
        <v>28</v>
      </c>
      <c r="E391">
        <v>27.5</v>
      </c>
      <c r="F391">
        <v>2</v>
      </c>
      <c r="G391">
        <v>20177.671129999999</v>
      </c>
    </row>
    <row r="392" spans="1:7">
      <c r="A392" s="14" t="s">
        <v>13</v>
      </c>
      <c r="B392">
        <f t="shared" si="6"/>
        <v>0</v>
      </c>
      <c r="C392" s="14">
        <v>0</v>
      </c>
      <c r="D392">
        <v>28</v>
      </c>
      <c r="E392">
        <v>24.32</v>
      </c>
      <c r="F392">
        <v>1</v>
      </c>
      <c r="G392">
        <v>23288.928400000001</v>
      </c>
    </row>
    <row r="393" spans="1:7">
      <c r="A393" s="17" t="s">
        <v>11</v>
      </c>
      <c r="B393">
        <f t="shared" si="6"/>
        <v>1</v>
      </c>
      <c r="C393" s="17">
        <v>1</v>
      </c>
      <c r="D393">
        <v>28</v>
      </c>
      <c r="E393">
        <v>31.68</v>
      </c>
      <c r="F393">
        <v>0</v>
      </c>
      <c r="G393">
        <v>34672.147199999999</v>
      </c>
    </row>
    <row r="394" spans="1:7">
      <c r="A394" s="14" t="s">
        <v>8</v>
      </c>
      <c r="B394">
        <f t="shared" si="6"/>
        <v>0</v>
      </c>
      <c r="C394" s="14">
        <v>1</v>
      </c>
      <c r="D394">
        <v>28</v>
      </c>
      <c r="E394">
        <v>36.4</v>
      </c>
      <c r="F394">
        <v>1</v>
      </c>
      <c r="G394">
        <v>51194.559139999998</v>
      </c>
    </row>
    <row r="395" spans="1:7">
      <c r="A395" s="17" t="s">
        <v>8</v>
      </c>
      <c r="B395">
        <f t="shared" si="6"/>
        <v>0</v>
      </c>
      <c r="C395" s="17">
        <v>0</v>
      </c>
      <c r="D395">
        <v>29</v>
      </c>
      <c r="E395">
        <v>27.2</v>
      </c>
      <c r="F395">
        <v>0</v>
      </c>
      <c r="G395">
        <v>2866.0909999999999</v>
      </c>
    </row>
    <row r="396" spans="1:7">
      <c r="A396" s="14" t="s">
        <v>11</v>
      </c>
      <c r="B396">
        <f t="shared" si="6"/>
        <v>1</v>
      </c>
      <c r="C396" s="14">
        <v>0</v>
      </c>
      <c r="D396">
        <v>29</v>
      </c>
      <c r="E396">
        <v>27.94</v>
      </c>
      <c r="F396">
        <v>0</v>
      </c>
      <c r="G396">
        <v>2867.1196</v>
      </c>
    </row>
    <row r="397" spans="1:7">
      <c r="A397" s="17" t="s">
        <v>8</v>
      </c>
      <c r="B397">
        <f t="shared" si="6"/>
        <v>0</v>
      </c>
      <c r="C397" s="17">
        <v>0</v>
      </c>
      <c r="D397">
        <v>29</v>
      </c>
      <c r="E397">
        <v>25.9</v>
      </c>
      <c r="F397">
        <v>0</v>
      </c>
      <c r="G397">
        <v>3353.2840000000001</v>
      </c>
    </row>
    <row r="398" spans="1:7">
      <c r="A398" s="14" t="s">
        <v>11</v>
      </c>
      <c r="B398">
        <f t="shared" si="6"/>
        <v>1</v>
      </c>
      <c r="C398" s="14">
        <v>0</v>
      </c>
      <c r="D398">
        <v>29</v>
      </c>
      <c r="E398">
        <v>35.53</v>
      </c>
      <c r="F398">
        <v>0</v>
      </c>
      <c r="G398">
        <v>3366.6696999999999</v>
      </c>
    </row>
    <row r="399" spans="1:7">
      <c r="A399" s="17" t="s">
        <v>11</v>
      </c>
      <c r="B399">
        <f t="shared" si="6"/>
        <v>1</v>
      </c>
      <c r="C399" s="17">
        <v>0</v>
      </c>
      <c r="D399">
        <v>29</v>
      </c>
      <c r="E399">
        <v>38.94</v>
      </c>
      <c r="F399">
        <v>1</v>
      </c>
      <c r="G399">
        <v>3471.4096</v>
      </c>
    </row>
    <row r="400" spans="1:7">
      <c r="A400" s="14" t="s">
        <v>12</v>
      </c>
      <c r="B400">
        <f t="shared" si="6"/>
        <v>0</v>
      </c>
      <c r="C400" s="14">
        <v>0</v>
      </c>
      <c r="D400">
        <v>29</v>
      </c>
      <c r="E400">
        <v>26.03</v>
      </c>
      <c r="F400">
        <v>0</v>
      </c>
      <c r="G400">
        <v>3736.4647</v>
      </c>
    </row>
    <row r="401" spans="1:7">
      <c r="A401" s="17" t="s">
        <v>13</v>
      </c>
      <c r="B401">
        <f t="shared" si="6"/>
        <v>0</v>
      </c>
      <c r="C401" s="17">
        <v>0</v>
      </c>
      <c r="D401">
        <v>29</v>
      </c>
      <c r="E401">
        <v>31.16</v>
      </c>
      <c r="F401">
        <v>0</v>
      </c>
      <c r="G401">
        <v>3943.5954000000002</v>
      </c>
    </row>
    <row r="402" spans="1:7">
      <c r="A402" s="14" t="s">
        <v>11</v>
      </c>
      <c r="B402">
        <f t="shared" si="6"/>
        <v>1</v>
      </c>
      <c r="C402" s="14">
        <v>0</v>
      </c>
      <c r="D402">
        <v>29</v>
      </c>
      <c r="E402">
        <v>29.59</v>
      </c>
      <c r="F402">
        <v>1</v>
      </c>
      <c r="G402">
        <v>3947.4131000000002</v>
      </c>
    </row>
    <row r="403" spans="1:7">
      <c r="A403" s="17" t="s">
        <v>13</v>
      </c>
      <c r="B403">
        <f t="shared" si="6"/>
        <v>0</v>
      </c>
      <c r="C403" s="17">
        <v>0</v>
      </c>
      <c r="D403">
        <v>29</v>
      </c>
      <c r="E403">
        <v>28.975000000000001</v>
      </c>
      <c r="F403">
        <v>1</v>
      </c>
      <c r="G403">
        <v>4040.55825</v>
      </c>
    </row>
    <row r="404" spans="1:7">
      <c r="A404" s="14" t="s">
        <v>11</v>
      </c>
      <c r="B404">
        <f t="shared" si="6"/>
        <v>1</v>
      </c>
      <c r="C404" s="14">
        <v>0</v>
      </c>
      <c r="D404">
        <v>29</v>
      </c>
      <c r="E404">
        <v>37.29</v>
      </c>
      <c r="F404">
        <v>2</v>
      </c>
      <c r="G404">
        <v>4058.1161000000002</v>
      </c>
    </row>
    <row r="405" spans="1:7">
      <c r="A405" s="17" t="s">
        <v>12</v>
      </c>
      <c r="B405">
        <f t="shared" si="6"/>
        <v>0</v>
      </c>
      <c r="C405" s="17">
        <v>0</v>
      </c>
      <c r="D405">
        <v>29</v>
      </c>
      <c r="E405">
        <v>31.73</v>
      </c>
      <c r="F405">
        <v>2</v>
      </c>
      <c r="G405">
        <v>4433.3877000000002</v>
      </c>
    </row>
    <row r="406" spans="1:7">
      <c r="A406" s="14" t="s">
        <v>12</v>
      </c>
      <c r="B406">
        <f t="shared" si="6"/>
        <v>0</v>
      </c>
      <c r="C406" s="14">
        <v>0</v>
      </c>
      <c r="D406">
        <v>29</v>
      </c>
      <c r="E406">
        <v>32.11</v>
      </c>
      <c r="F406">
        <v>2</v>
      </c>
      <c r="G406">
        <v>4433.9159</v>
      </c>
    </row>
    <row r="407" spans="1:7">
      <c r="A407" s="17" t="s">
        <v>8</v>
      </c>
      <c r="B407">
        <f t="shared" si="6"/>
        <v>0</v>
      </c>
      <c r="C407" s="17">
        <v>0</v>
      </c>
      <c r="D407">
        <v>29</v>
      </c>
      <c r="E407">
        <v>24.6</v>
      </c>
      <c r="F407">
        <v>2</v>
      </c>
      <c r="G407">
        <v>4529.4769999999999</v>
      </c>
    </row>
    <row r="408" spans="1:7">
      <c r="A408" s="14" t="s">
        <v>12</v>
      </c>
      <c r="B408">
        <f t="shared" si="6"/>
        <v>0</v>
      </c>
      <c r="C408" s="14">
        <v>0</v>
      </c>
      <c r="D408">
        <v>29</v>
      </c>
      <c r="E408">
        <v>20.234999999999999</v>
      </c>
      <c r="F408">
        <v>2</v>
      </c>
      <c r="G408">
        <v>4906.4096499999996</v>
      </c>
    </row>
    <row r="409" spans="1:7">
      <c r="A409" s="17" t="s">
        <v>12</v>
      </c>
      <c r="B409">
        <f t="shared" si="6"/>
        <v>0</v>
      </c>
      <c r="C409" s="17">
        <v>0</v>
      </c>
      <c r="D409">
        <v>29</v>
      </c>
      <c r="E409">
        <v>32.11</v>
      </c>
      <c r="F409">
        <v>2</v>
      </c>
      <c r="G409">
        <v>4922.9159</v>
      </c>
    </row>
    <row r="410" spans="1:7">
      <c r="A410" s="14" t="s">
        <v>11</v>
      </c>
      <c r="B410">
        <f t="shared" si="6"/>
        <v>1</v>
      </c>
      <c r="C410" s="14">
        <v>0</v>
      </c>
      <c r="D410">
        <v>29</v>
      </c>
      <c r="E410">
        <v>38.83</v>
      </c>
      <c r="F410">
        <v>3</v>
      </c>
      <c r="G410">
        <v>5138.2566999999999</v>
      </c>
    </row>
    <row r="411" spans="1:7">
      <c r="A411" s="17" t="s">
        <v>13</v>
      </c>
      <c r="B411">
        <f t="shared" si="6"/>
        <v>0</v>
      </c>
      <c r="C411" s="17">
        <v>0</v>
      </c>
      <c r="D411">
        <v>29</v>
      </c>
      <c r="E411">
        <v>22.515000000000001</v>
      </c>
      <c r="F411">
        <v>3</v>
      </c>
      <c r="G411">
        <v>5209.5788499999999</v>
      </c>
    </row>
    <row r="412" spans="1:7">
      <c r="A412" s="14" t="s">
        <v>8</v>
      </c>
      <c r="B412">
        <f t="shared" si="6"/>
        <v>0</v>
      </c>
      <c r="C412" s="14">
        <v>0</v>
      </c>
      <c r="D412">
        <v>29</v>
      </c>
      <c r="E412">
        <v>25.6</v>
      </c>
      <c r="F412">
        <v>4</v>
      </c>
      <c r="G412">
        <v>5708.8670000000002</v>
      </c>
    </row>
    <row r="413" spans="1:7">
      <c r="A413" s="17" t="s">
        <v>13</v>
      </c>
      <c r="B413">
        <f t="shared" si="6"/>
        <v>0</v>
      </c>
      <c r="C413" s="17">
        <v>1</v>
      </c>
      <c r="D413">
        <v>29</v>
      </c>
      <c r="E413">
        <v>21.85</v>
      </c>
      <c r="F413">
        <v>0</v>
      </c>
      <c r="G413">
        <v>16115.3045</v>
      </c>
    </row>
    <row r="414" spans="1:7">
      <c r="A414" s="14" t="s">
        <v>13</v>
      </c>
      <c r="B414">
        <f t="shared" si="6"/>
        <v>0</v>
      </c>
      <c r="C414" s="14">
        <v>1</v>
      </c>
      <c r="D414">
        <v>29</v>
      </c>
      <c r="E414">
        <v>22.895</v>
      </c>
      <c r="F414">
        <v>0</v>
      </c>
      <c r="G414">
        <v>16138.762049999999</v>
      </c>
    </row>
    <row r="415" spans="1:7">
      <c r="A415" s="17" t="s">
        <v>13</v>
      </c>
      <c r="B415">
        <f t="shared" si="6"/>
        <v>0</v>
      </c>
      <c r="C415" s="17">
        <v>1</v>
      </c>
      <c r="D415">
        <v>29</v>
      </c>
      <c r="E415">
        <v>21.754999999999999</v>
      </c>
      <c r="F415">
        <v>1</v>
      </c>
      <c r="G415">
        <v>16657.71745</v>
      </c>
    </row>
    <row r="416" spans="1:7">
      <c r="A416" s="14" t="s">
        <v>12</v>
      </c>
      <c r="B416">
        <f t="shared" si="6"/>
        <v>0</v>
      </c>
      <c r="C416" s="14">
        <v>0</v>
      </c>
      <c r="D416">
        <v>29</v>
      </c>
      <c r="E416">
        <v>29.734999999999999</v>
      </c>
      <c r="F416">
        <v>2</v>
      </c>
      <c r="G416">
        <v>18157.876</v>
      </c>
    </row>
    <row r="417" spans="1:7">
      <c r="A417" s="17" t="s">
        <v>11</v>
      </c>
      <c r="B417">
        <f t="shared" si="6"/>
        <v>1</v>
      </c>
      <c r="C417" s="17">
        <v>1</v>
      </c>
      <c r="D417">
        <v>29</v>
      </c>
      <c r="E417">
        <v>27.94</v>
      </c>
      <c r="F417">
        <v>1</v>
      </c>
      <c r="G417">
        <v>19107.779600000002</v>
      </c>
    </row>
    <row r="418" spans="1:7">
      <c r="A418" s="14" t="s">
        <v>12</v>
      </c>
      <c r="B418">
        <f t="shared" si="6"/>
        <v>0</v>
      </c>
      <c r="C418" s="14">
        <v>0</v>
      </c>
      <c r="D418">
        <v>29</v>
      </c>
      <c r="E418">
        <v>33.344999999999999</v>
      </c>
      <c r="F418">
        <v>2</v>
      </c>
      <c r="G418">
        <v>19442.353500000001</v>
      </c>
    </row>
    <row r="419" spans="1:7">
      <c r="A419" s="17" t="s">
        <v>13</v>
      </c>
      <c r="B419">
        <f t="shared" si="6"/>
        <v>0</v>
      </c>
      <c r="C419" s="17">
        <v>0</v>
      </c>
      <c r="D419">
        <v>29</v>
      </c>
      <c r="E419">
        <v>29.64</v>
      </c>
      <c r="F419">
        <v>1</v>
      </c>
      <c r="G419">
        <v>20277.807509999999</v>
      </c>
    </row>
    <row r="420" spans="1:7">
      <c r="A420" s="14" t="s">
        <v>8</v>
      </c>
      <c r="B420">
        <f t="shared" si="6"/>
        <v>0</v>
      </c>
      <c r="C420" s="14">
        <v>1</v>
      </c>
      <c r="D420">
        <v>29</v>
      </c>
      <c r="E420">
        <v>34.4</v>
      </c>
      <c r="F420">
        <v>0</v>
      </c>
      <c r="G420">
        <v>36197.699000000001</v>
      </c>
    </row>
    <row r="421" spans="1:7">
      <c r="A421" s="17" t="s">
        <v>8</v>
      </c>
      <c r="B421">
        <f t="shared" si="6"/>
        <v>0</v>
      </c>
      <c r="C421" s="17">
        <v>1</v>
      </c>
      <c r="D421">
        <v>29</v>
      </c>
      <c r="E421">
        <v>35.5</v>
      </c>
      <c r="F421">
        <v>2</v>
      </c>
      <c r="G421">
        <v>44585.455869999998</v>
      </c>
    </row>
    <row r="422" spans="1:7">
      <c r="A422" s="14" t="s">
        <v>8</v>
      </c>
      <c r="B422">
        <f t="shared" si="6"/>
        <v>0</v>
      </c>
      <c r="C422" s="14">
        <v>0</v>
      </c>
      <c r="D422">
        <v>30</v>
      </c>
      <c r="E422">
        <v>27.7</v>
      </c>
      <c r="F422">
        <v>0</v>
      </c>
      <c r="G422">
        <v>3554.203</v>
      </c>
    </row>
    <row r="423" spans="1:7">
      <c r="A423" s="17" t="s">
        <v>13</v>
      </c>
      <c r="B423">
        <f t="shared" si="6"/>
        <v>0</v>
      </c>
      <c r="C423" s="17">
        <v>0</v>
      </c>
      <c r="D423">
        <v>30</v>
      </c>
      <c r="E423">
        <v>25.46</v>
      </c>
      <c r="F423">
        <v>0</v>
      </c>
      <c r="G423">
        <v>3645.0893999999998</v>
      </c>
    </row>
    <row r="424" spans="1:7">
      <c r="A424" s="14" t="s">
        <v>8</v>
      </c>
      <c r="B424">
        <f t="shared" si="6"/>
        <v>0</v>
      </c>
      <c r="C424" s="14">
        <v>0</v>
      </c>
      <c r="D424">
        <v>30</v>
      </c>
      <c r="E424">
        <v>31.4</v>
      </c>
      <c r="F424">
        <v>1</v>
      </c>
      <c r="G424">
        <v>3659.346</v>
      </c>
    </row>
    <row r="425" spans="1:7">
      <c r="A425" s="17" t="s">
        <v>12</v>
      </c>
      <c r="B425">
        <f t="shared" si="6"/>
        <v>0</v>
      </c>
      <c r="C425" s="17">
        <v>0</v>
      </c>
      <c r="D425">
        <v>30</v>
      </c>
      <c r="E425">
        <v>24.13</v>
      </c>
      <c r="F425">
        <v>1</v>
      </c>
      <c r="G425">
        <v>4032.2406999999998</v>
      </c>
    </row>
    <row r="426" spans="1:7">
      <c r="A426" s="14" t="s">
        <v>13</v>
      </c>
      <c r="B426">
        <f t="shared" si="6"/>
        <v>0</v>
      </c>
      <c r="C426" s="14">
        <v>0</v>
      </c>
      <c r="D426">
        <v>30</v>
      </c>
      <c r="E426">
        <v>27.93</v>
      </c>
      <c r="F426">
        <v>0</v>
      </c>
      <c r="G426">
        <v>4137.5227000000004</v>
      </c>
    </row>
    <row r="427" spans="1:7">
      <c r="A427" s="17" t="s">
        <v>8</v>
      </c>
      <c r="B427">
        <f t="shared" si="6"/>
        <v>0</v>
      </c>
      <c r="C427" s="17">
        <v>0</v>
      </c>
      <c r="D427">
        <v>30</v>
      </c>
      <c r="E427">
        <v>32.4</v>
      </c>
      <c r="F427">
        <v>1</v>
      </c>
      <c r="G427">
        <v>4149.7359999999999</v>
      </c>
    </row>
    <row r="428" spans="1:7">
      <c r="A428" s="14" t="s">
        <v>11</v>
      </c>
      <c r="B428">
        <f t="shared" si="6"/>
        <v>1</v>
      </c>
      <c r="C428" s="14">
        <v>0</v>
      </c>
      <c r="D428">
        <v>30</v>
      </c>
      <c r="E428">
        <v>33.33</v>
      </c>
      <c r="F428">
        <v>1</v>
      </c>
      <c r="G428">
        <v>4151.0286999999998</v>
      </c>
    </row>
    <row r="429" spans="1:7">
      <c r="A429" s="17" t="s">
        <v>13</v>
      </c>
      <c r="B429">
        <f t="shared" si="6"/>
        <v>0</v>
      </c>
      <c r="C429" s="17">
        <v>0</v>
      </c>
      <c r="D429">
        <v>30</v>
      </c>
      <c r="E429">
        <v>27.645</v>
      </c>
      <c r="F429">
        <v>1</v>
      </c>
      <c r="G429">
        <v>4237.12655</v>
      </c>
    </row>
    <row r="430" spans="1:7">
      <c r="A430" s="14" t="s">
        <v>11</v>
      </c>
      <c r="B430">
        <f t="shared" si="6"/>
        <v>1</v>
      </c>
      <c r="C430" s="14">
        <v>0</v>
      </c>
      <c r="D430">
        <v>30</v>
      </c>
      <c r="E430">
        <v>44.22</v>
      </c>
      <c r="F430">
        <v>2</v>
      </c>
      <c r="G430">
        <v>4266.1657999999998</v>
      </c>
    </row>
    <row r="431" spans="1:7">
      <c r="A431" s="17" t="s">
        <v>12</v>
      </c>
      <c r="B431">
        <f t="shared" si="6"/>
        <v>0</v>
      </c>
      <c r="C431" s="17">
        <v>0</v>
      </c>
      <c r="D431">
        <v>30</v>
      </c>
      <c r="E431">
        <v>28.405000000000001</v>
      </c>
      <c r="F431">
        <v>1</v>
      </c>
      <c r="G431">
        <v>4527.1829500000003</v>
      </c>
    </row>
    <row r="432" spans="1:7">
      <c r="A432" s="14" t="s">
        <v>13</v>
      </c>
      <c r="B432">
        <f t="shared" si="6"/>
        <v>0</v>
      </c>
      <c r="C432" s="14">
        <v>0</v>
      </c>
      <c r="D432">
        <v>30</v>
      </c>
      <c r="E432">
        <v>21.945</v>
      </c>
      <c r="F432">
        <v>1</v>
      </c>
      <c r="G432">
        <v>4718.2035500000002</v>
      </c>
    </row>
    <row r="433" spans="1:7">
      <c r="A433" s="17" t="s">
        <v>13</v>
      </c>
      <c r="B433">
        <f t="shared" si="6"/>
        <v>0</v>
      </c>
      <c r="C433" s="17">
        <v>0</v>
      </c>
      <c r="D433">
        <v>30</v>
      </c>
      <c r="E433">
        <v>22.895</v>
      </c>
      <c r="F433">
        <v>1</v>
      </c>
      <c r="G433">
        <v>4719.52405</v>
      </c>
    </row>
    <row r="434" spans="1:7">
      <c r="A434" s="14" t="s">
        <v>11</v>
      </c>
      <c r="B434">
        <f t="shared" si="6"/>
        <v>1</v>
      </c>
      <c r="C434" s="14">
        <v>0</v>
      </c>
      <c r="D434">
        <v>30</v>
      </c>
      <c r="E434">
        <v>43.12</v>
      </c>
      <c r="F434">
        <v>2</v>
      </c>
      <c r="G434">
        <v>4753.6368000000002</v>
      </c>
    </row>
    <row r="435" spans="1:7">
      <c r="A435" s="17" t="s">
        <v>11</v>
      </c>
      <c r="B435">
        <f t="shared" si="6"/>
        <v>1</v>
      </c>
      <c r="C435" s="17">
        <v>0</v>
      </c>
      <c r="D435">
        <v>30</v>
      </c>
      <c r="E435">
        <v>31.57</v>
      </c>
      <c r="F435">
        <v>3</v>
      </c>
      <c r="G435">
        <v>4837.5823</v>
      </c>
    </row>
    <row r="436" spans="1:7">
      <c r="A436" s="14" t="s">
        <v>8</v>
      </c>
      <c r="B436">
        <f t="shared" si="6"/>
        <v>0</v>
      </c>
      <c r="C436" s="14">
        <v>0</v>
      </c>
      <c r="D436">
        <v>30</v>
      </c>
      <c r="E436">
        <v>30.9</v>
      </c>
      <c r="F436">
        <v>3</v>
      </c>
      <c r="G436">
        <v>5325.6509999999998</v>
      </c>
    </row>
    <row r="437" spans="1:7">
      <c r="A437" s="17" t="s">
        <v>13</v>
      </c>
      <c r="B437">
        <f t="shared" si="6"/>
        <v>0</v>
      </c>
      <c r="C437" s="17">
        <v>0</v>
      </c>
      <c r="D437">
        <v>30</v>
      </c>
      <c r="E437">
        <v>37.43</v>
      </c>
      <c r="F437">
        <v>3</v>
      </c>
      <c r="G437">
        <v>5428.7277000000004</v>
      </c>
    </row>
    <row r="438" spans="1:7">
      <c r="A438" s="14" t="s">
        <v>12</v>
      </c>
      <c r="B438">
        <f t="shared" si="6"/>
        <v>0</v>
      </c>
      <c r="C438" s="14">
        <v>0</v>
      </c>
      <c r="D438">
        <v>30</v>
      </c>
      <c r="E438">
        <v>19.95</v>
      </c>
      <c r="F438">
        <v>3</v>
      </c>
      <c r="G438">
        <v>5693.4305000000004</v>
      </c>
    </row>
    <row r="439" spans="1:7">
      <c r="A439" s="17" t="s">
        <v>12</v>
      </c>
      <c r="B439">
        <f t="shared" si="6"/>
        <v>0</v>
      </c>
      <c r="C439" s="17">
        <v>1</v>
      </c>
      <c r="D439">
        <v>30</v>
      </c>
      <c r="E439">
        <v>22.99</v>
      </c>
      <c r="F439">
        <v>2</v>
      </c>
      <c r="G439">
        <v>17361.766100000001</v>
      </c>
    </row>
    <row r="440" spans="1:7">
      <c r="A440" s="14" t="s">
        <v>8</v>
      </c>
      <c r="B440">
        <f t="shared" si="6"/>
        <v>0</v>
      </c>
      <c r="C440" s="14">
        <v>1</v>
      </c>
      <c r="D440">
        <v>30</v>
      </c>
      <c r="E440">
        <v>24.4</v>
      </c>
      <c r="F440">
        <v>3</v>
      </c>
      <c r="G440">
        <v>18259.216</v>
      </c>
    </row>
    <row r="441" spans="1:7">
      <c r="A441" s="17" t="s">
        <v>12</v>
      </c>
      <c r="B441">
        <f t="shared" si="6"/>
        <v>0</v>
      </c>
      <c r="C441" s="17">
        <v>1</v>
      </c>
      <c r="D441">
        <v>30</v>
      </c>
      <c r="E441">
        <v>23.655000000000001</v>
      </c>
      <c r="F441">
        <v>3</v>
      </c>
      <c r="G441">
        <v>18765.87545</v>
      </c>
    </row>
    <row r="442" spans="1:7">
      <c r="A442" s="14" t="s">
        <v>11</v>
      </c>
      <c r="B442">
        <f t="shared" si="6"/>
        <v>1</v>
      </c>
      <c r="C442" s="14">
        <v>0</v>
      </c>
      <c r="D442">
        <v>30</v>
      </c>
      <c r="E442">
        <v>38.83</v>
      </c>
      <c r="F442">
        <v>1</v>
      </c>
      <c r="G442">
        <v>18963.171920000001</v>
      </c>
    </row>
    <row r="443" spans="1:7">
      <c r="A443" s="17" t="s">
        <v>11</v>
      </c>
      <c r="B443">
        <f t="shared" si="6"/>
        <v>1</v>
      </c>
      <c r="C443" s="17">
        <v>1</v>
      </c>
      <c r="D443">
        <v>30</v>
      </c>
      <c r="E443">
        <v>28.38</v>
      </c>
      <c r="F443">
        <v>1</v>
      </c>
      <c r="G443">
        <v>19521.968199999999</v>
      </c>
    </row>
    <row r="444" spans="1:7">
      <c r="A444" s="14" t="s">
        <v>12</v>
      </c>
      <c r="B444">
        <f t="shared" si="6"/>
        <v>0</v>
      </c>
      <c r="C444" s="14">
        <v>1</v>
      </c>
      <c r="D444">
        <v>30</v>
      </c>
      <c r="E444">
        <v>28.69</v>
      </c>
      <c r="F444">
        <v>3</v>
      </c>
      <c r="G444">
        <v>20745.989099999999</v>
      </c>
    </row>
    <row r="445" spans="1:7">
      <c r="A445" s="17" t="s">
        <v>8</v>
      </c>
      <c r="B445">
        <f t="shared" si="6"/>
        <v>0</v>
      </c>
      <c r="C445" s="17">
        <v>1</v>
      </c>
      <c r="D445">
        <v>30</v>
      </c>
      <c r="E445">
        <v>35.299999999999997</v>
      </c>
      <c r="F445">
        <v>0</v>
      </c>
      <c r="G445">
        <v>36837.466999999997</v>
      </c>
    </row>
    <row r="446" spans="1:7">
      <c r="A446" s="14" t="s">
        <v>11</v>
      </c>
      <c r="B446">
        <f t="shared" si="6"/>
        <v>1</v>
      </c>
      <c r="C446" s="14">
        <v>1</v>
      </c>
      <c r="D446">
        <v>30</v>
      </c>
      <c r="E446">
        <v>35.53</v>
      </c>
      <c r="F446">
        <v>0</v>
      </c>
      <c r="G446">
        <v>36950.256699999998</v>
      </c>
    </row>
    <row r="447" spans="1:7">
      <c r="A447" s="17" t="s">
        <v>8</v>
      </c>
      <c r="B447">
        <f t="shared" si="6"/>
        <v>0</v>
      </c>
      <c r="C447" s="17">
        <v>1</v>
      </c>
      <c r="D447">
        <v>30</v>
      </c>
      <c r="E447">
        <v>37.799999999999997</v>
      </c>
      <c r="F447">
        <v>2</v>
      </c>
      <c r="G447">
        <v>39241.442000000003</v>
      </c>
    </row>
    <row r="448" spans="1:7">
      <c r="A448" s="14" t="s">
        <v>11</v>
      </c>
      <c r="B448">
        <f t="shared" si="6"/>
        <v>1</v>
      </c>
      <c r="C448" s="14">
        <v>1</v>
      </c>
      <c r="D448">
        <v>30</v>
      </c>
      <c r="E448">
        <v>39.049999999999997</v>
      </c>
      <c r="F448">
        <v>3</v>
      </c>
      <c r="G448">
        <v>40932.429499999998</v>
      </c>
    </row>
    <row r="449" spans="1:7">
      <c r="A449" s="17" t="s">
        <v>8</v>
      </c>
      <c r="B449">
        <f t="shared" si="6"/>
        <v>0</v>
      </c>
      <c r="C449" s="17">
        <v>0</v>
      </c>
      <c r="D449">
        <v>31</v>
      </c>
      <c r="E449">
        <v>20.399999999999999</v>
      </c>
      <c r="F449">
        <v>0</v>
      </c>
      <c r="G449">
        <v>3260.1990000000001</v>
      </c>
    </row>
    <row r="450" spans="1:7">
      <c r="A450" s="14" t="s">
        <v>11</v>
      </c>
      <c r="B450">
        <f t="shared" si="6"/>
        <v>1</v>
      </c>
      <c r="C450" s="14">
        <v>0</v>
      </c>
      <c r="D450">
        <v>31</v>
      </c>
      <c r="E450">
        <v>25.74</v>
      </c>
      <c r="F450">
        <v>0</v>
      </c>
      <c r="G450">
        <v>3756.6215999999999</v>
      </c>
    </row>
    <row r="451" spans="1:7">
      <c r="A451" s="17" t="s">
        <v>11</v>
      </c>
      <c r="B451">
        <f t="shared" si="6"/>
        <v>1</v>
      </c>
      <c r="C451" s="17">
        <v>0</v>
      </c>
      <c r="D451">
        <v>31</v>
      </c>
      <c r="E451">
        <v>26.62</v>
      </c>
      <c r="F451">
        <v>0</v>
      </c>
      <c r="G451">
        <v>3757.8447999999999</v>
      </c>
    </row>
    <row r="452" spans="1:7">
      <c r="A452" s="14" t="s">
        <v>8</v>
      </c>
      <c r="B452">
        <f t="shared" si="6"/>
        <v>0</v>
      </c>
      <c r="C452" s="14">
        <v>0</v>
      </c>
      <c r="D452">
        <v>31</v>
      </c>
      <c r="E452">
        <v>29.1</v>
      </c>
      <c r="F452">
        <v>0</v>
      </c>
      <c r="G452">
        <v>3761.2919999999999</v>
      </c>
    </row>
    <row r="453" spans="1:7">
      <c r="A453" s="17" t="s">
        <v>13</v>
      </c>
      <c r="B453">
        <f t="shared" ref="B453:B516" si="7">IF(A453="southeast",1,0)</f>
        <v>0</v>
      </c>
      <c r="C453" s="17">
        <v>0</v>
      </c>
      <c r="D453">
        <v>31</v>
      </c>
      <c r="E453">
        <v>30.875</v>
      </c>
      <c r="F453">
        <v>0</v>
      </c>
      <c r="G453">
        <v>3857.7592500000001</v>
      </c>
    </row>
    <row r="454" spans="1:7">
      <c r="A454" s="14" t="s">
        <v>11</v>
      </c>
      <c r="B454">
        <f t="shared" si="7"/>
        <v>1</v>
      </c>
      <c r="C454" s="14">
        <v>0</v>
      </c>
      <c r="D454">
        <v>31</v>
      </c>
      <c r="E454">
        <v>39.49</v>
      </c>
      <c r="F454">
        <v>1</v>
      </c>
      <c r="G454">
        <v>3875.7341000000001</v>
      </c>
    </row>
    <row r="455" spans="1:7">
      <c r="A455" s="17" t="s">
        <v>12</v>
      </c>
      <c r="B455">
        <f t="shared" si="7"/>
        <v>0</v>
      </c>
      <c r="C455" s="17">
        <v>0</v>
      </c>
      <c r="D455">
        <v>31</v>
      </c>
      <c r="E455">
        <v>21.754999999999999</v>
      </c>
      <c r="F455">
        <v>0</v>
      </c>
      <c r="G455">
        <v>4134.0824499999999</v>
      </c>
    </row>
    <row r="456" spans="1:7">
      <c r="A456" s="14" t="s">
        <v>12</v>
      </c>
      <c r="B456">
        <f t="shared" si="7"/>
        <v>0</v>
      </c>
      <c r="C456" s="14">
        <v>0</v>
      </c>
      <c r="D456">
        <v>31</v>
      </c>
      <c r="E456">
        <v>25.934999999999999</v>
      </c>
      <c r="F456">
        <v>1</v>
      </c>
      <c r="G456">
        <v>4239.8926499999998</v>
      </c>
    </row>
    <row r="457" spans="1:7">
      <c r="A457" s="17" t="s">
        <v>12</v>
      </c>
      <c r="B457">
        <f t="shared" si="7"/>
        <v>0</v>
      </c>
      <c r="C457" s="17">
        <v>0</v>
      </c>
      <c r="D457">
        <v>31</v>
      </c>
      <c r="E457">
        <v>28.594999999999999</v>
      </c>
      <c r="F457">
        <v>1</v>
      </c>
      <c r="G457">
        <v>4243.5900499999998</v>
      </c>
    </row>
    <row r="458" spans="1:7">
      <c r="A458" s="14" t="s">
        <v>13</v>
      </c>
      <c r="B458">
        <f t="shared" si="7"/>
        <v>0</v>
      </c>
      <c r="C458" s="14">
        <v>0</v>
      </c>
      <c r="D458">
        <v>31</v>
      </c>
      <c r="E458">
        <v>31.065000000000001</v>
      </c>
      <c r="F458">
        <v>0</v>
      </c>
      <c r="G458">
        <v>4347.0233500000004</v>
      </c>
    </row>
    <row r="459" spans="1:7">
      <c r="A459" s="17" t="s">
        <v>11</v>
      </c>
      <c r="B459">
        <f t="shared" si="7"/>
        <v>1</v>
      </c>
      <c r="C459" s="17">
        <v>0</v>
      </c>
      <c r="D459">
        <v>31</v>
      </c>
      <c r="E459">
        <v>29.26</v>
      </c>
      <c r="F459">
        <v>1</v>
      </c>
      <c r="G459">
        <v>4350.5144</v>
      </c>
    </row>
    <row r="460" spans="1:7">
      <c r="A460" s="14" t="s">
        <v>13</v>
      </c>
      <c r="B460">
        <f t="shared" si="7"/>
        <v>0</v>
      </c>
      <c r="C460" s="14">
        <v>0</v>
      </c>
      <c r="D460">
        <v>31</v>
      </c>
      <c r="E460">
        <v>26.885000000000002</v>
      </c>
      <c r="F460">
        <v>1</v>
      </c>
      <c r="G460">
        <v>4441.2131499999996</v>
      </c>
    </row>
    <row r="461" spans="1:7">
      <c r="A461" s="17" t="s">
        <v>11</v>
      </c>
      <c r="B461">
        <f t="shared" si="7"/>
        <v>1</v>
      </c>
      <c r="C461" s="17">
        <v>0</v>
      </c>
      <c r="D461">
        <v>31</v>
      </c>
      <c r="E461">
        <v>38.39</v>
      </c>
      <c r="F461">
        <v>2</v>
      </c>
      <c r="G461">
        <v>4463.2051000000001</v>
      </c>
    </row>
    <row r="462" spans="1:7">
      <c r="A462" s="14" t="s">
        <v>12</v>
      </c>
      <c r="B462">
        <f t="shared" si="7"/>
        <v>0</v>
      </c>
      <c r="C462" s="14">
        <v>0</v>
      </c>
      <c r="D462">
        <v>31</v>
      </c>
      <c r="E462">
        <v>32.68</v>
      </c>
      <c r="F462">
        <v>1</v>
      </c>
      <c r="G462">
        <v>4738.2682000000004</v>
      </c>
    </row>
    <row r="463" spans="1:7">
      <c r="A463" s="17" t="s">
        <v>8</v>
      </c>
      <c r="B463">
        <f t="shared" si="7"/>
        <v>0</v>
      </c>
      <c r="C463" s="17">
        <v>0</v>
      </c>
      <c r="D463">
        <v>31</v>
      </c>
      <c r="E463">
        <v>23.6</v>
      </c>
      <c r="F463">
        <v>2</v>
      </c>
      <c r="G463">
        <v>4931.6469999999999</v>
      </c>
    </row>
    <row r="464" spans="1:7">
      <c r="A464" s="14" t="s">
        <v>8</v>
      </c>
      <c r="B464">
        <f t="shared" si="7"/>
        <v>0</v>
      </c>
      <c r="C464" s="14">
        <v>0</v>
      </c>
      <c r="D464">
        <v>31</v>
      </c>
      <c r="E464">
        <v>25.8</v>
      </c>
      <c r="F464">
        <v>2</v>
      </c>
      <c r="G464">
        <v>4934.7049999999999</v>
      </c>
    </row>
    <row r="465" spans="1:7">
      <c r="A465" s="17" t="s">
        <v>11</v>
      </c>
      <c r="B465">
        <f t="shared" si="7"/>
        <v>1</v>
      </c>
      <c r="C465" s="17">
        <v>0</v>
      </c>
      <c r="D465">
        <v>31</v>
      </c>
      <c r="E465">
        <v>36.630000000000003</v>
      </c>
      <c r="F465">
        <v>2</v>
      </c>
      <c r="G465">
        <v>4949.7587000000003</v>
      </c>
    </row>
    <row r="466" spans="1:7">
      <c r="A466" s="14" t="s">
        <v>13</v>
      </c>
      <c r="B466">
        <f t="shared" si="7"/>
        <v>0</v>
      </c>
      <c r="C466" s="14">
        <v>0</v>
      </c>
      <c r="D466">
        <v>31</v>
      </c>
      <c r="E466">
        <v>27.645</v>
      </c>
      <c r="F466">
        <v>2</v>
      </c>
      <c r="G466">
        <v>5031.26955</v>
      </c>
    </row>
    <row r="467" spans="1:7">
      <c r="A467" s="17" t="s">
        <v>12</v>
      </c>
      <c r="B467">
        <f t="shared" si="7"/>
        <v>0</v>
      </c>
      <c r="C467" s="17">
        <v>0</v>
      </c>
      <c r="D467">
        <v>31</v>
      </c>
      <c r="E467">
        <v>32.774999999999999</v>
      </c>
      <c r="F467">
        <v>2</v>
      </c>
      <c r="G467">
        <v>5327.4002499999997</v>
      </c>
    </row>
    <row r="468" spans="1:7">
      <c r="A468" s="14" t="s">
        <v>12</v>
      </c>
      <c r="B468">
        <f t="shared" si="7"/>
        <v>0</v>
      </c>
      <c r="C468" s="14">
        <v>0</v>
      </c>
      <c r="D468">
        <v>31</v>
      </c>
      <c r="E468">
        <v>31.065000000000001</v>
      </c>
      <c r="F468">
        <v>3</v>
      </c>
      <c r="G468">
        <v>5425.0233500000004</v>
      </c>
    </row>
    <row r="469" spans="1:7">
      <c r="A469" s="17" t="s">
        <v>13</v>
      </c>
      <c r="B469">
        <f t="shared" si="7"/>
        <v>0</v>
      </c>
      <c r="C469" s="17">
        <v>0</v>
      </c>
      <c r="D469">
        <v>31</v>
      </c>
      <c r="E469">
        <v>30.495000000000001</v>
      </c>
      <c r="F469">
        <v>3</v>
      </c>
      <c r="G469">
        <v>6113.2310500000003</v>
      </c>
    </row>
    <row r="470" spans="1:7">
      <c r="A470" s="14" t="s">
        <v>13</v>
      </c>
      <c r="B470">
        <f t="shared" si="7"/>
        <v>0</v>
      </c>
      <c r="C470" s="14">
        <v>0</v>
      </c>
      <c r="D470">
        <v>31</v>
      </c>
      <c r="E470">
        <v>28.5</v>
      </c>
      <c r="F470">
        <v>5</v>
      </c>
      <c r="G470">
        <v>6799.4579999999996</v>
      </c>
    </row>
    <row r="471" spans="1:7">
      <c r="A471" s="17" t="s">
        <v>8</v>
      </c>
      <c r="B471">
        <f t="shared" si="7"/>
        <v>0</v>
      </c>
      <c r="C471" s="17">
        <v>1</v>
      </c>
      <c r="D471">
        <v>31</v>
      </c>
      <c r="E471">
        <v>25.9</v>
      </c>
      <c r="F471">
        <v>3</v>
      </c>
      <c r="G471">
        <v>19199.944</v>
      </c>
    </row>
    <row r="472" spans="1:7">
      <c r="A472" s="14" t="s">
        <v>11</v>
      </c>
      <c r="B472">
        <f t="shared" si="7"/>
        <v>1</v>
      </c>
      <c r="C472" s="14">
        <v>1</v>
      </c>
      <c r="D472">
        <v>31</v>
      </c>
      <c r="E472">
        <v>29.81</v>
      </c>
      <c r="F472">
        <v>0</v>
      </c>
      <c r="G472">
        <v>19350.368900000001</v>
      </c>
    </row>
    <row r="473" spans="1:7">
      <c r="A473" s="17" t="s">
        <v>8</v>
      </c>
      <c r="B473">
        <f t="shared" si="7"/>
        <v>0</v>
      </c>
      <c r="C473" s="17">
        <v>1</v>
      </c>
      <c r="D473">
        <v>31</v>
      </c>
      <c r="E473">
        <v>36.299999999999997</v>
      </c>
      <c r="F473">
        <v>2</v>
      </c>
      <c r="G473">
        <v>38711</v>
      </c>
    </row>
    <row r="474" spans="1:7">
      <c r="A474" s="14" t="s">
        <v>12</v>
      </c>
      <c r="B474">
        <f t="shared" si="7"/>
        <v>0</v>
      </c>
      <c r="C474" s="14">
        <v>1</v>
      </c>
      <c r="D474">
        <v>31</v>
      </c>
      <c r="E474">
        <v>34.39</v>
      </c>
      <c r="F474">
        <v>3</v>
      </c>
      <c r="G474">
        <v>38746.355100000001</v>
      </c>
    </row>
    <row r="475" spans="1:7">
      <c r="A475" s="17" t="s">
        <v>13</v>
      </c>
      <c r="B475">
        <f t="shared" si="7"/>
        <v>0</v>
      </c>
      <c r="C475" s="17">
        <v>1</v>
      </c>
      <c r="D475">
        <v>31</v>
      </c>
      <c r="E475">
        <v>38.094999999999999</v>
      </c>
      <c r="F475">
        <v>1</v>
      </c>
      <c r="G475">
        <v>58571.074480000003</v>
      </c>
    </row>
    <row r="476" spans="1:7">
      <c r="A476" s="14" t="s">
        <v>12</v>
      </c>
      <c r="B476">
        <f t="shared" si="7"/>
        <v>0</v>
      </c>
      <c r="C476" s="14">
        <v>0</v>
      </c>
      <c r="D476">
        <v>32</v>
      </c>
      <c r="E476">
        <v>28.88</v>
      </c>
      <c r="F476">
        <v>0</v>
      </c>
      <c r="G476">
        <v>3866.8552</v>
      </c>
    </row>
    <row r="477" spans="1:7">
      <c r="A477" s="17" t="s">
        <v>11</v>
      </c>
      <c r="B477">
        <f t="shared" si="7"/>
        <v>1</v>
      </c>
      <c r="C477" s="17">
        <v>0</v>
      </c>
      <c r="D477">
        <v>32</v>
      </c>
      <c r="E477">
        <v>28.93</v>
      </c>
      <c r="F477">
        <v>0</v>
      </c>
      <c r="G477">
        <v>3972.9247</v>
      </c>
    </row>
    <row r="478" spans="1:7">
      <c r="A478" s="14" t="s">
        <v>8</v>
      </c>
      <c r="B478">
        <f t="shared" si="7"/>
        <v>0</v>
      </c>
      <c r="C478" s="14">
        <v>0</v>
      </c>
      <c r="D478">
        <v>32</v>
      </c>
      <c r="E478">
        <v>41.1</v>
      </c>
      <c r="F478">
        <v>0</v>
      </c>
      <c r="G478">
        <v>3989.8409999999999</v>
      </c>
    </row>
    <row r="479" spans="1:7">
      <c r="A479" s="17" t="s">
        <v>11</v>
      </c>
      <c r="B479">
        <f t="shared" si="7"/>
        <v>1</v>
      </c>
      <c r="C479" s="17">
        <v>0</v>
      </c>
      <c r="D479">
        <v>32</v>
      </c>
      <c r="E479">
        <v>44.22</v>
      </c>
      <c r="F479">
        <v>0</v>
      </c>
      <c r="G479">
        <v>3994.1777999999999</v>
      </c>
    </row>
    <row r="480" spans="1:7">
      <c r="A480" s="14" t="s">
        <v>11</v>
      </c>
      <c r="B480">
        <f t="shared" si="7"/>
        <v>1</v>
      </c>
      <c r="C480" s="14">
        <v>0</v>
      </c>
      <c r="D480">
        <v>32</v>
      </c>
      <c r="E480">
        <v>30.03</v>
      </c>
      <c r="F480">
        <v>1</v>
      </c>
      <c r="G480">
        <v>4074.4537</v>
      </c>
    </row>
    <row r="481" spans="1:7">
      <c r="A481" s="17" t="s">
        <v>8</v>
      </c>
      <c r="B481">
        <f t="shared" si="7"/>
        <v>0</v>
      </c>
      <c r="C481" s="17">
        <v>0</v>
      </c>
      <c r="D481">
        <v>32</v>
      </c>
      <c r="E481">
        <v>31.5</v>
      </c>
      <c r="F481">
        <v>1</v>
      </c>
      <c r="G481">
        <v>4076.4969999999998</v>
      </c>
    </row>
    <row r="482" spans="1:7">
      <c r="A482" s="14" t="s">
        <v>12</v>
      </c>
      <c r="B482">
        <f t="shared" si="7"/>
        <v>0</v>
      </c>
      <c r="C482" s="14">
        <v>0</v>
      </c>
      <c r="D482">
        <v>32</v>
      </c>
      <c r="E482">
        <v>29.734999999999999</v>
      </c>
      <c r="F482">
        <v>0</v>
      </c>
      <c r="G482">
        <v>4357.0436499999996</v>
      </c>
    </row>
    <row r="483" spans="1:7">
      <c r="A483" s="17" t="s">
        <v>12</v>
      </c>
      <c r="B483">
        <f t="shared" si="7"/>
        <v>0</v>
      </c>
      <c r="C483" s="17">
        <v>0</v>
      </c>
      <c r="D483">
        <v>32</v>
      </c>
      <c r="E483">
        <v>27.835000000000001</v>
      </c>
      <c r="F483">
        <v>1</v>
      </c>
      <c r="G483">
        <v>4454.40265</v>
      </c>
    </row>
    <row r="484" spans="1:7">
      <c r="A484" s="14" t="s">
        <v>12</v>
      </c>
      <c r="B484">
        <f t="shared" si="7"/>
        <v>0</v>
      </c>
      <c r="C484" s="14">
        <v>0</v>
      </c>
      <c r="D484">
        <v>32</v>
      </c>
      <c r="E484">
        <v>33.82</v>
      </c>
      <c r="F484">
        <v>1</v>
      </c>
      <c r="G484">
        <v>4462.7218000000003</v>
      </c>
    </row>
    <row r="485" spans="1:7">
      <c r="A485" s="17" t="s">
        <v>13</v>
      </c>
      <c r="B485">
        <f t="shared" si="7"/>
        <v>0</v>
      </c>
      <c r="C485" s="17">
        <v>0</v>
      </c>
      <c r="D485">
        <v>32</v>
      </c>
      <c r="E485">
        <v>20.52</v>
      </c>
      <c r="F485">
        <v>0</v>
      </c>
      <c r="G485">
        <v>4544.2348000000002</v>
      </c>
    </row>
    <row r="486" spans="1:7">
      <c r="A486" s="14" t="s">
        <v>11</v>
      </c>
      <c r="B486">
        <f t="shared" si="7"/>
        <v>1</v>
      </c>
      <c r="C486" s="14">
        <v>0</v>
      </c>
      <c r="D486">
        <v>32</v>
      </c>
      <c r="E486">
        <v>29.59</v>
      </c>
      <c r="F486">
        <v>1</v>
      </c>
      <c r="G486">
        <v>4562.8420999999998</v>
      </c>
    </row>
    <row r="487" spans="1:7">
      <c r="A487" s="17" t="s">
        <v>13</v>
      </c>
      <c r="B487">
        <f t="shared" si="7"/>
        <v>0</v>
      </c>
      <c r="C487" s="17">
        <v>0</v>
      </c>
      <c r="D487">
        <v>32</v>
      </c>
      <c r="E487">
        <v>37.335000000000001</v>
      </c>
      <c r="F487">
        <v>1</v>
      </c>
      <c r="G487">
        <v>4667.6076499999999</v>
      </c>
    </row>
    <row r="488" spans="1:7">
      <c r="A488" s="14" t="s">
        <v>8</v>
      </c>
      <c r="B488">
        <f t="shared" si="7"/>
        <v>0</v>
      </c>
      <c r="C488" s="14">
        <v>0</v>
      </c>
      <c r="D488">
        <v>32</v>
      </c>
      <c r="E488">
        <v>35.200000000000003</v>
      </c>
      <c r="F488">
        <v>2</v>
      </c>
      <c r="G488">
        <v>4670.6400000000003</v>
      </c>
    </row>
    <row r="489" spans="1:7">
      <c r="A489" s="17" t="s">
        <v>11</v>
      </c>
      <c r="B489">
        <f t="shared" si="7"/>
        <v>1</v>
      </c>
      <c r="C489" s="17">
        <v>0</v>
      </c>
      <c r="D489">
        <v>32</v>
      </c>
      <c r="E489">
        <v>37.18</v>
      </c>
      <c r="F489">
        <v>2</v>
      </c>
      <c r="G489">
        <v>4673.3922000000002</v>
      </c>
    </row>
    <row r="490" spans="1:7">
      <c r="A490" s="14" t="s">
        <v>11</v>
      </c>
      <c r="B490">
        <f t="shared" si="7"/>
        <v>1</v>
      </c>
      <c r="C490" s="14">
        <v>0</v>
      </c>
      <c r="D490">
        <v>32</v>
      </c>
      <c r="E490">
        <v>46.53</v>
      </c>
      <c r="F490">
        <v>2</v>
      </c>
      <c r="G490">
        <v>4686.3887000000004</v>
      </c>
    </row>
    <row r="491" spans="1:7">
      <c r="A491" s="17" t="s">
        <v>13</v>
      </c>
      <c r="B491">
        <f t="shared" si="7"/>
        <v>0</v>
      </c>
      <c r="C491" s="17">
        <v>0</v>
      </c>
      <c r="D491">
        <v>32</v>
      </c>
      <c r="E491">
        <v>31.54</v>
      </c>
      <c r="F491">
        <v>1</v>
      </c>
      <c r="G491">
        <v>5148.5526</v>
      </c>
    </row>
    <row r="492" spans="1:7">
      <c r="A492" s="14" t="s">
        <v>8</v>
      </c>
      <c r="B492">
        <f t="shared" si="7"/>
        <v>0</v>
      </c>
      <c r="C492" s="14">
        <v>0</v>
      </c>
      <c r="D492">
        <v>32</v>
      </c>
      <c r="E492">
        <v>29.8</v>
      </c>
      <c r="F492">
        <v>2</v>
      </c>
      <c r="G492">
        <v>5152.134</v>
      </c>
    </row>
    <row r="493" spans="1:7">
      <c r="A493" s="17" t="s">
        <v>8</v>
      </c>
      <c r="B493">
        <f t="shared" si="7"/>
        <v>0</v>
      </c>
      <c r="C493" s="17">
        <v>0</v>
      </c>
      <c r="D493">
        <v>32</v>
      </c>
      <c r="E493">
        <v>30.8</v>
      </c>
      <c r="F493">
        <v>3</v>
      </c>
      <c r="G493">
        <v>5253.5240000000003</v>
      </c>
    </row>
    <row r="494" spans="1:7">
      <c r="A494" s="14" t="s">
        <v>12</v>
      </c>
      <c r="B494">
        <f t="shared" si="7"/>
        <v>0</v>
      </c>
      <c r="C494" s="14">
        <v>0</v>
      </c>
      <c r="D494">
        <v>32</v>
      </c>
      <c r="E494">
        <v>33.155000000000001</v>
      </c>
      <c r="F494">
        <v>3</v>
      </c>
      <c r="G494">
        <v>6128.79745</v>
      </c>
    </row>
    <row r="495" spans="1:7">
      <c r="A495" s="17" t="s">
        <v>13</v>
      </c>
      <c r="B495">
        <f t="shared" si="7"/>
        <v>0</v>
      </c>
      <c r="C495" s="17">
        <v>0</v>
      </c>
      <c r="D495">
        <v>32</v>
      </c>
      <c r="E495">
        <v>37.145000000000003</v>
      </c>
      <c r="F495">
        <v>3</v>
      </c>
      <c r="G495">
        <v>6334.3435499999996</v>
      </c>
    </row>
    <row r="496" spans="1:7">
      <c r="A496" s="14" t="s">
        <v>8</v>
      </c>
      <c r="B496">
        <f t="shared" si="7"/>
        <v>0</v>
      </c>
      <c r="C496" s="14">
        <v>1</v>
      </c>
      <c r="D496">
        <v>32</v>
      </c>
      <c r="E496">
        <v>24.6</v>
      </c>
      <c r="F496">
        <v>0</v>
      </c>
      <c r="G496">
        <v>17496.306</v>
      </c>
    </row>
    <row r="497" spans="1:7">
      <c r="A497" s="17" t="s">
        <v>11</v>
      </c>
      <c r="B497">
        <f t="shared" si="7"/>
        <v>1</v>
      </c>
      <c r="C497" s="17">
        <v>0</v>
      </c>
      <c r="D497">
        <v>32</v>
      </c>
      <c r="E497">
        <v>23.65</v>
      </c>
      <c r="F497">
        <v>1</v>
      </c>
      <c r="G497">
        <v>17626.239509999999</v>
      </c>
    </row>
    <row r="498" spans="1:7">
      <c r="A498" s="14" t="s">
        <v>11</v>
      </c>
      <c r="B498">
        <f t="shared" si="7"/>
        <v>1</v>
      </c>
      <c r="C498" s="14">
        <v>1</v>
      </c>
      <c r="D498">
        <v>32</v>
      </c>
      <c r="E498">
        <v>28.93</v>
      </c>
      <c r="F498">
        <v>1</v>
      </c>
      <c r="G498">
        <v>19719.6947</v>
      </c>
    </row>
    <row r="499" spans="1:7">
      <c r="A499" s="17" t="s">
        <v>12</v>
      </c>
      <c r="B499">
        <f t="shared" si="7"/>
        <v>0</v>
      </c>
      <c r="C499" s="17">
        <v>1</v>
      </c>
      <c r="D499">
        <v>32</v>
      </c>
      <c r="E499">
        <v>28.12</v>
      </c>
      <c r="F499">
        <v>4</v>
      </c>
      <c r="G499">
        <v>21472.478800000001</v>
      </c>
    </row>
    <row r="500" spans="1:7">
      <c r="A500" s="14" t="s">
        <v>12</v>
      </c>
      <c r="B500">
        <f t="shared" si="7"/>
        <v>0</v>
      </c>
      <c r="C500" s="14">
        <v>1</v>
      </c>
      <c r="D500">
        <v>32</v>
      </c>
      <c r="E500">
        <v>17.765000000000001</v>
      </c>
      <c r="F500">
        <v>2</v>
      </c>
      <c r="G500">
        <v>32734.186300000001</v>
      </c>
    </row>
    <row r="501" spans="1:7">
      <c r="A501" s="17" t="s">
        <v>13</v>
      </c>
      <c r="B501">
        <f t="shared" si="7"/>
        <v>0</v>
      </c>
      <c r="C501" s="17">
        <v>1</v>
      </c>
      <c r="D501">
        <v>32</v>
      </c>
      <c r="E501">
        <v>33.630000000000003</v>
      </c>
      <c r="F501">
        <v>1</v>
      </c>
      <c r="G501">
        <v>37607.527699999999</v>
      </c>
    </row>
    <row r="502" spans="1:7">
      <c r="A502" s="14" t="s">
        <v>11</v>
      </c>
      <c r="B502">
        <f t="shared" si="7"/>
        <v>1</v>
      </c>
      <c r="C502" s="14">
        <v>0</v>
      </c>
      <c r="D502">
        <v>33</v>
      </c>
      <c r="E502">
        <v>30.25</v>
      </c>
      <c r="F502">
        <v>0</v>
      </c>
      <c r="G502">
        <v>3704.3544999999999</v>
      </c>
    </row>
    <row r="503" spans="1:7">
      <c r="A503" s="17" t="s">
        <v>11</v>
      </c>
      <c r="B503">
        <f t="shared" si="7"/>
        <v>1</v>
      </c>
      <c r="C503" s="17">
        <v>0</v>
      </c>
      <c r="D503">
        <v>33</v>
      </c>
      <c r="E503">
        <v>24.31</v>
      </c>
      <c r="F503">
        <v>0</v>
      </c>
      <c r="G503">
        <v>4185.0978999999998</v>
      </c>
    </row>
    <row r="504" spans="1:7">
      <c r="A504" s="14" t="s">
        <v>12</v>
      </c>
      <c r="B504">
        <f t="shared" si="7"/>
        <v>0</v>
      </c>
      <c r="C504" s="14">
        <v>0</v>
      </c>
      <c r="D504">
        <v>33</v>
      </c>
      <c r="E504">
        <v>26.695</v>
      </c>
      <c r="F504">
        <v>0</v>
      </c>
      <c r="G504">
        <v>4571.4130500000001</v>
      </c>
    </row>
    <row r="505" spans="1:7">
      <c r="A505" s="17" t="s">
        <v>8</v>
      </c>
      <c r="B505">
        <f t="shared" si="7"/>
        <v>0</v>
      </c>
      <c r="C505" s="17">
        <v>0</v>
      </c>
      <c r="D505">
        <v>33</v>
      </c>
      <c r="E505">
        <v>18.5</v>
      </c>
      <c r="F505">
        <v>1</v>
      </c>
      <c r="G505">
        <v>4766.0219999999999</v>
      </c>
    </row>
    <row r="506" spans="1:7">
      <c r="A506" s="14" t="s">
        <v>11</v>
      </c>
      <c r="B506">
        <f t="shared" si="7"/>
        <v>1</v>
      </c>
      <c r="C506" s="14">
        <v>0</v>
      </c>
      <c r="D506">
        <v>33</v>
      </c>
      <c r="E506">
        <v>28.27</v>
      </c>
      <c r="F506">
        <v>1</v>
      </c>
      <c r="G506">
        <v>4779.6022999999996</v>
      </c>
    </row>
    <row r="507" spans="1:7">
      <c r="A507" s="17" t="s">
        <v>11</v>
      </c>
      <c r="B507">
        <f t="shared" si="7"/>
        <v>1</v>
      </c>
      <c r="C507" s="17">
        <v>0</v>
      </c>
      <c r="D507">
        <v>33</v>
      </c>
      <c r="E507">
        <v>39.82</v>
      </c>
      <c r="F507">
        <v>1</v>
      </c>
      <c r="G507">
        <v>4795.6567999999997</v>
      </c>
    </row>
    <row r="508" spans="1:7">
      <c r="A508" s="14" t="s">
        <v>11</v>
      </c>
      <c r="B508">
        <f t="shared" si="7"/>
        <v>1</v>
      </c>
      <c r="C508" s="14">
        <v>0</v>
      </c>
      <c r="D508">
        <v>33</v>
      </c>
      <c r="E508">
        <v>35.75</v>
      </c>
      <c r="F508">
        <v>2</v>
      </c>
      <c r="G508">
        <v>4889.9994999999999</v>
      </c>
    </row>
    <row r="509" spans="1:7">
      <c r="A509" s="17" t="s">
        <v>12</v>
      </c>
      <c r="B509">
        <f t="shared" si="7"/>
        <v>0</v>
      </c>
      <c r="C509" s="17">
        <v>0</v>
      </c>
      <c r="D509">
        <v>33</v>
      </c>
      <c r="E509">
        <v>24.605</v>
      </c>
      <c r="F509">
        <v>2</v>
      </c>
      <c r="G509">
        <v>5257.5079500000002</v>
      </c>
    </row>
    <row r="510" spans="1:7">
      <c r="A510" s="14" t="s">
        <v>12</v>
      </c>
      <c r="B510">
        <f t="shared" si="7"/>
        <v>0</v>
      </c>
      <c r="C510" s="14">
        <v>0</v>
      </c>
      <c r="D510">
        <v>33</v>
      </c>
      <c r="E510">
        <v>27.454999999999998</v>
      </c>
      <c r="F510">
        <v>2</v>
      </c>
      <c r="G510">
        <v>5261.4694499999996</v>
      </c>
    </row>
    <row r="511" spans="1:7">
      <c r="A511" s="17" t="s">
        <v>13</v>
      </c>
      <c r="B511">
        <f t="shared" si="7"/>
        <v>0</v>
      </c>
      <c r="C511" s="17">
        <v>0</v>
      </c>
      <c r="D511">
        <v>33</v>
      </c>
      <c r="E511">
        <v>22.135000000000002</v>
      </c>
      <c r="F511">
        <v>1</v>
      </c>
      <c r="G511">
        <v>5354.0746499999996</v>
      </c>
    </row>
    <row r="512" spans="1:7">
      <c r="A512" s="14" t="s">
        <v>8</v>
      </c>
      <c r="B512">
        <f t="shared" si="7"/>
        <v>0</v>
      </c>
      <c r="C512" s="14">
        <v>0</v>
      </c>
      <c r="D512">
        <v>33</v>
      </c>
      <c r="E512">
        <v>32.9</v>
      </c>
      <c r="F512">
        <v>2</v>
      </c>
      <c r="G512">
        <v>5375.0379999999996</v>
      </c>
    </row>
    <row r="513" spans="1:7">
      <c r="A513" s="17" t="s">
        <v>8</v>
      </c>
      <c r="B513">
        <f t="shared" si="7"/>
        <v>0</v>
      </c>
      <c r="C513" s="17">
        <v>0</v>
      </c>
      <c r="D513">
        <v>33</v>
      </c>
      <c r="E513">
        <v>38.9</v>
      </c>
      <c r="F513">
        <v>3</v>
      </c>
      <c r="G513">
        <v>5972.3779999999997</v>
      </c>
    </row>
    <row r="514" spans="1:7">
      <c r="A514" s="14" t="s">
        <v>8</v>
      </c>
      <c r="B514">
        <f t="shared" si="7"/>
        <v>0</v>
      </c>
      <c r="C514" s="14">
        <v>0</v>
      </c>
      <c r="D514">
        <v>33</v>
      </c>
      <c r="E514">
        <v>29.4</v>
      </c>
      <c r="F514">
        <v>4</v>
      </c>
      <c r="G514">
        <v>6059.1729999999998</v>
      </c>
    </row>
    <row r="515" spans="1:7">
      <c r="A515" s="17" t="s">
        <v>12</v>
      </c>
      <c r="B515">
        <f t="shared" si="7"/>
        <v>0</v>
      </c>
      <c r="C515" s="17">
        <v>0</v>
      </c>
      <c r="D515">
        <v>33</v>
      </c>
      <c r="E515">
        <v>42.94</v>
      </c>
      <c r="F515">
        <v>3</v>
      </c>
      <c r="G515">
        <v>6360.9935999999998</v>
      </c>
    </row>
    <row r="516" spans="1:7">
      <c r="A516" s="14" t="s">
        <v>13</v>
      </c>
      <c r="B516">
        <f t="shared" si="7"/>
        <v>0</v>
      </c>
      <c r="C516" s="14">
        <v>0</v>
      </c>
      <c r="D516">
        <v>33</v>
      </c>
      <c r="E516">
        <v>36.29</v>
      </c>
      <c r="F516">
        <v>3</v>
      </c>
      <c r="G516">
        <v>6551.7501000000002</v>
      </c>
    </row>
    <row r="517" spans="1:7">
      <c r="A517" s="17" t="s">
        <v>11</v>
      </c>
      <c r="B517">
        <f t="shared" ref="B517:B580" si="8">IF(A517="southeast",1,0)</f>
        <v>1</v>
      </c>
      <c r="C517" s="17">
        <v>0</v>
      </c>
      <c r="D517">
        <v>33</v>
      </c>
      <c r="E517">
        <v>33.44</v>
      </c>
      <c r="F517">
        <v>5</v>
      </c>
      <c r="G517">
        <v>6653.7885999999999</v>
      </c>
    </row>
    <row r="518" spans="1:7">
      <c r="A518" s="14" t="s">
        <v>8</v>
      </c>
      <c r="B518">
        <f t="shared" si="8"/>
        <v>0</v>
      </c>
      <c r="C518" s="14">
        <v>0</v>
      </c>
      <c r="D518">
        <v>33</v>
      </c>
      <c r="E518">
        <v>42.4</v>
      </c>
      <c r="F518">
        <v>5</v>
      </c>
      <c r="G518">
        <v>6666.2430000000004</v>
      </c>
    </row>
    <row r="519" spans="1:7">
      <c r="A519" s="17" t="s">
        <v>11</v>
      </c>
      <c r="B519">
        <f t="shared" si="8"/>
        <v>1</v>
      </c>
      <c r="C519" s="17">
        <v>0</v>
      </c>
      <c r="D519">
        <v>33</v>
      </c>
      <c r="E519">
        <v>42.46</v>
      </c>
      <c r="F519">
        <v>1</v>
      </c>
      <c r="G519">
        <v>11326.71487</v>
      </c>
    </row>
    <row r="520" spans="1:7">
      <c r="A520" s="14" t="s">
        <v>13</v>
      </c>
      <c r="B520">
        <f t="shared" si="8"/>
        <v>0</v>
      </c>
      <c r="C520" s="14">
        <v>0</v>
      </c>
      <c r="D520">
        <v>33</v>
      </c>
      <c r="E520">
        <v>35.244999999999997</v>
      </c>
      <c r="F520">
        <v>0</v>
      </c>
      <c r="G520">
        <v>12404.8791</v>
      </c>
    </row>
    <row r="521" spans="1:7">
      <c r="A521" s="17" t="s">
        <v>13</v>
      </c>
      <c r="B521">
        <f t="shared" si="8"/>
        <v>0</v>
      </c>
      <c r="C521" s="17">
        <v>1</v>
      </c>
      <c r="D521">
        <v>33</v>
      </c>
      <c r="E521">
        <v>19.094999999999999</v>
      </c>
      <c r="F521">
        <v>2</v>
      </c>
      <c r="G521">
        <v>16776.304049999999</v>
      </c>
    </row>
    <row r="522" spans="1:7">
      <c r="A522" s="14" t="s">
        <v>13</v>
      </c>
      <c r="B522">
        <f t="shared" si="8"/>
        <v>0</v>
      </c>
      <c r="C522" s="14">
        <v>1</v>
      </c>
      <c r="D522">
        <v>33</v>
      </c>
      <c r="E522">
        <v>24.795000000000002</v>
      </c>
      <c r="F522">
        <v>0</v>
      </c>
      <c r="G522">
        <v>17904.527050000001</v>
      </c>
    </row>
    <row r="523" spans="1:7">
      <c r="A523" s="17" t="s">
        <v>8</v>
      </c>
      <c r="B523">
        <f t="shared" si="8"/>
        <v>0</v>
      </c>
      <c r="C523" s="17">
        <v>1</v>
      </c>
      <c r="D523">
        <v>33</v>
      </c>
      <c r="E523">
        <v>27.1</v>
      </c>
      <c r="F523">
        <v>1</v>
      </c>
      <c r="G523">
        <v>19040.876</v>
      </c>
    </row>
    <row r="524" spans="1:7">
      <c r="A524" s="14" t="s">
        <v>12</v>
      </c>
      <c r="B524">
        <f t="shared" si="8"/>
        <v>0</v>
      </c>
      <c r="C524" s="14">
        <v>0</v>
      </c>
      <c r="D524">
        <v>33</v>
      </c>
      <c r="E524">
        <v>22.704999999999998</v>
      </c>
      <c r="F524">
        <v>0</v>
      </c>
      <c r="G524">
        <v>21984.47061</v>
      </c>
    </row>
    <row r="525" spans="1:7">
      <c r="A525" s="17" t="s">
        <v>8</v>
      </c>
      <c r="B525">
        <f t="shared" si="8"/>
        <v>0</v>
      </c>
      <c r="C525" s="17">
        <v>1</v>
      </c>
      <c r="D525">
        <v>33</v>
      </c>
      <c r="E525">
        <v>33.5</v>
      </c>
      <c r="F525">
        <v>0</v>
      </c>
      <c r="G525">
        <v>37079.372000000003</v>
      </c>
    </row>
    <row r="526" spans="1:7">
      <c r="A526" s="14" t="s">
        <v>11</v>
      </c>
      <c r="B526">
        <f t="shared" si="8"/>
        <v>1</v>
      </c>
      <c r="C526" s="14">
        <v>1</v>
      </c>
      <c r="D526">
        <v>33</v>
      </c>
      <c r="E526">
        <v>35.75</v>
      </c>
      <c r="F526">
        <v>1</v>
      </c>
      <c r="G526">
        <v>38282.749499999998</v>
      </c>
    </row>
    <row r="527" spans="1:7">
      <c r="A527" s="17" t="s">
        <v>12</v>
      </c>
      <c r="B527">
        <f t="shared" si="8"/>
        <v>0</v>
      </c>
      <c r="C527" s="17">
        <v>1</v>
      </c>
      <c r="D527">
        <v>33</v>
      </c>
      <c r="E527">
        <v>35.53</v>
      </c>
      <c r="F527">
        <v>0</v>
      </c>
      <c r="G527">
        <v>55135.402090000003</v>
      </c>
    </row>
    <row r="528" spans="1:7">
      <c r="A528" s="14" t="s">
        <v>11</v>
      </c>
      <c r="B528">
        <f t="shared" si="8"/>
        <v>1</v>
      </c>
      <c r="C528" s="14">
        <v>0</v>
      </c>
      <c r="D528">
        <v>34</v>
      </c>
      <c r="E528">
        <v>34.21</v>
      </c>
      <c r="F528">
        <v>0</v>
      </c>
      <c r="G528">
        <v>3935.1799000000001</v>
      </c>
    </row>
    <row r="529" spans="1:7">
      <c r="A529" s="17" t="s">
        <v>12</v>
      </c>
      <c r="B529">
        <f t="shared" si="8"/>
        <v>0</v>
      </c>
      <c r="C529" s="17">
        <v>0</v>
      </c>
      <c r="D529">
        <v>34</v>
      </c>
      <c r="E529">
        <v>35.814999999999998</v>
      </c>
      <c r="F529">
        <v>0</v>
      </c>
      <c r="G529">
        <v>4320.4108500000002</v>
      </c>
    </row>
    <row r="530" spans="1:7">
      <c r="A530" s="14" t="s">
        <v>11</v>
      </c>
      <c r="B530">
        <f t="shared" si="8"/>
        <v>1</v>
      </c>
      <c r="C530" s="14">
        <v>0</v>
      </c>
      <c r="D530">
        <v>34</v>
      </c>
      <c r="E530">
        <v>27.72</v>
      </c>
      <c r="F530">
        <v>0</v>
      </c>
      <c r="G530">
        <v>4415.1588000000002</v>
      </c>
    </row>
    <row r="531" spans="1:7">
      <c r="A531" s="17" t="s">
        <v>13</v>
      </c>
      <c r="B531">
        <f t="shared" si="8"/>
        <v>0</v>
      </c>
      <c r="C531" s="17">
        <v>0</v>
      </c>
      <c r="D531">
        <v>34</v>
      </c>
      <c r="E531">
        <v>21.375</v>
      </c>
      <c r="F531">
        <v>0</v>
      </c>
      <c r="G531">
        <v>4500.33925</v>
      </c>
    </row>
    <row r="532" spans="1:7">
      <c r="A532" s="14" t="s">
        <v>13</v>
      </c>
      <c r="B532">
        <f t="shared" si="8"/>
        <v>0</v>
      </c>
      <c r="C532" s="14">
        <v>0</v>
      </c>
      <c r="D532">
        <v>34</v>
      </c>
      <c r="E532">
        <v>34.674999999999997</v>
      </c>
      <c r="F532">
        <v>0</v>
      </c>
      <c r="G532">
        <v>4518.8262500000001</v>
      </c>
    </row>
    <row r="533" spans="1:7">
      <c r="A533" s="17" t="s">
        <v>8</v>
      </c>
      <c r="B533">
        <f t="shared" si="8"/>
        <v>0</v>
      </c>
      <c r="C533" s="17">
        <v>0</v>
      </c>
      <c r="D533">
        <v>34</v>
      </c>
      <c r="E533">
        <v>42.9</v>
      </c>
      <c r="F533">
        <v>1</v>
      </c>
      <c r="G533">
        <v>4536.259</v>
      </c>
    </row>
    <row r="534" spans="1:7">
      <c r="A534" s="14" t="s">
        <v>12</v>
      </c>
      <c r="B534">
        <f t="shared" si="8"/>
        <v>0</v>
      </c>
      <c r="C534" s="14">
        <v>0</v>
      </c>
      <c r="D534">
        <v>34</v>
      </c>
      <c r="E534">
        <v>25.27</v>
      </c>
      <c r="F534">
        <v>1</v>
      </c>
      <c r="G534">
        <v>4894.7533000000003</v>
      </c>
    </row>
    <row r="535" spans="1:7">
      <c r="A535" s="17" t="s">
        <v>13</v>
      </c>
      <c r="B535">
        <f t="shared" si="8"/>
        <v>0</v>
      </c>
      <c r="C535" s="17">
        <v>0</v>
      </c>
      <c r="D535">
        <v>34</v>
      </c>
      <c r="E535">
        <v>23.56</v>
      </c>
      <c r="F535">
        <v>0</v>
      </c>
      <c r="G535">
        <v>4992.3764000000001</v>
      </c>
    </row>
    <row r="536" spans="1:7">
      <c r="A536" s="14" t="s">
        <v>11</v>
      </c>
      <c r="B536">
        <f t="shared" si="8"/>
        <v>1</v>
      </c>
      <c r="C536" s="14">
        <v>0</v>
      </c>
      <c r="D536">
        <v>34</v>
      </c>
      <c r="E536">
        <v>26.73</v>
      </c>
      <c r="F536">
        <v>1</v>
      </c>
      <c r="G536">
        <v>5002.7826999999997</v>
      </c>
    </row>
    <row r="537" spans="1:7">
      <c r="A537" s="17" t="s">
        <v>8</v>
      </c>
      <c r="B537">
        <f t="shared" si="8"/>
        <v>0</v>
      </c>
      <c r="C537" s="17">
        <v>0</v>
      </c>
      <c r="D537">
        <v>34</v>
      </c>
      <c r="E537">
        <v>27.5</v>
      </c>
      <c r="F537">
        <v>1</v>
      </c>
      <c r="G537">
        <v>5003.8530000000001</v>
      </c>
    </row>
    <row r="538" spans="1:7">
      <c r="A538" s="14" t="s">
        <v>8</v>
      </c>
      <c r="B538">
        <f t="shared" si="8"/>
        <v>0</v>
      </c>
      <c r="C538" s="14">
        <v>0</v>
      </c>
      <c r="D538">
        <v>34</v>
      </c>
      <c r="E538">
        <v>33.700000000000003</v>
      </c>
      <c r="F538">
        <v>1</v>
      </c>
      <c r="G538">
        <v>5012.4709999999995</v>
      </c>
    </row>
    <row r="539" spans="1:7">
      <c r="A539" s="17" t="s">
        <v>11</v>
      </c>
      <c r="B539">
        <f t="shared" si="8"/>
        <v>1</v>
      </c>
      <c r="C539" s="17">
        <v>0</v>
      </c>
      <c r="D539">
        <v>34</v>
      </c>
      <c r="E539">
        <v>42.13</v>
      </c>
      <c r="F539">
        <v>2</v>
      </c>
      <c r="G539">
        <v>5124.1886999999997</v>
      </c>
    </row>
    <row r="540" spans="1:7">
      <c r="A540" s="14" t="s">
        <v>12</v>
      </c>
      <c r="B540">
        <f t="shared" si="8"/>
        <v>0</v>
      </c>
      <c r="C540" s="14">
        <v>0</v>
      </c>
      <c r="D540">
        <v>34</v>
      </c>
      <c r="E540">
        <v>26.41</v>
      </c>
      <c r="F540">
        <v>1</v>
      </c>
      <c r="G540">
        <v>5385.3379000000004</v>
      </c>
    </row>
    <row r="541" spans="1:7">
      <c r="A541" s="17" t="s">
        <v>13</v>
      </c>
      <c r="B541">
        <f t="shared" si="8"/>
        <v>0</v>
      </c>
      <c r="C541" s="17">
        <v>0</v>
      </c>
      <c r="D541">
        <v>34</v>
      </c>
      <c r="E541">
        <v>33.25</v>
      </c>
      <c r="F541">
        <v>1</v>
      </c>
      <c r="G541">
        <v>5594.8455000000004</v>
      </c>
    </row>
    <row r="542" spans="1:7">
      <c r="A542" s="14" t="s">
        <v>12</v>
      </c>
      <c r="B542">
        <f t="shared" si="8"/>
        <v>0</v>
      </c>
      <c r="C542" s="14">
        <v>0</v>
      </c>
      <c r="D542">
        <v>34</v>
      </c>
      <c r="E542">
        <v>37.335000000000001</v>
      </c>
      <c r="F542">
        <v>2</v>
      </c>
      <c r="G542">
        <v>5989.5236500000001</v>
      </c>
    </row>
    <row r="543" spans="1:7">
      <c r="A543" s="17" t="s">
        <v>11</v>
      </c>
      <c r="B543">
        <f t="shared" si="8"/>
        <v>1</v>
      </c>
      <c r="C543" s="17">
        <v>0</v>
      </c>
      <c r="D543">
        <v>34</v>
      </c>
      <c r="E543">
        <v>29.26</v>
      </c>
      <c r="F543">
        <v>3</v>
      </c>
      <c r="G543">
        <v>6184.2993999999999</v>
      </c>
    </row>
    <row r="544" spans="1:7">
      <c r="A544" s="14" t="s">
        <v>8</v>
      </c>
      <c r="B544">
        <f t="shared" si="8"/>
        <v>0</v>
      </c>
      <c r="C544" s="14">
        <v>0</v>
      </c>
      <c r="D544">
        <v>34</v>
      </c>
      <c r="E544">
        <v>38</v>
      </c>
      <c r="F544">
        <v>3</v>
      </c>
      <c r="G544">
        <v>6196.4480000000003</v>
      </c>
    </row>
    <row r="545" spans="1:7">
      <c r="A545" s="17" t="s">
        <v>13</v>
      </c>
      <c r="B545">
        <f t="shared" si="8"/>
        <v>0</v>
      </c>
      <c r="C545" s="17">
        <v>0</v>
      </c>
      <c r="D545">
        <v>34</v>
      </c>
      <c r="E545">
        <v>19</v>
      </c>
      <c r="F545">
        <v>3</v>
      </c>
      <c r="G545">
        <v>6753.0379999999996</v>
      </c>
    </row>
    <row r="546" spans="1:7">
      <c r="A546" s="14" t="s">
        <v>8</v>
      </c>
      <c r="B546">
        <f t="shared" si="8"/>
        <v>0</v>
      </c>
      <c r="C546" s="14">
        <v>0</v>
      </c>
      <c r="D546">
        <v>34</v>
      </c>
      <c r="E546">
        <v>27</v>
      </c>
      <c r="F546">
        <v>2</v>
      </c>
      <c r="G546">
        <v>11737.848840000001</v>
      </c>
    </row>
    <row r="547" spans="1:7">
      <c r="A547" s="17" t="s">
        <v>8</v>
      </c>
      <c r="B547">
        <f t="shared" si="8"/>
        <v>0</v>
      </c>
      <c r="C547" s="17">
        <v>0</v>
      </c>
      <c r="D547">
        <v>34</v>
      </c>
      <c r="E547">
        <v>32.799999999999997</v>
      </c>
      <c r="F547">
        <v>1</v>
      </c>
      <c r="G547">
        <v>14358.364369999999</v>
      </c>
    </row>
    <row r="548" spans="1:7">
      <c r="A548" s="14" t="s">
        <v>11</v>
      </c>
      <c r="B548">
        <f t="shared" si="8"/>
        <v>1</v>
      </c>
      <c r="C548" s="14">
        <v>1</v>
      </c>
      <c r="D548">
        <v>34</v>
      </c>
      <c r="E548">
        <v>25.3</v>
      </c>
      <c r="F548">
        <v>2</v>
      </c>
      <c r="G548">
        <v>18972.494999999999</v>
      </c>
    </row>
    <row r="549" spans="1:7">
      <c r="A549" s="17" t="s">
        <v>12</v>
      </c>
      <c r="B549">
        <f t="shared" si="8"/>
        <v>0</v>
      </c>
      <c r="C549" s="17">
        <v>1</v>
      </c>
      <c r="D549">
        <v>34</v>
      </c>
      <c r="E549">
        <v>27.835000000000001</v>
      </c>
      <c r="F549">
        <v>1</v>
      </c>
      <c r="G549">
        <v>20009.63365</v>
      </c>
    </row>
    <row r="550" spans="1:7">
      <c r="A550" s="14" t="s">
        <v>13</v>
      </c>
      <c r="B550">
        <f t="shared" si="8"/>
        <v>0</v>
      </c>
      <c r="C550" s="14">
        <v>0</v>
      </c>
      <c r="D550">
        <v>34</v>
      </c>
      <c r="E550">
        <v>22.42</v>
      </c>
      <c r="F550">
        <v>2</v>
      </c>
      <c r="G550">
        <v>27375.904780000001</v>
      </c>
    </row>
    <row r="551" spans="1:7">
      <c r="A551" s="17" t="s">
        <v>8</v>
      </c>
      <c r="B551">
        <f t="shared" si="8"/>
        <v>0</v>
      </c>
      <c r="C551" s="17">
        <v>1</v>
      </c>
      <c r="D551">
        <v>34</v>
      </c>
      <c r="E551">
        <v>30.8</v>
      </c>
      <c r="F551">
        <v>0</v>
      </c>
      <c r="G551">
        <v>35491.64</v>
      </c>
    </row>
    <row r="552" spans="1:7">
      <c r="A552" s="14" t="s">
        <v>13</v>
      </c>
      <c r="B552">
        <f t="shared" si="8"/>
        <v>0</v>
      </c>
      <c r="C552" s="14">
        <v>1</v>
      </c>
      <c r="D552">
        <v>34</v>
      </c>
      <c r="E552">
        <v>31.92</v>
      </c>
      <c r="F552">
        <v>1</v>
      </c>
      <c r="G552">
        <v>37701.876799999998</v>
      </c>
    </row>
    <row r="553" spans="1:7">
      <c r="A553" s="17" t="s">
        <v>12</v>
      </c>
      <c r="B553">
        <f t="shared" si="8"/>
        <v>0</v>
      </c>
      <c r="C553" s="17">
        <v>1</v>
      </c>
      <c r="D553">
        <v>34</v>
      </c>
      <c r="E553">
        <v>30.21</v>
      </c>
      <c r="F553">
        <v>1</v>
      </c>
      <c r="G553">
        <v>43943.876100000001</v>
      </c>
    </row>
    <row r="554" spans="1:7">
      <c r="A554" s="14" t="s">
        <v>8</v>
      </c>
      <c r="B554">
        <f t="shared" si="8"/>
        <v>0</v>
      </c>
      <c r="C554" s="14">
        <v>0</v>
      </c>
      <c r="D554">
        <v>35</v>
      </c>
      <c r="E554">
        <v>27.1</v>
      </c>
      <c r="F554">
        <v>1</v>
      </c>
      <c r="G554">
        <v>4746.3440000000001</v>
      </c>
    </row>
    <row r="555" spans="1:7">
      <c r="A555" s="17" t="s">
        <v>11</v>
      </c>
      <c r="B555">
        <f t="shared" si="8"/>
        <v>1</v>
      </c>
      <c r="C555" s="17">
        <v>0</v>
      </c>
      <c r="D555">
        <v>35</v>
      </c>
      <c r="E555">
        <v>27.61</v>
      </c>
      <c r="F555">
        <v>1</v>
      </c>
      <c r="G555">
        <v>4747.0528999999997</v>
      </c>
    </row>
    <row r="556" spans="1:7">
      <c r="A556" s="14" t="s">
        <v>8</v>
      </c>
      <c r="B556">
        <f t="shared" si="8"/>
        <v>0</v>
      </c>
      <c r="C556" s="14">
        <v>0</v>
      </c>
      <c r="D556">
        <v>35</v>
      </c>
      <c r="E556">
        <v>30.5</v>
      </c>
      <c r="F556">
        <v>1</v>
      </c>
      <c r="G556">
        <v>4751.07</v>
      </c>
    </row>
    <row r="557" spans="1:7">
      <c r="A557" s="17" t="s">
        <v>8</v>
      </c>
      <c r="B557">
        <f t="shared" si="8"/>
        <v>0</v>
      </c>
      <c r="C557" s="17">
        <v>0</v>
      </c>
      <c r="D557">
        <v>35</v>
      </c>
      <c r="E557">
        <v>38.6</v>
      </c>
      <c r="F557">
        <v>1</v>
      </c>
      <c r="G557">
        <v>4762.3289999999997</v>
      </c>
    </row>
    <row r="558" spans="1:7">
      <c r="A558" s="14" t="s">
        <v>12</v>
      </c>
      <c r="B558">
        <f t="shared" si="8"/>
        <v>0</v>
      </c>
      <c r="C558" s="14">
        <v>0</v>
      </c>
      <c r="D558">
        <v>35</v>
      </c>
      <c r="E558">
        <v>17.86</v>
      </c>
      <c r="F558">
        <v>1</v>
      </c>
      <c r="G558">
        <v>5116.5003999999999</v>
      </c>
    </row>
    <row r="559" spans="1:7">
      <c r="A559" s="17" t="s">
        <v>12</v>
      </c>
      <c r="B559">
        <f t="shared" si="8"/>
        <v>0</v>
      </c>
      <c r="C559" s="17">
        <v>0</v>
      </c>
      <c r="D559">
        <v>35</v>
      </c>
      <c r="E559">
        <v>24.13</v>
      </c>
      <c r="F559">
        <v>1</v>
      </c>
      <c r="G559">
        <v>5125.2156999999997</v>
      </c>
    </row>
    <row r="560" spans="1:7">
      <c r="A560" s="14" t="s">
        <v>13</v>
      </c>
      <c r="B560">
        <f t="shared" si="8"/>
        <v>0</v>
      </c>
      <c r="C560" s="14">
        <v>0</v>
      </c>
      <c r="D560">
        <v>35</v>
      </c>
      <c r="E560">
        <v>26.125</v>
      </c>
      <c r="F560">
        <v>0</v>
      </c>
      <c r="G560">
        <v>5227.9887500000004</v>
      </c>
    </row>
    <row r="561" spans="1:7">
      <c r="A561" s="17" t="s">
        <v>8</v>
      </c>
      <c r="B561">
        <f t="shared" si="8"/>
        <v>0</v>
      </c>
      <c r="C561" s="17">
        <v>0</v>
      </c>
      <c r="D561">
        <v>35</v>
      </c>
      <c r="E561">
        <v>31</v>
      </c>
      <c r="F561">
        <v>1</v>
      </c>
      <c r="G561">
        <v>5240.7650000000003</v>
      </c>
    </row>
    <row r="562" spans="1:7">
      <c r="A562" s="14" t="s">
        <v>11</v>
      </c>
      <c r="B562">
        <f t="shared" si="8"/>
        <v>1</v>
      </c>
      <c r="C562" s="14">
        <v>0</v>
      </c>
      <c r="D562">
        <v>35</v>
      </c>
      <c r="E562">
        <v>34.21</v>
      </c>
      <c r="F562">
        <v>1</v>
      </c>
      <c r="G562">
        <v>5245.2268999999997</v>
      </c>
    </row>
    <row r="563" spans="1:7">
      <c r="A563" s="17" t="s">
        <v>8</v>
      </c>
      <c r="B563">
        <f t="shared" si="8"/>
        <v>0</v>
      </c>
      <c r="C563" s="17">
        <v>0</v>
      </c>
      <c r="D563">
        <v>35</v>
      </c>
      <c r="E563">
        <v>34.799999999999997</v>
      </c>
      <c r="F563">
        <v>1</v>
      </c>
      <c r="G563">
        <v>5246.0469999999996</v>
      </c>
    </row>
    <row r="564" spans="1:7">
      <c r="A564" s="14" t="s">
        <v>12</v>
      </c>
      <c r="B564">
        <f t="shared" si="8"/>
        <v>0</v>
      </c>
      <c r="C564" s="14">
        <v>0</v>
      </c>
      <c r="D564">
        <v>35</v>
      </c>
      <c r="E564">
        <v>35.814999999999998</v>
      </c>
      <c r="F564">
        <v>1</v>
      </c>
      <c r="G564">
        <v>5630.4578499999998</v>
      </c>
    </row>
    <row r="565" spans="1:7">
      <c r="A565" s="17" t="s">
        <v>12</v>
      </c>
      <c r="B565">
        <f t="shared" si="8"/>
        <v>0</v>
      </c>
      <c r="C565" s="17">
        <v>0</v>
      </c>
      <c r="D565">
        <v>35</v>
      </c>
      <c r="E565">
        <v>34.770000000000003</v>
      </c>
      <c r="F565">
        <v>2</v>
      </c>
      <c r="G565">
        <v>5729.0052999999998</v>
      </c>
    </row>
    <row r="566" spans="1:7">
      <c r="A566" s="14" t="s">
        <v>11</v>
      </c>
      <c r="B566">
        <f t="shared" si="8"/>
        <v>1</v>
      </c>
      <c r="C566" s="14">
        <v>0</v>
      </c>
      <c r="D566">
        <v>35</v>
      </c>
      <c r="E566">
        <v>35.86</v>
      </c>
      <c r="F566">
        <v>2</v>
      </c>
      <c r="G566">
        <v>5836.5204000000003</v>
      </c>
    </row>
    <row r="567" spans="1:7">
      <c r="A567" s="17" t="s">
        <v>11</v>
      </c>
      <c r="B567">
        <f t="shared" si="8"/>
        <v>1</v>
      </c>
      <c r="C567" s="17">
        <v>0</v>
      </c>
      <c r="D567">
        <v>35</v>
      </c>
      <c r="E567">
        <v>43.34</v>
      </c>
      <c r="F567">
        <v>2</v>
      </c>
      <c r="G567">
        <v>5846.9175999999998</v>
      </c>
    </row>
    <row r="568" spans="1:7">
      <c r="A568" s="14" t="s">
        <v>8</v>
      </c>
      <c r="B568">
        <f t="shared" si="8"/>
        <v>0</v>
      </c>
      <c r="C568" s="14">
        <v>0</v>
      </c>
      <c r="D568">
        <v>35</v>
      </c>
      <c r="E568">
        <v>28.9</v>
      </c>
      <c r="F568">
        <v>3</v>
      </c>
      <c r="G568">
        <v>5926.8459999999995</v>
      </c>
    </row>
    <row r="569" spans="1:7">
      <c r="A569" s="17" t="s">
        <v>11</v>
      </c>
      <c r="B569">
        <f t="shared" si="8"/>
        <v>1</v>
      </c>
      <c r="C569" s="17">
        <v>0</v>
      </c>
      <c r="D569">
        <v>35</v>
      </c>
      <c r="E569">
        <v>34.32</v>
      </c>
      <c r="F569">
        <v>3</v>
      </c>
      <c r="G569">
        <v>5934.3797999999997</v>
      </c>
    </row>
    <row r="570" spans="1:7">
      <c r="A570" s="14" t="s">
        <v>13</v>
      </c>
      <c r="B570">
        <f t="shared" si="8"/>
        <v>0</v>
      </c>
      <c r="C570" s="14">
        <v>0</v>
      </c>
      <c r="D570">
        <v>35</v>
      </c>
      <c r="E570">
        <v>23.465</v>
      </c>
      <c r="F570">
        <v>2</v>
      </c>
      <c r="G570">
        <v>6402.2913500000004</v>
      </c>
    </row>
    <row r="571" spans="1:7">
      <c r="A571" s="17" t="s">
        <v>8</v>
      </c>
      <c r="B571">
        <f t="shared" si="8"/>
        <v>0</v>
      </c>
      <c r="C571" s="17">
        <v>0</v>
      </c>
      <c r="D571">
        <v>35</v>
      </c>
      <c r="E571">
        <v>27.7</v>
      </c>
      <c r="F571">
        <v>3</v>
      </c>
      <c r="G571">
        <v>6414.1779999999999</v>
      </c>
    </row>
    <row r="572" spans="1:7">
      <c r="A572" s="14" t="s">
        <v>11</v>
      </c>
      <c r="B572">
        <f t="shared" si="8"/>
        <v>1</v>
      </c>
      <c r="C572" s="14">
        <v>1</v>
      </c>
      <c r="D572">
        <v>35</v>
      </c>
      <c r="E572">
        <v>24.42</v>
      </c>
      <c r="F572">
        <v>3</v>
      </c>
      <c r="G572">
        <v>19361.998800000001</v>
      </c>
    </row>
    <row r="573" spans="1:7">
      <c r="A573" s="17" t="s">
        <v>13</v>
      </c>
      <c r="B573">
        <f t="shared" si="8"/>
        <v>0</v>
      </c>
      <c r="C573" s="17">
        <v>0</v>
      </c>
      <c r="D573">
        <v>35</v>
      </c>
      <c r="E573">
        <v>39.71</v>
      </c>
      <c r="F573">
        <v>4</v>
      </c>
      <c r="G573">
        <v>19496.71917</v>
      </c>
    </row>
    <row r="574" spans="1:7">
      <c r="A574" s="14" t="s">
        <v>12</v>
      </c>
      <c r="B574">
        <f t="shared" si="8"/>
        <v>0</v>
      </c>
      <c r="C574" s="14">
        <v>1</v>
      </c>
      <c r="D574">
        <v>35</v>
      </c>
      <c r="E574">
        <v>28.024999999999999</v>
      </c>
      <c r="F574">
        <v>0</v>
      </c>
      <c r="G574">
        <v>20234.854749999999</v>
      </c>
    </row>
    <row r="575" spans="1:7">
      <c r="A575" s="17" t="s">
        <v>13</v>
      </c>
      <c r="B575">
        <f t="shared" si="8"/>
        <v>0</v>
      </c>
      <c r="C575" s="17">
        <v>1</v>
      </c>
      <c r="D575">
        <v>35</v>
      </c>
      <c r="E575">
        <v>27.74</v>
      </c>
      <c r="F575">
        <v>2</v>
      </c>
      <c r="G575">
        <v>20984.0936</v>
      </c>
    </row>
    <row r="576" spans="1:7">
      <c r="A576" s="14" t="s">
        <v>13</v>
      </c>
      <c r="B576">
        <f t="shared" si="8"/>
        <v>0</v>
      </c>
      <c r="C576" s="14">
        <v>0</v>
      </c>
      <c r="D576">
        <v>35</v>
      </c>
      <c r="E576">
        <v>38.094999999999999</v>
      </c>
      <c r="F576">
        <v>2</v>
      </c>
      <c r="G576">
        <v>24915.046259999999</v>
      </c>
    </row>
    <row r="577" spans="1:7">
      <c r="A577" s="17" t="s">
        <v>13</v>
      </c>
      <c r="B577">
        <f t="shared" si="8"/>
        <v>0</v>
      </c>
      <c r="C577" s="17">
        <v>1</v>
      </c>
      <c r="D577">
        <v>35</v>
      </c>
      <c r="E577">
        <v>36.67</v>
      </c>
      <c r="F577">
        <v>1</v>
      </c>
      <c r="G577">
        <v>39774.276299999998</v>
      </c>
    </row>
    <row r="578" spans="1:7">
      <c r="A578" s="14" t="s">
        <v>12</v>
      </c>
      <c r="B578">
        <f t="shared" si="8"/>
        <v>0</v>
      </c>
      <c r="C578" s="14">
        <v>1</v>
      </c>
      <c r="D578">
        <v>35</v>
      </c>
      <c r="E578">
        <v>34.104999999999997</v>
      </c>
      <c r="F578">
        <v>3</v>
      </c>
      <c r="G578">
        <v>39983.425949999997</v>
      </c>
    </row>
    <row r="579" spans="1:7">
      <c r="A579" s="17" t="s">
        <v>11</v>
      </c>
      <c r="B579">
        <f t="shared" si="8"/>
        <v>1</v>
      </c>
      <c r="C579" s="17">
        <v>0</v>
      </c>
      <c r="D579">
        <v>36</v>
      </c>
      <c r="E579">
        <v>29.7</v>
      </c>
      <c r="F579">
        <v>0</v>
      </c>
      <c r="G579">
        <v>4399.7309999999998</v>
      </c>
    </row>
    <row r="580" spans="1:7">
      <c r="A580" s="14" t="s">
        <v>8</v>
      </c>
      <c r="B580">
        <f t="shared" si="8"/>
        <v>0</v>
      </c>
      <c r="C580" s="14">
        <v>0</v>
      </c>
      <c r="D580">
        <v>36</v>
      </c>
      <c r="E580">
        <v>31.5</v>
      </c>
      <c r="F580">
        <v>0</v>
      </c>
      <c r="G580">
        <v>4402.2330000000002</v>
      </c>
    </row>
    <row r="581" spans="1:7">
      <c r="A581" s="17" t="s">
        <v>8</v>
      </c>
      <c r="B581">
        <f t="shared" ref="B581:B644" si="9">IF(A581="southeast",1,0)</f>
        <v>0</v>
      </c>
      <c r="C581" s="17">
        <v>0</v>
      </c>
      <c r="D581">
        <v>36</v>
      </c>
      <c r="E581">
        <v>26.2</v>
      </c>
      <c r="F581">
        <v>0</v>
      </c>
      <c r="G581">
        <v>4883.866</v>
      </c>
    </row>
    <row r="582" spans="1:7">
      <c r="A582" s="14" t="s">
        <v>11</v>
      </c>
      <c r="B582">
        <f t="shared" si="9"/>
        <v>1</v>
      </c>
      <c r="C582" s="14">
        <v>0</v>
      </c>
      <c r="D582">
        <v>36</v>
      </c>
      <c r="E582">
        <v>29.92</v>
      </c>
      <c r="F582">
        <v>0</v>
      </c>
      <c r="G582">
        <v>4889.0367999999999</v>
      </c>
    </row>
    <row r="583" spans="1:7">
      <c r="A583" s="17" t="s">
        <v>12</v>
      </c>
      <c r="B583">
        <f t="shared" si="9"/>
        <v>0</v>
      </c>
      <c r="C583" s="17">
        <v>0</v>
      </c>
      <c r="D583">
        <v>36</v>
      </c>
      <c r="E583">
        <v>25.84</v>
      </c>
      <c r="F583">
        <v>0</v>
      </c>
      <c r="G583">
        <v>5266.3656000000001</v>
      </c>
    </row>
    <row r="584" spans="1:7">
      <c r="A584" s="14" t="s">
        <v>12</v>
      </c>
      <c r="B584">
        <f t="shared" si="9"/>
        <v>0</v>
      </c>
      <c r="C584" s="14">
        <v>0</v>
      </c>
      <c r="D584">
        <v>36</v>
      </c>
      <c r="E584">
        <v>26.885000000000002</v>
      </c>
      <c r="F584">
        <v>0</v>
      </c>
      <c r="G584">
        <v>5267.8181500000001</v>
      </c>
    </row>
    <row r="585" spans="1:7">
      <c r="A585" s="17" t="s">
        <v>12</v>
      </c>
      <c r="B585">
        <f t="shared" si="9"/>
        <v>0</v>
      </c>
      <c r="C585" s="17">
        <v>0</v>
      </c>
      <c r="D585">
        <v>36</v>
      </c>
      <c r="E585">
        <v>30.02</v>
      </c>
      <c r="F585">
        <v>0</v>
      </c>
      <c r="G585">
        <v>5272.1758</v>
      </c>
    </row>
    <row r="586" spans="1:7">
      <c r="A586" s="14" t="s">
        <v>12</v>
      </c>
      <c r="B586">
        <f t="shared" si="9"/>
        <v>0</v>
      </c>
      <c r="C586" s="14">
        <v>0</v>
      </c>
      <c r="D586">
        <v>36</v>
      </c>
      <c r="E586">
        <v>30.875</v>
      </c>
      <c r="F586">
        <v>1</v>
      </c>
      <c r="G586">
        <v>5373.3642499999996</v>
      </c>
    </row>
    <row r="587" spans="1:7">
      <c r="A587" s="17" t="s">
        <v>12</v>
      </c>
      <c r="B587">
        <f t="shared" si="9"/>
        <v>0</v>
      </c>
      <c r="C587" s="17">
        <v>0</v>
      </c>
      <c r="D587">
        <v>36</v>
      </c>
      <c r="E587">
        <v>33.82</v>
      </c>
      <c r="F587">
        <v>1</v>
      </c>
      <c r="G587">
        <v>5377.4578000000001</v>
      </c>
    </row>
    <row r="588" spans="1:7">
      <c r="A588" s="14" t="s">
        <v>13</v>
      </c>
      <c r="B588">
        <f t="shared" si="9"/>
        <v>0</v>
      </c>
      <c r="C588" s="14">
        <v>0</v>
      </c>
      <c r="D588">
        <v>36</v>
      </c>
      <c r="E588">
        <v>19.855</v>
      </c>
      <c r="F588">
        <v>0</v>
      </c>
      <c r="G588">
        <v>5458.0464499999998</v>
      </c>
    </row>
    <row r="589" spans="1:7">
      <c r="A589" s="17" t="s">
        <v>13</v>
      </c>
      <c r="B589">
        <f t="shared" si="9"/>
        <v>0</v>
      </c>
      <c r="C589" s="17">
        <v>0</v>
      </c>
      <c r="D589">
        <v>36</v>
      </c>
      <c r="E589">
        <v>27.74</v>
      </c>
      <c r="F589">
        <v>0</v>
      </c>
      <c r="G589">
        <v>5469.0065999999997</v>
      </c>
    </row>
    <row r="590" spans="1:7">
      <c r="A590" s="14" t="s">
        <v>8</v>
      </c>
      <c r="B590">
        <f t="shared" si="9"/>
        <v>0</v>
      </c>
      <c r="C590" s="14">
        <v>0</v>
      </c>
      <c r="D590">
        <v>36</v>
      </c>
      <c r="E590">
        <v>25.9</v>
      </c>
      <c r="F590">
        <v>1</v>
      </c>
      <c r="G590">
        <v>5472.4489999999996</v>
      </c>
    </row>
    <row r="591" spans="1:7">
      <c r="A591" s="17" t="s">
        <v>11</v>
      </c>
      <c r="B591">
        <f t="shared" si="9"/>
        <v>1</v>
      </c>
      <c r="C591" s="17">
        <v>0</v>
      </c>
      <c r="D591">
        <v>36</v>
      </c>
      <c r="E591">
        <v>29.92</v>
      </c>
      <c r="F591">
        <v>1</v>
      </c>
      <c r="G591">
        <v>5478.0367999999999</v>
      </c>
    </row>
    <row r="592" spans="1:7">
      <c r="A592" s="14" t="s">
        <v>11</v>
      </c>
      <c r="B592">
        <f t="shared" si="9"/>
        <v>1</v>
      </c>
      <c r="C592" s="14">
        <v>0</v>
      </c>
      <c r="D592">
        <v>36</v>
      </c>
      <c r="E592">
        <v>34.43</v>
      </c>
      <c r="F592">
        <v>2</v>
      </c>
      <c r="G592">
        <v>5584.3056999999999</v>
      </c>
    </row>
    <row r="593" spans="1:7">
      <c r="A593" s="17" t="s">
        <v>12</v>
      </c>
      <c r="B593">
        <f t="shared" si="9"/>
        <v>0</v>
      </c>
      <c r="C593" s="17">
        <v>0</v>
      </c>
      <c r="D593">
        <v>36</v>
      </c>
      <c r="E593">
        <v>28.594999999999999</v>
      </c>
      <c r="F593">
        <v>3</v>
      </c>
      <c r="G593">
        <v>6548.1950500000003</v>
      </c>
    </row>
    <row r="594" spans="1:7">
      <c r="A594" s="14" t="s">
        <v>13</v>
      </c>
      <c r="B594">
        <f t="shared" si="9"/>
        <v>0</v>
      </c>
      <c r="C594" s="14">
        <v>0</v>
      </c>
      <c r="D594">
        <v>36</v>
      </c>
      <c r="E594">
        <v>27.55</v>
      </c>
      <c r="F594">
        <v>3</v>
      </c>
      <c r="G594">
        <v>6746.7425000000003</v>
      </c>
    </row>
    <row r="595" spans="1:7">
      <c r="A595" s="17" t="s">
        <v>13</v>
      </c>
      <c r="B595">
        <f t="shared" si="9"/>
        <v>0</v>
      </c>
      <c r="C595" s="17">
        <v>0</v>
      </c>
      <c r="D595">
        <v>36</v>
      </c>
      <c r="E595">
        <v>28.88</v>
      </c>
      <c r="F595">
        <v>3</v>
      </c>
      <c r="G595">
        <v>6748.5911999999998</v>
      </c>
    </row>
    <row r="596" spans="1:7">
      <c r="A596" s="14" t="s">
        <v>13</v>
      </c>
      <c r="B596">
        <f t="shared" si="9"/>
        <v>0</v>
      </c>
      <c r="C596" s="14">
        <v>0</v>
      </c>
      <c r="D596">
        <v>36</v>
      </c>
      <c r="E596">
        <v>22.135000000000002</v>
      </c>
      <c r="F596">
        <v>3</v>
      </c>
      <c r="G596">
        <v>7228.2156500000001</v>
      </c>
    </row>
    <row r="597" spans="1:7">
      <c r="A597" s="17" t="s">
        <v>11</v>
      </c>
      <c r="B597">
        <f t="shared" si="9"/>
        <v>1</v>
      </c>
      <c r="C597" s="17">
        <v>0</v>
      </c>
      <c r="D597">
        <v>36</v>
      </c>
      <c r="E597">
        <v>29.04</v>
      </c>
      <c r="F597">
        <v>4</v>
      </c>
      <c r="G597">
        <v>7243.8136000000004</v>
      </c>
    </row>
    <row r="598" spans="1:7">
      <c r="A598" s="14" t="s">
        <v>8</v>
      </c>
      <c r="B598">
        <f t="shared" si="9"/>
        <v>0</v>
      </c>
      <c r="C598" s="14">
        <v>1</v>
      </c>
      <c r="D598">
        <v>36</v>
      </c>
      <c r="E598">
        <v>22.6</v>
      </c>
      <c r="F598">
        <v>2</v>
      </c>
      <c r="G598">
        <v>18608.261999999999</v>
      </c>
    </row>
    <row r="599" spans="1:7">
      <c r="A599" s="17" t="s">
        <v>13</v>
      </c>
      <c r="B599">
        <f t="shared" si="9"/>
        <v>0</v>
      </c>
      <c r="C599" s="17">
        <v>1</v>
      </c>
      <c r="D599">
        <v>36</v>
      </c>
      <c r="E599">
        <v>28.024999999999999</v>
      </c>
      <c r="F599">
        <v>1</v>
      </c>
      <c r="G599">
        <v>20773.62775</v>
      </c>
    </row>
    <row r="600" spans="1:7">
      <c r="A600" s="14" t="s">
        <v>11</v>
      </c>
      <c r="B600">
        <f t="shared" si="9"/>
        <v>1</v>
      </c>
      <c r="C600" s="14">
        <v>1</v>
      </c>
      <c r="D600">
        <v>36</v>
      </c>
      <c r="E600">
        <v>34.43</v>
      </c>
      <c r="F600">
        <v>0</v>
      </c>
      <c r="G600">
        <v>37742.575700000001</v>
      </c>
    </row>
    <row r="601" spans="1:7">
      <c r="A601" s="17" t="s">
        <v>8</v>
      </c>
      <c r="B601">
        <f t="shared" si="9"/>
        <v>0</v>
      </c>
      <c r="C601" s="17">
        <v>1</v>
      </c>
      <c r="D601">
        <v>36</v>
      </c>
      <c r="E601">
        <v>33.4</v>
      </c>
      <c r="F601">
        <v>2</v>
      </c>
      <c r="G601">
        <v>38415.474000000002</v>
      </c>
    </row>
    <row r="602" spans="1:7">
      <c r="A602" s="14" t="s">
        <v>11</v>
      </c>
      <c r="B602">
        <f t="shared" si="9"/>
        <v>1</v>
      </c>
      <c r="C602" s="14">
        <v>1</v>
      </c>
      <c r="D602">
        <v>36</v>
      </c>
      <c r="E602">
        <v>35.200000000000003</v>
      </c>
      <c r="F602">
        <v>1</v>
      </c>
      <c r="G602">
        <v>38709.175999999999</v>
      </c>
    </row>
    <row r="603" spans="1:7">
      <c r="A603" s="17" t="s">
        <v>13</v>
      </c>
      <c r="B603">
        <f t="shared" si="9"/>
        <v>0</v>
      </c>
      <c r="C603" s="17">
        <v>1</v>
      </c>
      <c r="D603">
        <v>36</v>
      </c>
      <c r="E603">
        <v>41.895000000000003</v>
      </c>
      <c r="F603">
        <v>3</v>
      </c>
      <c r="G603">
        <v>43753.337050000002</v>
      </c>
    </row>
    <row r="604" spans="1:7">
      <c r="A604" s="14" t="s">
        <v>8</v>
      </c>
      <c r="B604">
        <f t="shared" si="9"/>
        <v>0</v>
      </c>
      <c r="C604" s="14">
        <v>0</v>
      </c>
      <c r="D604">
        <v>37</v>
      </c>
      <c r="E604">
        <v>30.8</v>
      </c>
      <c r="F604">
        <v>0</v>
      </c>
      <c r="G604">
        <v>4646.759</v>
      </c>
    </row>
    <row r="605" spans="1:7">
      <c r="A605" s="17" t="s">
        <v>12</v>
      </c>
      <c r="B605">
        <f t="shared" si="9"/>
        <v>0</v>
      </c>
      <c r="C605" s="17">
        <v>0</v>
      </c>
      <c r="D605">
        <v>37</v>
      </c>
      <c r="E605">
        <v>29.64</v>
      </c>
      <c r="F605">
        <v>0</v>
      </c>
      <c r="G605">
        <v>5028.1466</v>
      </c>
    </row>
    <row r="606" spans="1:7">
      <c r="A606" s="14" t="s">
        <v>12</v>
      </c>
      <c r="B606">
        <f t="shared" si="9"/>
        <v>0</v>
      </c>
      <c r="C606" s="14">
        <v>0</v>
      </c>
      <c r="D606">
        <v>37</v>
      </c>
      <c r="E606">
        <v>34.104999999999997</v>
      </c>
      <c r="F606">
        <v>1</v>
      </c>
      <c r="G606">
        <v>6112.3529500000004</v>
      </c>
    </row>
    <row r="607" spans="1:7">
      <c r="A607" s="17" t="s">
        <v>12</v>
      </c>
      <c r="B607">
        <f t="shared" si="9"/>
        <v>0</v>
      </c>
      <c r="C607" s="17">
        <v>0</v>
      </c>
      <c r="D607">
        <v>37</v>
      </c>
      <c r="E607">
        <v>24.32</v>
      </c>
      <c r="F607">
        <v>2</v>
      </c>
      <c r="G607">
        <v>6198.7518</v>
      </c>
    </row>
    <row r="608" spans="1:7">
      <c r="A608" s="14" t="s">
        <v>12</v>
      </c>
      <c r="B608">
        <f t="shared" si="9"/>
        <v>0</v>
      </c>
      <c r="C608" s="14">
        <v>0</v>
      </c>
      <c r="D608">
        <v>37</v>
      </c>
      <c r="E608">
        <v>28.024999999999999</v>
      </c>
      <c r="F608">
        <v>2</v>
      </c>
      <c r="G608">
        <v>6203.90175</v>
      </c>
    </row>
    <row r="609" spans="1:7">
      <c r="A609" s="17" t="s">
        <v>8</v>
      </c>
      <c r="B609">
        <f t="shared" si="9"/>
        <v>0</v>
      </c>
      <c r="C609" s="17">
        <v>0</v>
      </c>
      <c r="D609">
        <v>37</v>
      </c>
      <c r="E609">
        <v>29.5</v>
      </c>
      <c r="F609">
        <v>2</v>
      </c>
      <c r="G609">
        <v>6311.9520000000002</v>
      </c>
    </row>
    <row r="610" spans="1:7">
      <c r="A610" s="14" t="s">
        <v>11</v>
      </c>
      <c r="B610">
        <f t="shared" si="9"/>
        <v>1</v>
      </c>
      <c r="C610" s="14">
        <v>0</v>
      </c>
      <c r="D610">
        <v>37</v>
      </c>
      <c r="E610">
        <v>30.8</v>
      </c>
      <c r="F610">
        <v>2</v>
      </c>
      <c r="G610">
        <v>6313.759</v>
      </c>
    </row>
    <row r="611" spans="1:7">
      <c r="A611" s="17" t="s">
        <v>13</v>
      </c>
      <c r="B611">
        <f t="shared" si="9"/>
        <v>0</v>
      </c>
      <c r="C611" s="17">
        <v>0</v>
      </c>
      <c r="D611">
        <v>37</v>
      </c>
      <c r="E611">
        <v>29.83</v>
      </c>
      <c r="F611">
        <v>2</v>
      </c>
      <c r="G611">
        <v>6406.4107000000004</v>
      </c>
    </row>
    <row r="612" spans="1:7">
      <c r="A612" s="14" t="s">
        <v>11</v>
      </c>
      <c r="B612">
        <f t="shared" si="9"/>
        <v>1</v>
      </c>
      <c r="C612" s="14">
        <v>0</v>
      </c>
      <c r="D612">
        <v>37</v>
      </c>
      <c r="E612">
        <v>46.53</v>
      </c>
      <c r="F612">
        <v>3</v>
      </c>
      <c r="G612">
        <v>6435.6237000000001</v>
      </c>
    </row>
    <row r="613" spans="1:7">
      <c r="A613" s="17" t="s">
        <v>12</v>
      </c>
      <c r="B613">
        <f t="shared" si="9"/>
        <v>0</v>
      </c>
      <c r="C613" s="17">
        <v>0</v>
      </c>
      <c r="D613">
        <v>37</v>
      </c>
      <c r="E613">
        <v>23.37</v>
      </c>
      <c r="F613">
        <v>2</v>
      </c>
      <c r="G613">
        <v>6686.4313000000002</v>
      </c>
    </row>
    <row r="614" spans="1:7">
      <c r="A614" s="14" t="s">
        <v>12</v>
      </c>
      <c r="B614">
        <f t="shared" si="9"/>
        <v>0</v>
      </c>
      <c r="C614" s="14">
        <v>0</v>
      </c>
      <c r="D614">
        <v>37</v>
      </c>
      <c r="E614">
        <v>30.875</v>
      </c>
      <c r="F614">
        <v>3</v>
      </c>
      <c r="G614">
        <v>6796.8632500000003</v>
      </c>
    </row>
    <row r="615" spans="1:7">
      <c r="A615" s="17" t="s">
        <v>13</v>
      </c>
      <c r="B615">
        <f t="shared" si="9"/>
        <v>0</v>
      </c>
      <c r="C615" s="17">
        <v>0</v>
      </c>
      <c r="D615">
        <v>37</v>
      </c>
      <c r="E615">
        <v>17.29</v>
      </c>
      <c r="F615">
        <v>2</v>
      </c>
      <c r="G615">
        <v>6877.9800999999998</v>
      </c>
    </row>
    <row r="616" spans="1:7">
      <c r="A616" s="14" t="s">
        <v>13</v>
      </c>
      <c r="B616">
        <f t="shared" si="9"/>
        <v>0</v>
      </c>
      <c r="C616" s="14">
        <v>0</v>
      </c>
      <c r="D616">
        <v>37</v>
      </c>
      <c r="E616">
        <v>22.704999999999998</v>
      </c>
      <c r="F616">
        <v>3</v>
      </c>
      <c r="G616">
        <v>6985.50695</v>
      </c>
    </row>
    <row r="617" spans="1:7">
      <c r="A617" s="17" t="s">
        <v>12</v>
      </c>
      <c r="B617">
        <f t="shared" si="9"/>
        <v>0</v>
      </c>
      <c r="C617" s="17">
        <v>0</v>
      </c>
      <c r="D617">
        <v>37</v>
      </c>
      <c r="E617">
        <v>27.74</v>
      </c>
      <c r="F617">
        <v>3</v>
      </c>
      <c r="G617">
        <v>7281.5056000000004</v>
      </c>
    </row>
    <row r="618" spans="1:7">
      <c r="A618" s="14" t="s">
        <v>11</v>
      </c>
      <c r="B618">
        <f t="shared" si="9"/>
        <v>1</v>
      </c>
      <c r="C618" s="14">
        <v>0</v>
      </c>
      <c r="D618">
        <v>37</v>
      </c>
      <c r="E618">
        <v>36.19</v>
      </c>
      <c r="F618">
        <v>0</v>
      </c>
      <c r="G618">
        <v>19214.705529999999</v>
      </c>
    </row>
    <row r="619" spans="1:7">
      <c r="A619" s="17" t="s">
        <v>11</v>
      </c>
      <c r="B619">
        <f t="shared" si="9"/>
        <v>1</v>
      </c>
      <c r="C619" s="17">
        <v>1</v>
      </c>
      <c r="D619">
        <v>37</v>
      </c>
      <c r="E619">
        <v>26.4</v>
      </c>
      <c r="F619">
        <v>0</v>
      </c>
      <c r="G619">
        <v>19539.242999999999</v>
      </c>
    </row>
    <row r="620" spans="1:7">
      <c r="A620" s="14" t="s">
        <v>13</v>
      </c>
      <c r="B620">
        <f t="shared" si="9"/>
        <v>0</v>
      </c>
      <c r="C620" s="14">
        <v>1</v>
      </c>
      <c r="D620">
        <v>37</v>
      </c>
      <c r="E620">
        <v>25.555</v>
      </c>
      <c r="F620">
        <v>1</v>
      </c>
      <c r="G620">
        <v>20296.863450000001</v>
      </c>
    </row>
    <row r="621" spans="1:7">
      <c r="A621" s="17" t="s">
        <v>8</v>
      </c>
      <c r="B621">
        <f t="shared" si="9"/>
        <v>0</v>
      </c>
      <c r="C621" s="17">
        <v>0</v>
      </c>
      <c r="D621">
        <v>37</v>
      </c>
      <c r="E621">
        <v>29.8</v>
      </c>
      <c r="F621">
        <v>0</v>
      </c>
      <c r="G621">
        <v>20420.604650000001</v>
      </c>
    </row>
    <row r="622" spans="1:7">
      <c r="A622" s="14" t="s">
        <v>13</v>
      </c>
      <c r="B622">
        <f t="shared" si="9"/>
        <v>0</v>
      </c>
      <c r="C622" s="14">
        <v>1</v>
      </c>
      <c r="D622">
        <v>37</v>
      </c>
      <c r="E622">
        <v>30.78</v>
      </c>
      <c r="F622">
        <v>0</v>
      </c>
      <c r="G622">
        <v>37270.1512</v>
      </c>
    </row>
    <row r="623" spans="1:7">
      <c r="A623" s="17" t="s">
        <v>13</v>
      </c>
      <c r="B623">
        <f t="shared" si="9"/>
        <v>0</v>
      </c>
      <c r="C623" s="17">
        <v>1</v>
      </c>
      <c r="D623">
        <v>37</v>
      </c>
      <c r="E623">
        <v>34.200000000000003</v>
      </c>
      <c r="F623">
        <v>1</v>
      </c>
      <c r="G623">
        <v>39047.285000000003</v>
      </c>
    </row>
    <row r="624" spans="1:7">
      <c r="A624" s="14" t="s">
        <v>8</v>
      </c>
      <c r="B624">
        <f t="shared" si="9"/>
        <v>0</v>
      </c>
      <c r="C624" s="14">
        <v>1</v>
      </c>
      <c r="D624">
        <v>37</v>
      </c>
      <c r="E624">
        <v>34.799999999999997</v>
      </c>
      <c r="F624">
        <v>2</v>
      </c>
      <c r="G624">
        <v>39836.519</v>
      </c>
    </row>
    <row r="625" spans="1:7">
      <c r="A625" s="17" t="s">
        <v>11</v>
      </c>
      <c r="B625">
        <f t="shared" si="9"/>
        <v>1</v>
      </c>
      <c r="C625" s="17">
        <v>1</v>
      </c>
      <c r="D625">
        <v>37</v>
      </c>
      <c r="E625">
        <v>37.07</v>
      </c>
      <c r="F625">
        <v>1</v>
      </c>
      <c r="G625">
        <v>39871.704299999998</v>
      </c>
    </row>
    <row r="626" spans="1:7">
      <c r="A626" s="14" t="s">
        <v>8</v>
      </c>
      <c r="B626">
        <f t="shared" si="9"/>
        <v>0</v>
      </c>
      <c r="C626" s="14">
        <v>1</v>
      </c>
      <c r="D626">
        <v>37</v>
      </c>
      <c r="E626">
        <v>34.1</v>
      </c>
      <c r="F626">
        <v>4</v>
      </c>
      <c r="G626">
        <v>40182.245999999999</v>
      </c>
    </row>
    <row r="627" spans="1:7">
      <c r="A627" s="17" t="s">
        <v>11</v>
      </c>
      <c r="B627">
        <f t="shared" si="9"/>
        <v>1</v>
      </c>
      <c r="C627" s="17">
        <v>1</v>
      </c>
      <c r="D627">
        <v>37</v>
      </c>
      <c r="E627">
        <v>38.39</v>
      </c>
      <c r="F627">
        <v>0</v>
      </c>
      <c r="G627">
        <v>40419.019099999998</v>
      </c>
    </row>
    <row r="628" spans="1:7">
      <c r="A628" s="14" t="s">
        <v>8</v>
      </c>
      <c r="B628">
        <f t="shared" si="9"/>
        <v>0</v>
      </c>
      <c r="C628" s="14">
        <v>1</v>
      </c>
      <c r="D628">
        <v>37</v>
      </c>
      <c r="E628">
        <v>47.6</v>
      </c>
      <c r="F628">
        <v>2</v>
      </c>
      <c r="G628">
        <v>46113.510999999999</v>
      </c>
    </row>
    <row r="629" spans="1:7">
      <c r="A629" s="17" t="s">
        <v>8</v>
      </c>
      <c r="B629">
        <f t="shared" si="9"/>
        <v>0</v>
      </c>
      <c r="C629" s="17">
        <v>0</v>
      </c>
      <c r="D629">
        <v>38</v>
      </c>
      <c r="E629">
        <v>27.6</v>
      </c>
      <c r="F629">
        <v>0</v>
      </c>
      <c r="G629">
        <v>5383.5360000000001</v>
      </c>
    </row>
    <row r="630" spans="1:7">
      <c r="A630" s="14" t="s">
        <v>11</v>
      </c>
      <c r="B630">
        <f t="shared" si="9"/>
        <v>1</v>
      </c>
      <c r="C630" s="14">
        <v>0</v>
      </c>
      <c r="D630">
        <v>38</v>
      </c>
      <c r="E630">
        <v>37.729999999999997</v>
      </c>
      <c r="F630">
        <v>0</v>
      </c>
      <c r="G630">
        <v>5397.6166999999996</v>
      </c>
    </row>
    <row r="631" spans="1:7">
      <c r="A631" s="17" t="s">
        <v>11</v>
      </c>
      <c r="B631">
        <f t="shared" si="9"/>
        <v>1</v>
      </c>
      <c r="C631" s="17">
        <v>0</v>
      </c>
      <c r="D631">
        <v>38</v>
      </c>
      <c r="E631">
        <v>40.15</v>
      </c>
      <c r="F631">
        <v>0</v>
      </c>
      <c r="G631">
        <v>5400.9804999999997</v>
      </c>
    </row>
    <row r="632" spans="1:7">
      <c r="A632" s="14" t="s">
        <v>11</v>
      </c>
      <c r="B632">
        <f t="shared" si="9"/>
        <v>1</v>
      </c>
      <c r="C632" s="14">
        <v>0</v>
      </c>
      <c r="D632">
        <v>38</v>
      </c>
      <c r="E632">
        <v>28.27</v>
      </c>
      <c r="F632">
        <v>1</v>
      </c>
      <c r="G632">
        <v>5484.4673000000003</v>
      </c>
    </row>
    <row r="633" spans="1:7">
      <c r="A633" s="17" t="s">
        <v>8</v>
      </c>
      <c r="B633">
        <f t="shared" si="9"/>
        <v>0</v>
      </c>
      <c r="C633" s="17">
        <v>0</v>
      </c>
      <c r="D633">
        <v>38</v>
      </c>
      <c r="E633">
        <v>31</v>
      </c>
      <c r="F633">
        <v>1</v>
      </c>
      <c r="G633">
        <v>5488.2619999999997</v>
      </c>
    </row>
    <row r="634" spans="1:7">
      <c r="A634" s="14" t="s">
        <v>12</v>
      </c>
      <c r="B634">
        <f t="shared" si="9"/>
        <v>0</v>
      </c>
      <c r="C634" s="14">
        <v>0</v>
      </c>
      <c r="D634">
        <v>38</v>
      </c>
      <c r="E634">
        <v>19.95</v>
      </c>
      <c r="F634">
        <v>1</v>
      </c>
      <c r="G634">
        <v>5855.9025000000001</v>
      </c>
    </row>
    <row r="635" spans="1:7">
      <c r="A635" s="17" t="s">
        <v>11</v>
      </c>
      <c r="B635">
        <f t="shared" si="9"/>
        <v>1</v>
      </c>
      <c r="C635" s="17">
        <v>0</v>
      </c>
      <c r="D635">
        <v>38</v>
      </c>
      <c r="E635">
        <v>28.93</v>
      </c>
      <c r="F635">
        <v>1</v>
      </c>
      <c r="G635">
        <v>5974.3846999999996</v>
      </c>
    </row>
    <row r="636" spans="1:7">
      <c r="A636" s="14" t="s">
        <v>11</v>
      </c>
      <c r="B636">
        <f t="shared" si="9"/>
        <v>1</v>
      </c>
      <c r="C636" s="14">
        <v>0</v>
      </c>
      <c r="D636">
        <v>38</v>
      </c>
      <c r="E636">
        <v>30.69</v>
      </c>
      <c r="F636">
        <v>1</v>
      </c>
      <c r="G636">
        <v>5976.8311000000003</v>
      </c>
    </row>
    <row r="637" spans="1:7">
      <c r="A637" s="17" t="s">
        <v>13</v>
      </c>
      <c r="B637">
        <f t="shared" si="9"/>
        <v>0</v>
      </c>
      <c r="C637" s="17">
        <v>0</v>
      </c>
      <c r="D637">
        <v>38</v>
      </c>
      <c r="E637">
        <v>28.024999999999999</v>
      </c>
      <c r="F637">
        <v>1</v>
      </c>
      <c r="G637">
        <v>6067.1267500000004</v>
      </c>
    </row>
    <row r="638" spans="1:7">
      <c r="A638" s="14" t="s">
        <v>13</v>
      </c>
      <c r="B638">
        <f t="shared" si="9"/>
        <v>0</v>
      </c>
      <c r="C638" s="14">
        <v>0</v>
      </c>
      <c r="D638">
        <v>38</v>
      </c>
      <c r="E638">
        <v>37.049999999999997</v>
      </c>
      <c r="F638">
        <v>1</v>
      </c>
      <c r="G638">
        <v>6079.6715000000004</v>
      </c>
    </row>
    <row r="639" spans="1:7">
      <c r="A639" s="17" t="s">
        <v>8</v>
      </c>
      <c r="B639">
        <f t="shared" si="9"/>
        <v>0</v>
      </c>
      <c r="C639" s="17">
        <v>0</v>
      </c>
      <c r="D639">
        <v>38</v>
      </c>
      <c r="E639">
        <v>34.700000000000003</v>
      </c>
      <c r="F639">
        <v>2</v>
      </c>
      <c r="G639">
        <v>6082.4049999999997</v>
      </c>
    </row>
    <row r="640" spans="1:7">
      <c r="A640" s="14" t="s">
        <v>12</v>
      </c>
      <c r="B640">
        <f t="shared" si="9"/>
        <v>0</v>
      </c>
      <c r="C640" s="14">
        <v>0</v>
      </c>
      <c r="D640">
        <v>38</v>
      </c>
      <c r="E640">
        <v>40.564999999999998</v>
      </c>
      <c r="F640">
        <v>1</v>
      </c>
      <c r="G640">
        <v>6373.55735</v>
      </c>
    </row>
    <row r="641" spans="1:7">
      <c r="A641" s="17" t="s">
        <v>12</v>
      </c>
      <c r="B641">
        <f t="shared" si="9"/>
        <v>0</v>
      </c>
      <c r="C641" s="17">
        <v>0</v>
      </c>
      <c r="D641">
        <v>38</v>
      </c>
      <c r="E641">
        <v>27.835000000000001</v>
      </c>
      <c r="F641">
        <v>2</v>
      </c>
      <c r="G641">
        <v>6455.86265</v>
      </c>
    </row>
    <row r="642" spans="1:7">
      <c r="A642" s="14" t="s">
        <v>12</v>
      </c>
      <c r="B642">
        <f t="shared" si="9"/>
        <v>0</v>
      </c>
      <c r="C642" s="14">
        <v>0</v>
      </c>
      <c r="D642">
        <v>38</v>
      </c>
      <c r="E642">
        <v>29.26</v>
      </c>
      <c r="F642">
        <v>2</v>
      </c>
      <c r="G642">
        <v>6457.8433999999997</v>
      </c>
    </row>
    <row r="643" spans="1:7">
      <c r="A643" s="17" t="s">
        <v>13</v>
      </c>
      <c r="B643">
        <f t="shared" si="9"/>
        <v>0</v>
      </c>
      <c r="C643" s="17">
        <v>0</v>
      </c>
      <c r="D643">
        <v>38</v>
      </c>
      <c r="E643">
        <v>27.265000000000001</v>
      </c>
      <c r="F643">
        <v>1</v>
      </c>
      <c r="G643">
        <v>6555.07035</v>
      </c>
    </row>
    <row r="644" spans="1:7">
      <c r="A644" s="14" t="s">
        <v>8</v>
      </c>
      <c r="B644">
        <f t="shared" si="9"/>
        <v>0</v>
      </c>
      <c r="C644" s="14">
        <v>0</v>
      </c>
      <c r="D644">
        <v>38</v>
      </c>
      <c r="E644">
        <v>34.799999999999997</v>
      </c>
      <c r="F644">
        <v>2</v>
      </c>
      <c r="G644">
        <v>6571.5439999999999</v>
      </c>
    </row>
    <row r="645" spans="1:7">
      <c r="A645" s="17" t="s">
        <v>13</v>
      </c>
      <c r="B645">
        <f t="shared" ref="B645:B708" si="10">IF(A645="southeast",1,0)</f>
        <v>0</v>
      </c>
      <c r="C645" s="17">
        <v>0</v>
      </c>
      <c r="D645">
        <v>38</v>
      </c>
      <c r="E645">
        <v>16.815000000000001</v>
      </c>
      <c r="F645">
        <v>2</v>
      </c>
      <c r="G645">
        <v>6640.5448500000002</v>
      </c>
    </row>
    <row r="646" spans="1:7">
      <c r="A646" s="14" t="s">
        <v>11</v>
      </c>
      <c r="B646">
        <f t="shared" si="10"/>
        <v>1</v>
      </c>
      <c r="C646" s="14">
        <v>0</v>
      </c>
      <c r="D646">
        <v>38</v>
      </c>
      <c r="E646">
        <v>21.12</v>
      </c>
      <c r="F646">
        <v>3</v>
      </c>
      <c r="G646">
        <v>6652.5288</v>
      </c>
    </row>
    <row r="647" spans="1:7">
      <c r="A647" s="17" t="s">
        <v>12</v>
      </c>
      <c r="B647">
        <f t="shared" si="10"/>
        <v>0</v>
      </c>
      <c r="C647" s="17">
        <v>0</v>
      </c>
      <c r="D647">
        <v>38</v>
      </c>
      <c r="E647">
        <v>19.475000000000001</v>
      </c>
      <c r="F647">
        <v>2</v>
      </c>
      <c r="G647">
        <v>6933.2422500000002</v>
      </c>
    </row>
    <row r="648" spans="1:7">
      <c r="A648" s="14" t="s">
        <v>13</v>
      </c>
      <c r="B648">
        <f t="shared" si="10"/>
        <v>0</v>
      </c>
      <c r="C648" s="14">
        <v>0</v>
      </c>
      <c r="D648">
        <v>38</v>
      </c>
      <c r="E648">
        <v>19.95</v>
      </c>
      <c r="F648">
        <v>2</v>
      </c>
      <c r="G648">
        <v>7133.9025000000001</v>
      </c>
    </row>
    <row r="649" spans="1:7">
      <c r="A649" s="17" t="s">
        <v>13</v>
      </c>
      <c r="B649">
        <f t="shared" si="10"/>
        <v>0</v>
      </c>
      <c r="C649" s="17">
        <v>0</v>
      </c>
      <c r="D649">
        <v>38</v>
      </c>
      <c r="E649">
        <v>27.835000000000001</v>
      </c>
      <c r="F649">
        <v>2</v>
      </c>
      <c r="G649">
        <v>7144.86265</v>
      </c>
    </row>
    <row r="650" spans="1:7">
      <c r="A650" s="14" t="s">
        <v>8</v>
      </c>
      <c r="B650">
        <f t="shared" si="10"/>
        <v>0</v>
      </c>
      <c r="C650" s="14">
        <v>0</v>
      </c>
      <c r="D650">
        <v>38</v>
      </c>
      <c r="E650">
        <v>28</v>
      </c>
      <c r="F650">
        <v>3</v>
      </c>
      <c r="G650">
        <v>7151.0919999999996</v>
      </c>
    </row>
    <row r="651" spans="1:7">
      <c r="A651" s="17" t="s">
        <v>12</v>
      </c>
      <c r="B651">
        <f t="shared" si="10"/>
        <v>0</v>
      </c>
      <c r="C651" s="17">
        <v>0</v>
      </c>
      <c r="D651">
        <v>38</v>
      </c>
      <c r="E651">
        <v>30.21</v>
      </c>
      <c r="F651">
        <v>3</v>
      </c>
      <c r="G651">
        <v>7537.1638999999996</v>
      </c>
    </row>
    <row r="652" spans="1:7">
      <c r="A652" s="14" t="s">
        <v>8</v>
      </c>
      <c r="B652">
        <f t="shared" si="10"/>
        <v>0</v>
      </c>
      <c r="C652" s="14">
        <v>1</v>
      </c>
      <c r="D652">
        <v>38</v>
      </c>
      <c r="E652">
        <v>19.3</v>
      </c>
      <c r="F652">
        <v>0</v>
      </c>
      <c r="G652">
        <v>15820.699000000001</v>
      </c>
    </row>
    <row r="653" spans="1:7">
      <c r="A653" s="17" t="s">
        <v>11</v>
      </c>
      <c r="B653">
        <f t="shared" si="10"/>
        <v>1</v>
      </c>
      <c r="C653" s="17">
        <v>1</v>
      </c>
      <c r="D653">
        <v>38</v>
      </c>
      <c r="E653">
        <v>38.39</v>
      </c>
      <c r="F653">
        <v>3</v>
      </c>
      <c r="G653">
        <v>41949.244100000004</v>
      </c>
    </row>
    <row r="654" spans="1:7">
      <c r="A654" s="14" t="s">
        <v>8</v>
      </c>
      <c r="B654">
        <f t="shared" si="10"/>
        <v>0</v>
      </c>
      <c r="C654" s="14">
        <v>0</v>
      </c>
      <c r="D654">
        <v>39</v>
      </c>
      <c r="E654">
        <v>32.799999999999997</v>
      </c>
      <c r="F654">
        <v>0</v>
      </c>
      <c r="G654">
        <v>5649.7150000000001</v>
      </c>
    </row>
    <row r="655" spans="1:7">
      <c r="A655" s="17" t="s">
        <v>11</v>
      </c>
      <c r="B655">
        <f t="shared" si="10"/>
        <v>1</v>
      </c>
      <c r="C655" s="17">
        <v>0</v>
      </c>
      <c r="D655">
        <v>39</v>
      </c>
      <c r="E655">
        <v>41.8</v>
      </c>
      <c r="F655">
        <v>0</v>
      </c>
      <c r="G655">
        <v>5662.2250000000004</v>
      </c>
    </row>
    <row r="656" spans="1:7">
      <c r="A656" s="14" t="s">
        <v>13</v>
      </c>
      <c r="B656">
        <f t="shared" si="10"/>
        <v>0</v>
      </c>
      <c r="C656" s="14">
        <v>0</v>
      </c>
      <c r="D656">
        <v>39</v>
      </c>
      <c r="E656">
        <v>42.655000000000001</v>
      </c>
      <c r="F656">
        <v>0</v>
      </c>
      <c r="G656">
        <v>5757.41345</v>
      </c>
    </row>
    <row r="657" spans="1:7">
      <c r="A657" s="17" t="s">
        <v>12</v>
      </c>
      <c r="B657">
        <f t="shared" si="10"/>
        <v>0</v>
      </c>
      <c r="C657" s="17">
        <v>0</v>
      </c>
      <c r="D657">
        <v>39</v>
      </c>
      <c r="E657">
        <v>21.85</v>
      </c>
      <c r="F657">
        <v>1</v>
      </c>
      <c r="G657">
        <v>6117.4944999999998</v>
      </c>
    </row>
    <row r="658" spans="1:7">
      <c r="A658" s="14" t="s">
        <v>12</v>
      </c>
      <c r="B658">
        <f t="shared" si="10"/>
        <v>0</v>
      </c>
      <c r="C658" s="14">
        <v>0</v>
      </c>
      <c r="D658">
        <v>39</v>
      </c>
      <c r="E658">
        <v>26.22</v>
      </c>
      <c r="F658">
        <v>1</v>
      </c>
      <c r="G658">
        <v>6123.5688</v>
      </c>
    </row>
    <row r="659" spans="1:7">
      <c r="A659" s="17" t="s">
        <v>8</v>
      </c>
      <c r="B659">
        <f t="shared" si="10"/>
        <v>0</v>
      </c>
      <c r="C659" s="17">
        <v>0</v>
      </c>
      <c r="D659">
        <v>39</v>
      </c>
      <c r="E659">
        <v>32.5</v>
      </c>
      <c r="F659">
        <v>1</v>
      </c>
      <c r="G659">
        <v>6238.2979999999998</v>
      </c>
    </row>
    <row r="660" spans="1:7">
      <c r="A660" s="14" t="s">
        <v>11</v>
      </c>
      <c r="B660">
        <f t="shared" si="10"/>
        <v>1</v>
      </c>
      <c r="C660" s="14">
        <v>0</v>
      </c>
      <c r="D660">
        <v>39</v>
      </c>
      <c r="E660">
        <v>32.340000000000003</v>
      </c>
      <c r="F660">
        <v>2</v>
      </c>
      <c r="G660">
        <v>6338.0756000000001</v>
      </c>
    </row>
    <row r="661" spans="1:7">
      <c r="A661" s="17" t="s">
        <v>11</v>
      </c>
      <c r="B661">
        <f t="shared" si="10"/>
        <v>1</v>
      </c>
      <c r="C661" s="17">
        <v>0</v>
      </c>
      <c r="D661">
        <v>39</v>
      </c>
      <c r="E661">
        <v>45.43</v>
      </c>
      <c r="F661">
        <v>2</v>
      </c>
      <c r="G661">
        <v>6356.2707</v>
      </c>
    </row>
    <row r="662" spans="1:7">
      <c r="A662" s="14" t="s">
        <v>12</v>
      </c>
      <c r="B662">
        <f t="shared" si="10"/>
        <v>0</v>
      </c>
      <c r="C662" s="14">
        <v>0</v>
      </c>
      <c r="D662">
        <v>39</v>
      </c>
      <c r="E662">
        <v>24.51</v>
      </c>
      <c r="F662">
        <v>2</v>
      </c>
      <c r="G662">
        <v>6710.1918999999998</v>
      </c>
    </row>
    <row r="663" spans="1:7">
      <c r="A663" s="17" t="s">
        <v>12</v>
      </c>
      <c r="B663">
        <f t="shared" si="10"/>
        <v>0</v>
      </c>
      <c r="C663" s="17">
        <v>0</v>
      </c>
      <c r="D663">
        <v>39</v>
      </c>
      <c r="E663">
        <v>26.315000000000001</v>
      </c>
      <c r="F663">
        <v>2</v>
      </c>
      <c r="G663">
        <v>7201.7008500000002</v>
      </c>
    </row>
    <row r="664" spans="1:7">
      <c r="A664" s="14" t="s">
        <v>12</v>
      </c>
      <c r="B664">
        <f t="shared" si="10"/>
        <v>0</v>
      </c>
      <c r="C664" s="14">
        <v>0</v>
      </c>
      <c r="D664">
        <v>39</v>
      </c>
      <c r="E664">
        <v>31.92</v>
      </c>
      <c r="F664">
        <v>2</v>
      </c>
      <c r="G664">
        <v>7209.4917999999998</v>
      </c>
    </row>
    <row r="665" spans="1:7">
      <c r="A665" s="17" t="s">
        <v>8</v>
      </c>
      <c r="B665">
        <f t="shared" si="10"/>
        <v>0</v>
      </c>
      <c r="C665" s="17">
        <v>0</v>
      </c>
      <c r="D665">
        <v>39</v>
      </c>
      <c r="E665">
        <v>34.1</v>
      </c>
      <c r="F665">
        <v>3</v>
      </c>
      <c r="G665">
        <v>7418.5219999999999</v>
      </c>
    </row>
    <row r="666" spans="1:7">
      <c r="A666" s="14" t="s">
        <v>8</v>
      </c>
      <c r="B666">
        <f t="shared" si="10"/>
        <v>0</v>
      </c>
      <c r="C666" s="14">
        <v>0</v>
      </c>
      <c r="D666">
        <v>39</v>
      </c>
      <c r="E666">
        <v>29.6</v>
      </c>
      <c r="F666">
        <v>4</v>
      </c>
      <c r="G666">
        <v>7512.2669999999998</v>
      </c>
    </row>
    <row r="667" spans="1:7">
      <c r="A667" s="17" t="s">
        <v>13</v>
      </c>
      <c r="B667">
        <f t="shared" si="10"/>
        <v>0</v>
      </c>
      <c r="C667" s="17">
        <v>0</v>
      </c>
      <c r="D667">
        <v>39</v>
      </c>
      <c r="E667">
        <v>22.8</v>
      </c>
      <c r="F667">
        <v>3</v>
      </c>
      <c r="G667">
        <v>7985.8149999999996</v>
      </c>
    </row>
    <row r="668" spans="1:7">
      <c r="A668" s="14" t="s">
        <v>13</v>
      </c>
      <c r="B668">
        <f t="shared" si="10"/>
        <v>0</v>
      </c>
      <c r="C668" s="14">
        <v>0</v>
      </c>
      <c r="D668">
        <v>39</v>
      </c>
      <c r="E668">
        <v>23.274999999999999</v>
      </c>
      <c r="F668">
        <v>3</v>
      </c>
      <c r="G668">
        <v>7986.4752500000004</v>
      </c>
    </row>
    <row r="669" spans="1:7">
      <c r="A669" s="17" t="s">
        <v>11</v>
      </c>
      <c r="B669">
        <f t="shared" si="10"/>
        <v>1</v>
      </c>
      <c r="C669" s="17">
        <v>0</v>
      </c>
      <c r="D669">
        <v>39</v>
      </c>
      <c r="E669">
        <v>23.87</v>
      </c>
      <c r="F669">
        <v>5</v>
      </c>
      <c r="G669">
        <v>8582.3022999999994</v>
      </c>
    </row>
    <row r="670" spans="1:7">
      <c r="A670" s="14" t="s">
        <v>11</v>
      </c>
      <c r="B670">
        <f t="shared" si="10"/>
        <v>1</v>
      </c>
      <c r="C670" s="14">
        <v>0</v>
      </c>
      <c r="D670">
        <v>39</v>
      </c>
      <c r="E670">
        <v>34.32</v>
      </c>
      <c r="F670">
        <v>5</v>
      </c>
      <c r="G670">
        <v>8596.8277999999991</v>
      </c>
    </row>
    <row r="671" spans="1:7">
      <c r="A671" s="17" t="s">
        <v>12</v>
      </c>
      <c r="B671">
        <f t="shared" si="10"/>
        <v>0</v>
      </c>
      <c r="C671" s="17">
        <v>0</v>
      </c>
      <c r="D671">
        <v>39</v>
      </c>
      <c r="E671">
        <v>24.225000000000001</v>
      </c>
      <c r="F671">
        <v>5</v>
      </c>
      <c r="G671">
        <v>8965.7957499999993</v>
      </c>
    </row>
    <row r="672" spans="1:7">
      <c r="A672" s="14" t="s">
        <v>8</v>
      </c>
      <c r="B672">
        <f t="shared" si="10"/>
        <v>0</v>
      </c>
      <c r="C672" s="14">
        <v>1</v>
      </c>
      <c r="D672">
        <v>39</v>
      </c>
      <c r="E672">
        <v>18.3</v>
      </c>
      <c r="F672">
        <v>5</v>
      </c>
      <c r="G672">
        <v>19023.259999999998</v>
      </c>
    </row>
    <row r="673" spans="1:7">
      <c r="A673" s="17" t="s">
        <v>13</v>
      </c>
      <c r="B673">
        <f t="shared" si="10"/>
        <v>0</v>
      </c>
      <c r="C673" s="17">
        <v>1</v>
      </c>
      <c r="D673">
        <v>39</v>
      </c>
      <c r="E673">
        <v>26.41</v>
      </c>
      <c r="F673">
        <v>0</v>
      </c>
      <c r="G673">
        <v>20149.322899999999</v>
      </c>
    </row>
    <row r="674" spans="1:7">
      <c r="A674" s="14" t="s">
        <v>8</v>
      </c>
      <c r="B674">
        <f t="shared" si="10"/>
        <v>0</v>
      </c>
      <c r="C674" s="14">
        <v>1</v>
      </c>
      <c r="D674">
        <v>39</v>
      </c>
      <c r="E674">
        <v>28.3</v>
      </c>
      <c r="F674">
        <v>1</v>
      </c>
      <c r="G674">
        <v>21082.16</v>
      </c>
    </row>
    <row r="675" spans="1:7">
      <c r="A675" s="17" t="s">
        <v>13</v>
      </c>
      <c r="B675">
        <f t="shared" si="10"/>
        <v>0</v>
      </c>
      <c r="C675" s="17">
        <v>1</v>
      </c>
      <c r="D675">
        <v>39</v>
      </c>
      <c r="E675">
        <v>24.89</v>
      </c>
      <c r="F675">
        <v>3</v>
      </c>
      <c r="G675">
        <v>21659.930100000001</v>
      </c>
    </row>
    <row r="676" spans="1:7">
      <c r="A676" s="14" t="s">
        <v>13</v>
      </c>
      <c r="B676">
        <f t="shared" si="10"/>
        <v>0</v>
      </c>
      <c r="C676" s="14">
        <v>1</v>
      </c>
      <c r="D676">
        <v>39</v>
      </c>
      <c r="E676">
        <v>29.925000000000001</v>
      </c>
      <c r="F676">
        <v>1</v>
      </c>
      <c r="G676">
        <v>22462.043750000001</v>
      </c>
    </row>
    <row r="677" spans="1:7">
      <c r="A677" s="17" t="s">
        <v>11</v>
      </c>
      <c r="B677">
        <f t="shared" si="10"/>
        <v>1</v>
      </c>
      <c r="C677" s="17">
        <v>0</v>
      </c>
      <c r="D677">
        <v>39</v>
      </c>
      <c r="E677">
        <v>34.1</v>
      </c>
      <c r="F677">
        <v>2</v>
      </c>
      <c r="G677">
        <v>23563.016179999999</v>
      </c>
    </row>
    <row r="678" spans="1:7">
      <c r="A678" s="14" t="s">
        <v>8</v>
      </c>
      <c r="B678">
        <f t="shared" si="10"/>
        <v>0</v>
      </c>
      <c r="C678" s="14">
        <v>1</v>
      </c>
      <c r="D678">
        <v>39</v>
      </c>
      <c r="E678">
        <v>35.299999999999997</v>
      </c>
      <c r="F678">
        <v>2</v>
      </c>
      <c r="G678">
        <v>40103.89</v>
      </c>
    </row>
    <row r="679" spans="1:7">
      <c r="A679" s="17" t="s">
        <v>11</v>
      </c>
      <c r="B679">
        <f t="shared" si="10"/>
        <v>1</v>
      </c>
      <c r="C679" s="17">
        <v>0</v>
      </c>
      <c r="D679">
        <v>40</v>
      </c>
      <c r="E679">
        <v>25.08</v>
      </c>
      <c r="F679">
        <v>0</v>
      </c>
      <c r="G679">
        <v>5415.6611999999996</v>
      </c>
    </row>
    <row r="680" spans="1:7">
      <c r="A680" s="14" t="s">
        <v>11</v>
      </c>
      <c r="B680">
        <f t="shared" si="10"/>
        <v>1</v>
      </c>
      <c r="C680" s="14">
        <v>0</v>
      </c>
      <c r="D680">
        <v>40</v>
      </c>
      <c r="E680">
        <v>41.69</v>
      </c>
      <c r="F680">
        <v>0</v>
      </c>
      <c r="G680">
        <v>5438.7491</v>
      </c>
    </row>
    <row r="681" spans="1:7">
      <c r="A681" s="17" t="s">
        <v>8</v>
      </c>
      <c r="B681">
        <f t="shared" si="10"/>
        <v>0</v>
      </c>
      <c r="C681" s="17">
        <v>0</v>
      </c>
      <c r="D681">
        <v>40</v>
      </c>
      <c r="E681">
        <v>29.6</v>
      </c>
      <c r="F681">
        <v>0</v>
      </c>
      <c r="G681">
        <v>5910.9440000000004</v>
      </c>
    </row>
    <row r="682" spans="1:7">
      <c r="A682" s="14" t="s">
        <v>11</v>
      </c>
      <c r="B682">
        <f t="shared" si="10"/>
        <v>1</v>
      </c>
      <c r="C682" s="14">
        <v>0</v>
      </c>
      <c r="D682">
        <v>40</v>
      </c>
      <c r="E682">
        <v>36.19</v>
      </c>
      <c r="F682">
        <v>0</v>
      </c>
      <c r="G682">
        <v>5920.1040999999996</v>
      </c>
    </row>
    <row r="683" spans="1:7">
      <c r="A683" s="17" t="s">
        <v>12</v>
      </c>
      <c r="B683">
        <f t="shared" si="10"/>
        <v>0</v>
      </c>
      <c r="C683" s="17">
        <v>0</v>
      </c>
      <c r="D683">
        <v>40</v>
      </c>
      <c r="E683">
        <v>26.315000000000001</v>
      </c>
      <c r="F683">
        <v>1</v>
      </c>
      <c r="G683">
        <v>6389.3778499999999</v>
      </c>
    </row>
    <row r="684" spans="1:7">
      <c r="A684" s="14" t="s">
        <v>12</v>
      </c>
      <c r="B684">
        <f t="shared" si="10"/>
        <v>0</v>
      </c>
      <c r="C684" s="14">
        <v>0</v>
      </c>
      <c r="D684">
        <v>40</v>
      </c>
      <c r="E684">
        <v>29.355</v>
      </c>
      <c r="F684">
        <v>1</v>
      </c>
      <c r="G684">
        <v>6393.6034499999996</v>
      </c>
    </row>
    <row r="685" spans="1:7">
      <c r="A685" s="17" t="s">
        <v>8</v>
      </c>
      <c r="B685">
        <f t="shared" si="10"/>
        <v>0</v>
      </c>
      <c r="C685" s="17">
        <v>0</v>
      </c>
      <c r="D685">
        <v>40</v>
      </c>
      <c r="E685">
        <v>27.4</v>
      </c>
      <c r="F685">
        <v>1</v>
      </c>
      <c r="G685">
        <v>6496.8860000000004</v>
      </c>
    </row>
    <row r="686" spans="1:7">
      <c r="A686" s="14" t="s">
        <v>11</v>
      </c>
      <c r="B686">
        <f t="shared" si="10"/>
        <v>1</v>
      </c>
      <c r="C686" s="14">
        <v>0</v>
      </c>
      <c r="D686">
        <v>40</v>
      </c>
      <c r="E686">
        <v>29.81</v>
      </c>
      <c r="F686">
        <v>1</v>
      </c>
      <c r="G686">
        <v>6500.2358999999997</v>
      </c>
    </row>
    <row r="687" spans="1:7">
      <c r="A687" s="17" t="s">
        <v>11</v>
      </c>
      <c r="B687">
        <f t="shared" si="10"/>
        <v>1</v>
      </c>
      <c r="C687" s="17">
        <v>0</v>
      </c>
      <c r="D687">
        <v>40</v>
      </c>
      <c r="E687">
        <v>24.97</v>
      </c>
      <c r="F687">
        <v>2</v>
      </c>
      <c r="G687">
        <v>6593.5083000000004</v>
      </c>
    </row>
    <row r="688" spans="1:7">
      <c r="A688" s="14" t="s">
        <v>13</v>
      </c>
      <c r="B688">
        <f t="shared" si="10"/>
        <v>0</v>
      </c>
      <c r="C688" s="14">
        <v>0</v>
      </c>
      <c r="D688">
        <v>40</v>
      </c>
      <c r="E688">
        <v>34.104999999999997</v>
      </c>
      <c r="F688">
        <v>1</v>
      </c>
      <c r="G688">
        <v>6600.2059499999996</v>
      </c>
    </row>
    <row r="689" spans="1:7">
      <c r="A689" s="17" t="s">
        <v>8</v>
      </c>
      <c r="B689">
        <f t="shared" si="10"/>
        <v>0</v>
      </c>
      <c r="C689" s="17">
        <v>0</v>
      </c>
      <c r="D689">
        <v>40</v>
      </c>
      <c r="E689">
        <v>29.9</v>
      </c>
      <c r="F689">
        <v>2</v>
      </c>
      <c r="G689">
        <v>6600.3609999999999</v>
      </c>
    </row>
    <row r="690" spans="1:7">
      <c r="A690" s="14" t="s">
        <v>13</v>
      </c>
      <c r="B690">
        <f t="shared" si="10"/>
        <v>0</v>
      </c>
      <c r="C690" s="14">
        <v>0</v>
      </c>
      <c r="D690">
        <v>40</v>
      </c>
      <c r="E690">
        <v>41.23</v>
      </c>
      <c r="F690">
        <v>1</v>
      </c>
      <c r="G690">
        <v>6610.1097</v>
      </c>
    </row>
    <row r="691" spans="1:7">
      <c r="A691" s="17" t="s">
        <v>12</v>
      </c>
      <c r="B691">
        <f t="shared" si="10"/>
        <v>0</v>
      </c>
      <c r="C691" s="17">
        <v>0</v>
      </c>
      <c r="D691">
        <v>40</v>
      </c>
      <c r="E691">
        <v>32.299999999999997</v>
      </c>
      <c r="F691">
        <v>2</v>
      </c>
      <c r="G691">
        <v>6986.6970000000001</v>
      </c>
    </row>
    <row r="692" spans="1:7">
      <c r="A692" s="14" t="s">
        <v>13</v>
      </c>
      <c r="B692">
        <f t="shared" si="10"/>
        <v>0</v>
      </c>
      <c r="C692" s="14">
        <v>0</v>
      </c>
      <c r="D692">
        <v>40</v>
      </c>
      <c r="E692">
        <v>25.46</v>
      </c>
      <c r="F692">
        <v>1</v>
      </c>
      <c r="G692">
        <v>7077.1894000000002</v>
      </c>
    </row>
    <row r="693" spans="1:7">
      <c r="A693" s="17" t="s">
        <v>13</v>
      </c>
      <c r="B693">
        <f t="shared" si="10"/>
        <v>0</v>
      </c>
      <c r="C693" s="17">
        <v>0</v>
      </c>
      <c r="D693">
        <v>40</v>
      </c>
      <c r="E693">
        <v>22.704999999999998</v>
      </c>
      <c r="F693">
        <v>2</v>
      </c>
      <c r="G693">
        <v>7173.35995</v>
      </c>
    </row>
    <row r="694" spans="1:7">
      <c r="A694" s="14" t="s">
        <v>8</v>
      </c>
      <c r="B694">
        <f t="shared" si="10"/>
        <v>0</v>
      </c>
      <c r="C694" s="14">
        <v>0</v>
      </c>
      <c r="D694">
        <v>40</v>
      </c>
      <c r="E694">
        <v>35.299999999999997</v>
      </c>
      <c r="F694">
        <v>3</v>
      </c>
      <c r="G694">
        <v>7196.8670000000002</v>
      </c>
    </row>
    <row r="695" spans="1:7">
      <c r="A695" s="17" t="s">
        <v>11</v>
      </c>
      <c r="B695">
        <f t="shared" si="10"/>
        <v>1</v>
      </c>
      <c r="C695" s="17">
        <v>0</v>
      </c>
      <c r="D695">
        <v>40</v>
      </c>
      <c r="E695">
        <v>33</v>
      </c>
      <c r="F695">
        <v>3</v>
      </c>
      <c r="G695">
        <v>7682.67</v>
      </c>
    </row>
    <row r="696" spans="1:7">
      <c r="A696" s="14" t="s">
        <v>12</v>
      </c>
      <c r="B696">
        <f t="shared" si="10"/>
        <v>0</v>
      </c>
      <c r="C696" s="14">
        <v>0</v>
      </c>
      <c r="D696">
        <v>40</v>
      </c>
      <c r="E696">
        <v>28.69</v>
      </c>
      <c r="F696">
        <v>3</v>
      </c>
      <c r="G696">
        <v>8059.6791000000003</v>
      </c>
    </row>
    <row r="697" spans="1:7">
      <c r="A697" s="17" t="s">
        <v>12</v>
      </c>
      <c r="B697">
        <f t="shared" si="10"/>
        <v>0</v>
      </c>
      <c r="C697" s="17">
        <v>0</v>
      </c>
      <c r="D697">
        <v>40</v>
      </c>
      <c r="E697">
        <v>30.875</v>
      </c>
      <c r="F697">
        <v>4</v>
      </c>
      <c r="G697">
        <v>8162.7162500000004</v>
      </c>
    </row>
    <row r="698" spans="1:7">
      <c r="A698" s="14" t="s">
        <v>13</v>
      </c>
      <c r="B698">
        <f t="shared" si="10"/>
        <v>0</v>
      </c>
      <c r="C698" s="14">
        <v>0</v>
      </c>
      <c r="D698">
        <v>40</v>
      </c>
      <c r="E698">
        <v>23.37</v>
      </c>
      <c r="F698">
        <v>3</v>
      </c>
      <c r="G698">
        <v>8252.2842999999993</v>
      </c>
    </row>
    <row r="699" spans="1:7">
      <c r="A699" s="17" t="s">
        <v>8</v>
      </c>
      <c r="B699">
        <f t="shared" si="10"/>
        <v>0</v>
      </c>
      <c r="C699" s="17">
        <v>0</v>
      </c>
      <c r="D699">
        <v>40</v>
      </c>
      <c r="E699">
        <v>29.3</v>
      </c>
      <c r="F699">
        <v>4</v>
      </c>
      <c r="G699">
        <v>15828.82173</v>
      </c>
    </row>
    <row r="700" spans="1:7">
      <c r="A700" s="14" t="s">
        <v>11</v>
      </c>
      <c r="B700">
        <f t="shared" si="10"/>
        <v>1</v>
      </c>
      <c r="C700" s="14">
        <v>1</v>
      </c>
      <c r="D700">
        <v>40</v>
      </c>
      <c r="E700">
        <v>19.8</v>
      </c>
      <c r="F700">
        <v>1</v>
      </c>
      <c r="G700">
        <v>17179.522000000001</v>
      </c>
    </row>
    <row r="701" spans="1:7">
      <c r="A701" s="17" t="s">
        <v>11</v>
      </c>
      <c r="B701">
        <f t="shared" si="10"/>
        <v>1</v>
      </c>
      <c r="C701" s="17">
        <v>1</v>
      </c>
      <c r="D701">
        <v>40</v>
      </c>
      <c r="E701">
        <v>22.22</v>
      </c>
      <c r="F701">
        <v>2</v>
      </c>
      <c r="G701">
        <v>19444.265800000001</v>
      </c>
    </row>
    <row r="702" spans="1:7">
      <c r="A702" s="14" t="s">
        <v>13</v>
      </c>
      <c r="B702">
        <f t="shared" si="10"/>
        <v>0</v>
      </c>
      <c r="C702" s="14">
        <v>1</v>
      </c>
      <c r="D702">
        <v>40</v>
      </c>
      <c r="E702">
        <v>28.12</v>
      </c>
      <c r="F702">
        <v>1</v>
      </c>
      <c r="G702">
        <v>22331.566800000001</v>
      </c>
    </row>
    <row r="703" spans="1:7">
      <c r="A703" s="17" t="s">
        <v>12</v>
      </c>
      <c r="B703">
        <f t="shared" si="10"/>
        <v>0</v>
      </c>
      <c r="C703" s="17">
        <v>0</v>
      </c>
      <c r="D703">
        <v>40</v>
      </c>
      <c r="E703">
        <v>41.42</v>
      </c>
      <c r="F703">
        <v>1</v>
      </c>
      <c r="G703">
        <v>28476.734990000001</v>
      </c>
    </row>
    <row r="704" spans="1:7">
      <c r="A704" s="14" t="s">
        <v>13</v>
      </c>
      <c r="B704">
        <f t="shared" si="10"/>
        <v>0</v>
      </c>
      <c r="C704" s="14">
        <v>1</v>
      </c>
      <c r="D704">
        <v>40</v>
      </c>
      <c r="E704">
        <v>32.774999999999999</v>
      </c>
      <c r="F704">
        <v>1</v>
      </c>
      <c r="G704">
        <v>39125.332249999999</v>
      </c>
    </row>
    <row r="705" spans="1:7">
      <c r="A705" s="17" t="s">
        <v>12</v>
      </c>
      <c r="B705">
        <f t="shared" si="10"/>
        <v>0</v>
      </c>
      <c r="C705" s="17">
        <v>1</v>
      </c>
      <c r="D705">
        <v>40</v>
      </c>
      <c r="E705">
        <v>32.774999999999999</v>
      </c>
      <c r="F705">
        <v>2</v>
      </c>
      <c r="G705">
        <v>40003.332249999999</v>
      </c>
    </row>
    <row r="706" spans="1:7">
      <c r="A706" s="14" t="s">
        <v>11</v>
      </c>
      <c r="B706">
        <f t="shared" si="10"/>
        <v>1</v>
      </c>
      <c r="C706" s="14">
        <v>0</v>
      </c>
      <c r="D706">
        <v>41</v>
      </c>
      <c r="E706">
        <v>33.549999999999997</v>
      </c>
      <c r="F706">
        <v>0</v>
      </c>
      <c r="G706">
        <v>5699.8374999999996</v>
      </c>
    </row>
    <row r="707" spans="1:7">
      <c r="A707" s="17" t="s">
        <v>11</v>
      </c>
      <c r="B707">
        <f t="shared" si="10"/>
        <v>1</v>
      </c>
      <c r="C707" s="17">
        <v>0</v>
      </c>
      <c r="D707">
        <v>41</v>
      </c>
      <c r="E707">
        <v>40.26</v>
      </c>
      <c r="F707">
        <v>0</v>
      </c>
      <c r="G707">
        <v>5709.1643999999997</v>
      </c>
    </row>
    <row r="708" spans="1:7">
      <c r="A708" s="14" t="s">
        <v>11</v>
      </c>
      <c r="B708">
        <f t="shared" si="10"/>
        <v>1</v>
      </c>
      <c r="C708" s="14">
        <v>0</v>
      </c>
      <c r="D708">
        <v>41</v>
      </c>
      <c r="E708">
        <v>31.02</v>
      </c>
      <c r="F708">
        <v>0</v>
      </c>
      <c r="G708">
        <v>6185.3208000000004</v>
      </c>
    </row>
    <row r="709" spans="1:7">
      <c r="A709" s="17" t="s">
        <v>8</v>
      </c>
      <c r="B709">
        <f t="shared" ref="B709:B772" si="11">IF(A709="southeast",1,0)</f>
        <v>0</v>
      </c>
      <c r="C709" s="17">
        <v>0</v>
      </c>
      <c r="D709">
        <v>41</v>
      </c>
      <c r="E709">
        <v>31.6</v>
      </c>
      <c r="F709">
        <v>0</v>
      </c>
      <c r="G709">
        <v>6186.1270000000004</v>
      </c>
    </row>
    <row r="710" spans="1:7">
      <c r="A710" s="14" t="s">
        <v>11</v>
      </c>
      <c r="B710">
        <f t="shared" si="11"/>
        <v>1</v>
      </c>
      <c r="C710" s="14">
        <v>0</v>
      </c>
      <c r="D710">
        <v>41</v>
      </c>
      <c r="E710">
        <v>21.78</v>
      </c>
      <c r="F710">
        <v>1</v>
      </c>
      <c r="G710">
        <v>6272.4772000000003</v>
      </c>
    </row>
    <row r="711" spans="1:7">
      <c r="A711" s="17" t="s">
        <v>8</v>
      </c>
      <c r="B711">
        <f t="shared" si="11"/>
        <v>0</v>
      </c>
      <c r="C711" s="17">
        <v>0</v>
      </c>
      <c r="D711">
        <v>41</v>
      </c>
      <c r="E711">
        <v>28.8</v>
      </c>
      <c r="F711">
        <v>1</v>
      </c>
      <c r="G711">
        <v>6282.2349999999997</v>
      </c>
    </row>
    <row r="712" spans="1:7">
      <c r="A712" s="14" t="s">
        <v>11</v>
      </c>
      <c r="B712">
        <f t="shared" si="11"/>
        <v>1</v>
      </c>
      <c r="C712" s="14">
        <v>0</v>
      </c>
      <c r="D712">
        <v>41</v>
      </c>
      <c r="E712">
        <v>34.21</v>
      </c>
      <c r="F712">
        <v>1</v>
      </c>
      <c r="G712">
        <v>6289.7548999999999</v>
      </c>
    </row>
    <row r="713" spans="1:7">
      <c r="A713" s="17" t="s">
        <v>12</v>
      </c>
      <c r="B713">
        <f t="shared" si="11"/>
        <v>0</v>
      </c>
      <c r="C713" s="17">
        <v>0</v>
      </c>
      <c r="D713">
        <v>41</v>
      </c>
      <c r="E713">
        <v>32.965000000000003</v>
      </c>
      <c r="F713">
        <v>0</v>
      </c>
      <c r="G713">
        <v>6571.0243499999997</v>
      </c>
    </row>
    <row r="714" spans="1:7">
      <c r="A714" s="14" t="s">
        <v>12</v>
      </c>
      <c r="B714">
        <f t="shared" si="11"/>
        <v>0</v>
      </c>
      <c r="C714" s="14">
        <v>0</v>
      </c>
      <c r="D714">
        <v>41</v>
      </c>
      <c r="E714">
        <v>28.405000000000001</v>
      </c>
      <c r="F714">
        <v>1</v>
      </c>
      <c r="G714">
        <v>6664.68595</v>
      </c>
    </row>
    <row r="715" spans="1:7">
      <c r="A715" s="17" t="s">
        <v>11</v>
      </c>
      <c r="B715">
        <f t="shared" si="11"/>
        <v>1</v>
      </c>
      <c r="C715" s="17">
        <v>0</v>
      </c>
      <c r="D715">
        <v>41</v>
      </c>
      <c r="E715">
        <v>28.05</v>
      </c>
      <c r="F715">
        <v>1</v>
      </c>
      <c r="G715">
        <v>6770.1925000000001</v>
      </c>
    </row>
    <row r="716" spans="1:7">
      <c r="A716" s="14" t="s">
        <v>8</v>
      </c>
      <c r="B716">
        <f t="shared" si="11"/>
        <v>0</v>
      </c>
      <c r="C716" s="14">
        <v>0</v>
      </c>
      <c r="D716">
        <v>41</v>
      </c>
      <c r="E716">
        <v>32.200000000000003</v>
      </c>
      <c r="F716">
        <v>1</v>
      </c>
      <c r="G716">
        <v>6775.9610000000002</v>
      </c>
    </row>
    <row r="717" spans="1:7">
      <c r="A717" s="17" t="s">
        <v>11</v>
      </c>
      <c r="B717">
        <f t="shared" si="11"/>
        <v>1</v>
      </c>
      <c r="C717" s="17">
        <v>0</v>
      </c>
      <c r="D717">
        <v>41</v>
      </c>
      <c r="E717">
        <v>36.08</v>
      </c>
      <c r="F717">
        <v>1</v>
      </c>
      <c r="G717">
        <v>6781.3541999999998</v>
      </c>
    </row>
    <row r="718" spans="1:7">
      <c r="A718" s="14" t="s">
        <v>13</v>
      </c>
      <c r="B718">
        <f t="shared" si="11"/>
        <v>0</v>
      </c>
      <c r="C718" s="14">
        <v>0</v>
      </c>
      <c r="D718">
        <v>41</v>
      </c>
      <c r="E718">
        <v>23.94</v>
      </c>
      <c r="F718">
        <v>1</v>
      </c>
      <c r="G718">
        <v>6858.4795999999997</v>
      </c>
    </row>
    <row r="719" spans="1:7">
      <c r="A719" s="17" t="s">
        <v>8</v>
      </c>
      <c r="B719">
        <f t="shared" si="11"/>
        <v>0</v>
      </c>
      <c r="C719" s="17">
        <v>0</v>
      </c>
      <c r="D719">
        <v>41</v>
      </c>
      <c r="E719">
        <v>32.200000000000003</v>
      </c>
      <c r="F719">
        <v>2</v>
      </c>
      <c r="G719">
        <v>6875.9610000000002</v>
      </c>
    </row>
    <row r="720" spans="1:7">
      <c r="A720" s="14" t="s">
        <v>12</v>
      </c>
      <c r="B720">
        <f t="shared" si="11"/>
        <v>0</v>
      </c>
      <c r="C720" s="14">
        <v>0</v>
      </c>
      <c r="D720">
        <v>41</v>
      </c>
      <c r="E720">
        <v>28.31</v>
      </c>
      <c r="F720">
        <v>1</v>
      </c>
      <c r="G720">
        <v>7153.5538999999999</v>
      </c>
    </row>
    <row r="721" spans="1:7">
      <c r="A721" s="17" t="s">
        <v>12</v>
      </c>
      <c r="B721">
        <f t="shared" si="11"/>
        <v>0</v>
      </c>
      <c r="C721" s="17">
        <v>0</v>
      </c>
      <c r="D721">
        <v>41</v>
      </c>
      <c r="E721">
        <v>30.59</v>
      </c>
      <c r="F721">
        <v>2</v>
      </c>
      <c r="G721">
        <v>7256.7231000000002</v>
      </c>
    </row>
    <row r="722" spans="1:7">
      <c r="A722" s="14" t="s">
        <v>12</v>
      </c>
      <c r="B722">
        <f t="shared" si="11"/>
        <v>0</v>
      </c>
      <c r="C722" s="14">
        <v>0</v>
      </c>
      <c r="D722">
        <v>41</v>
      </c>
      <c r="E722">
        <v>34.200000000000003</v>
      </c>
      <c r="F722">
        <v>2</v>
      </c>
      <c r="G722">
        <v>7261.741</v>
      </c>
    </row>
    <row r="723" spans="1:7">
      <c r="A723" s="17" t="s">
        <v>12</v>
      </c>
      <c r="B723">
        <f t="shared" si="11"/>
        <v>0</v>
      </c>
      <c r="C723" s="17">
        <v>0</v>
      </c>
      <c r="D723">
        <v>41</v>
      </c>
      <c r="E723">
        <v>37.049999999999997</v>
      </c>
      <c r="F723">
        <v>2</v>
      </c>
      <c r="G723">
        <v>7265.7025000000003</v>
      </c>
    </row>
    <row r="724" spans="1:7">
      <c r="A724" s="14" t="s">
        <v>13</v>
      </c>
      <c r="B724">
        <f t="shared" si="11"/>
        <v>0</v>
      </c>
      <c r="C724" s="14">
        <v>0</v>
      </c>
      <c r="D724">
        <v>41</v>
      </c>
      <c r="E724">
        <v>31.635000000000002</v>
      </c>
      <c r="F724">
        <v>1</v>
      </c>
      <c r="G724">
        <v>7358.1756500000001</v>
      </c>
    </row>
    <row r="725" spans="1:7">
      <c r="A725" s="17" t="s">
        <v>8</v>
      </c>
      <c r="B725">
        <f t="shared" si="11"/>
        <v>0</v>
      </c>
      <c r="C725" s="17">
        <v>0</v>
      </c>
      <c r="D725">
        <v>41</v>
      </c>
      <c r="E725">
        <v>37.1</v>
      </c>
      <c r="F725">
        <v>2</v>
      </c>
      <c r="G725">
        <v>7371.7719999999999</v>
      </c>
    </row>
    <row r="726" spans="1:7">
      <c r="A726" s="14" t="s">
        <v>12</v>
      </c>
      <c r="B726">
        <f t="shared" si="11"/>
        <v>0</v>
      </c>
      <c r="C726" s="14">
        <v>0</v>
      </c>
      <c r="D726">
        <v>41</v>
      </c>
      <c r="E726">
        <v>33.06</v>
      </c>
      <c r="F726">
        <v>2</v>
      </c>
      <c r="G726">
        <v>7749.1563999999998</v>
      </c>
    </row>
    <row r="727" spans="1:7">
      <c r="A727" s="17" t="s">
        <v>8</v>
      </c>
      <c r="B727">
        <f t="shared" si="11"/>
        <v>0</v>
      </c>
      <c r="C727" s="17">
        <v>0</v>
      </c>
      <c r="D727">
        <v>41</v>
      </c>
      <c r="E727">
        <v>32.6</v>
      </c>
      <c r="F727">
        <v>3</v>
      </c>
      <c r="G727">
        <v>7954.5169999999998</v>
      </c>
    </row>
    <row r="728" spans="1:7">
      <c r="A728" s="14" t="s">
        <v>13</v>
      </c>
      <c r="B728">
        <f t="shared" si="11"/>
        <v>0</v>
      </c>
      <c r="C728" s="14">
        <v>0</v>
      </c>
      <c r="D728">
        <v>41</v>
      </c>
      <c r="E728">
        <v>33.155000000000001</v>
      </c>
      <c r="F728">
        <v>3</v>
      </c>
      <c r="G728">
        <v>8538.28845</v>
      </c>
    </row>
    <row r="729" spans="1:7">
      <c r="A729" s="17" t="s">
        <v>13</v>
      </c>
      <c r="B729">
        <f t="shared" si="11"/>
        <v>0</v>
      </c>
      <c r="C729" s="17">
        <v>0</v>
      </c>
      <c r="D729">
        <v>41</v>
      </c>
      <c r="E729">
        <v>29.64</v>
      </c>
      <c r="F729">
        <v>5</v>
      </c>
      <c r="G729">
        <v>9222.4025999999994</v>
      </c>
    </row>
    <row r="730" spans="1:7">
      <c r="A730" s="14" t="s">
        <v>13</v>
      </c>
      <c r="B730">
        <f t="shared" si="11"/>
        <v>0</v>
      </c>
      <c r="C730" s="14">
        <v>0</v>
      </c>
      <c r="D730">
        <v>41</v>
      </c>
      <c r="E730">
        <v>21.754999999999999</v>
      </c>
      <c r="F730">
        <v>1</v>
      </c>
      <c r="G730">
        <v>13725.47184</v>
      </c>
    </row>
    <row r="731" spans="1:7">
      <c r="A731" s="17" t="s">
        <v>13</v>
      </c>
      <c r="B731">
        <f t="shared" si="11"/>
        <v>0</v>
      </c>
      <c r="C731" s="17">
        <v>1</v>
      </c>
      <c r="D731">
        <v>41</v>
      </c>
      <c r="E731">
        <v>30.78</v>
      </c>
      <c r="F731">
        <v>3</v>
      </c>
      <c r="G731">
        <v>39597.407200000001</v>
      </c>
    </row>
    <row r="732" spans="1:7">
      <c r="A732" s="14" t="s">
        <v>11</v>
      </c>
      <c r="B732">
        <f t="shared" si="11"/>
        <v>1</v>
      </c>
      <c r="C732" s="14">
        <v>1</v>
      </c>
      <c r="D732">
        <v>41</v>
      </c>
      <c r="E732">
        <v>35.75</v>
      </c>
      <c r="F732">
        <v>1</v>
      </c>
      <c r="G732">
        <v>40273.645499999999</v>
      </c>
    </row>
    <row r="733" spans="1:7">
      <c r="A733" s="17" t="s">
        <v>11</v>
      </c>
      <c r="B733">
        <f t="shared" si="11"/>
        <v>1</v>
      </c>
      <c r="C733" s="17">
        <v>0</v>
      </c>
      <c r="D733">
        <v>42</v>
      </c>
      <c r="E733">
        <v>24.86</v>
      </c>
      <c r="F733">
        <v>0</v>
      </c>
      <c r="G733">
        <v>5966.8873999999996</v>
      </c>
    </row>
    <row r="734" spans="1:7">
      <c r="A734" s="14" t="s">
        <v>8</v>
      </c>
      <c r="B734">
        <f t="shared" si="11"/>
        <v>0</v>
      </c>
      <c r="C734" s="14">
        <v>0</v>
      </c>
      <c r="D734">
        <v>42</v>
      </c>
      <c r="E734">
        <v>26.9</v>
      </c>
      <c r="F734">
        <v>0</v>
      </c>
      <c r="G734">
        <v>5969.723</v>
      </c>
    </row>
    <row r="735" spans="1:7">
      <c r="A735" s="17" t="s">
        <v>8</v>
      </c>
      <c r="B735">
        <f t="shared" si="11"/>
        <v>0</v>
      </c>
      <c r="C735" s="17">
        <v>0</v>
      </c>
      <c r="D735">
        <v>42</v>
      </c>
      <c r="E735">
        <v>34.1</v>
      </c>
      <c r="F735">
        <v>0</v>
      </c>
      <c r="G735">
        <v>5979.7309999999998</v>
      </c>
    </row>
    <row r="736" spans="1:7">
      <c r="A736" s="14" t="s">
        <v>12</v>
      </c>
      <c r="B736">
        <f t="shared" si="11"/>
        <v>0</v>
      </c>
      <c r="C736" s="14">
        <v>0</v>
      </c>
      <c r="D736">
        <v>42</v>
      </c>
      <c r="E736">
        <v>31.254999999999999</v>
      </c>
      <c r="F736">
        <v>0</v>
      </c>
      <c r="G736">
        <v>6358.7764500000003</v>
      </c>
    </row>
    <row r="737" spans="1:7">
      <c r="A737" s="17" t="s">
        <v>8</v>
      </c>
      <c r="B737">
        <f t="shared" si="11"/>
        <v>0</v>
      </c>
      <c r="C737" s="17">
        <v>0</v>
      </c>
      <c r="D737">
        <v>42</v>
      </c>
      <c r="E737">
        <v>37.9</v>
      </c>
      <c r="F737">
        <v>0</v>
      </c>
      <c r="G737">
        <v>6474.0129999999999</v>
      </c>
    </row>
    <row r="738" spans="1:7">
      <c r="A738" s="14" t="s">
        <v>12</v>
      </c>
      <c r="B738">
        <f t="shared" si="11"/>
        <v>0</v>
      </c>
      <c r="C738" s="14">
        <v>0</v>
      </c>
      <c r="D738">
        <v>42</v>
      </c>
      <c r="E738">
        <v>26.315000000000001</v>
      </c>
      <c r="F738">
        <v>1</v>
      </c>
      <c r="G738">
        <v>6940.90985</v>
      </c>
    </row>
    <row r="739" spans="1:7">
      <c r="A739" s="17" t="s">
        <v>8</v>
      </c>
      <c r="B739">
        <f t="shared" si="11"/>
        <v>0</v>
      </c>
      <c r="C739" s="17">
        <v>0</v>
      </c>
      <c r="D739">
        <v>42</v>
      </c>
      <c r="E739">
        <v>25.3</v>
      </c>
      <c r="F739">
        <v>1</v>
      </c>
      <c r="G739">
        <v>7045.4989999999998</v>
      </c>
    </row>
    <row r="740" spans="1:7">
      <c r="A740" s="14" t="s">
        <v>11</v>
      </c>
      <c r="B740">
        <f t="shared" si="11"/>
        <v>1</v>
      </c>
      <c r="C740" s="14">
        <v>0</v>
      </c>
      <c r="D740">
        <v>42</v>
      </c>
      <c r="E740">
        <v>26.18</v>
      </c>
      <c r="F740">
        <v>1</v>
      </c>
      <c r="G740">
        <v>7046.7222000000002</v>
      </c>
    </row>
    <row r="741" spans="1:7">
      <c r="A741" s="17" t="s">
        <v>13</v>
      </c>
      <c r="B741">
        <f t="shared" si="11"/>
        <v>0</v>
      </c>
      <c r="C741" s="17">
        <v>0</v>
      </c>
      <c r="D741">
        <v>42</v>
      </c>
      <c r="E741">
        <v>32.869999999999997</v>
      </c>
      <c r="F741">
        <v>0</v>
      </c>
      <c r="G741">
        <v>7050.0213000000003</v>
      </c>
    </row>
    <row r="742" spans="1:7">
      <c r="A742" s="14" t="s">
        <v>8</v>
      </c>
      <c r="B742">
        <f t="shared" si="11"/>
        <v>0</v>
      </c>
      <c r="C742" s="14">
        <v>0</v>
      </c>
      <c r="D742">
        <v>42</v>
      </c>
      <c r="E742">
        <v>29</v>
      </c>
      <c r="F742">
        <v>1</v>
      </c>
      <c r="G742">
        <v>7050.6419999999998</v>
      </c>
    </row>
    <row r="743" spans="1:7">
      <c r="A743" s="17" t="s">
        <v>8</v>
      </c>
      <c r="B743">
        <f t="shared" si="11"/>
        <v>0</v>
      </c>
      <c r="C743" s="17">
        <v>0</v>
      </c>
      <c r="D743">
        <v>42</v>
      </c>
      <c r="E743">
        <v>35.799999999999997</v>
      </c>
      <c r="F743">
        <v>2</v>
      </c>
      <c r="G743">
        <v>7160.0940000000001</v>
      </c>
    </row>
    <row r="744" spans="1:7">
      <c r="A744" s="14" t="s">
        <v>11</v>
      </c>
      <c r="B744">
        <f t="shared" si="11"/>
        <v>1</v>
      </c>
      <c r="C744" s="14">
        <v>0</v>
      </c>
      <c r="D744">
        <v>42</v>
      </c>
      <c r="E744">
        <v>35.97</v>
      </c>
      <c r="F744">
        <v>2</v>
      </c>
      <c r="G744">
        <v>7160.3302999999996</v>
      </c>
    </row>
    <row r="745" spans="1:7">
      <c r="A745" s="17" t="s">
        <v>11</v>
      </c>
      <c r="B745">
        <f t="shared" si="11"/>
        <v>1</v>
      </c>
      <c r="C745" s="17">
        <v>0</v>
      </c>
      <c r="D745">
        <v>42</v>
      </c>
      <c r="E745">
        <v>37.18</v>
      </c>
      <c r="F745">
        <v>2</v>
      </c>
      <c r="G745">
        <v>7162.0122000000001</v>
      </c>
    </row>
    <row r="746" spans="1:7">
      <c r="A746" s="14" t="s">
        <v>12</v>
      </c>
      <c r="B746">
        <f t="shared" si="11"/>
        <v>0</v>
      </c>
      <c r="C746" s="14">
        <v>0</v>
      </c>
      <c r="D746">
        <v>42</v>
      </c>
      <c r="E746">
        <v>36.195</v>
      </c>
      <c r="F746">
        <v>1</v>
      </c>
      <c r="G746">
        <v>7443.6430499999997</v>
      </c>
    </row>
    <row r="747" spans="1:7">
      <c r="A747" s="17" t="s">
        <v>13</v>
      </c>
      <c r="B747">
        <f t="shared" si="11"/>
        <v>0</v>
      </c>
      <c r="C747" s="17">
        <v>0</v>
      </c>
      <c r="D747">
        <v>42</v>
      </c>
      <c r="E747">
        <v>33.155000000000001</v>
      </c>
      <c r="F747">
        <v>1</v>
      </c>
      <c r="G747">
        <v>7639.4174499999999</v>
      </c>
    </row>
    <row r="748" spans="1:7">
      <c r="A748" s="14" t="s">
        <v>11</v>
      </c>
      <c r="B748">
        <f t="shared" si="11"/>
        <v>1</v>
      </c>
      <c r="C748" s="14">
        <v>0</v>
      </c>
      <c r="D748">
        <v>42</v>
      </c>
      <c r="E748">
        <v>29.48</v>
      </c>
      <c r="F748">
        <v>2</v>
      </c>
      <c r="G748">
        <v>7640.3091999999997</v>
      </c>
    </row>
    <row r="749" spans="1:7">
      <c r="A749" s="17" t="s">
        <v>13</v>
      </c>
      <c r="B749">
        <f t="shared" si="11"/>
        <v>0</v>
      </c>
      <c r="C749" s="17">
        <v>0</v>
      </c>
      <c r="D749">
        <v>42</v>
      </c>
      <c r="E749">
        <v>41.325000000000003</v>
      </c>
      <c r="F749">
        <v>1</v>
      </c>
      <c r="G749">
        <v>7650.7737500000003</v>
      </c>
    </row>
    <row r="750" spans="1:7">
      <c r="A750" s="14" t="s">
        <v>13</v>
      </c>
      <c r="B750">
        <f t="shared" si="11"/>
        <v>0</v>
      </c>
      <c r="C750" s="14">
        <v>0</v>
      </c>
      <c r="D750">
        <v>42</v>
      </c>
      <c r="E750">
        <v>26.125</v>
      </c>
      <c r="F750">
        <v>2</v>
      </c>
      <c r="G750">
        <v>7729.6457499999997</v>
      </c>
    </row>
    <row r="751" spans="1:7">
      <c r="A751" s="17" t="s">
        <v>12</v>
      </c>
      <c r="B751">
        <f t="shared" si="11"/>
        <v>0</v>
      </c>
      <c r="C751" s="17">
        <v>0</v>
      </c>
      <c r="D751">
        <v>42</v>
      </c>
      <c r="E751">
        <v>24.984999999999999</v>
      </c>
      <c r="F751">
        <v>2</v>
      </c>
      <c r="G751">
        <v>8017.0611500000005</v>
      </c>
    </row>
    <row r="752" spans="1:7">
      <c r="A752" s="14" t="s">
        <v>11</v>
      </c>
      <c r="B752">
        <f t="shared" si="11"/>
        <v>1</v>
      </c>
      <c r="C752" s="14">
        <v>1</v>
      </c>
      <c r="D752">
        <v>42</v>
      </c>
      <c r="E752">
        <v>24.64</v>
      </c>
      <c r="F752">
        <v>0</v>
      </c>
      <c r="G752">
        <v>19515.5416</v>
      </c>
    </row>
    <row r="753" spans="1:7">
      <c r="A753" s="17" t="s">
        <v>13</v>
      </c>
      <c r="B753">
        <f t="shared" si="11"/>
        <v>0</v>
      </c>
      <c r="C753" s="17">
        <v>1</v>
      </c>
      <c r="D753">
        <v>42</v>
      </c>
      <c r="E753">
        <v>23.37</v>
      </c>
      <c r="F753">
        <v>0</v>
      </c>
      <c r="G753">
        <v>19964.746299999999</v>
      </c>
    </row>
    <row r="754" spans="1:7">
      <c r="A754" s="14" t="s">
        <v>13</v>
      </c>
      <c r="B754">
        <f t="shared" si="11"/>
        <v>0</v>
      </c>
      <c r="C754" s="14">
        <v>1</v>
      </c>
      <c r="D754">
        <v>42</v>
      </c>
      <c r="E754">
        <v>24.605</v>
      </c>
      <c r="F754">
        <v>2</v>
      </c>
      <c r="G754">
        <v>21259.377949999998</v>
      </c>
    </row>
    <row r="755" spans="1:7">
      <c r="A755" s="17" t="s">
        <v>12</v>
      </c>
      <c r="B755">
        <f t="shared" si="11"/>
        <v>0</v>
      </c>
      <c r="C755" s="17">
        <v>1</v>
      </c>
      <c r="D755">
        <v>42</v>
      </c>
      <c r="E755">
        <v>26.6</v>
      </c>
      <c r="F755">
        <v>0</v>
      </c>
      <c r="G755">
        <v>21348.705999999998</v>
      </c>
    </row>
    <row r="756" spans="1:7">
      <c r="A756" s="14" t="s">
        <v>8</v>
      </c>
      <c r="B756">
        <f t="shared" si="11"/>
        <v>0</v>
      </c>
      <c r="C756" s="14">
        <v>1</v>
      </c>
      <c r="D756">
        <v>42</v>
      </c>
      <c r="E756">
        <v>30</v>
      </c>
      <c r="F756">
        <v>0</v>
      </c>
      <c r="G756">
        <v>22144.031999999999</v>
      </c>
    </row>
    <row r="757" spans="1:7">
      <c r="A757" s="17" t="s">
        <v>12</v>
      </c>
      <c r="B757">
        <f t="shared" si="11"/>
        <v>0</v>
      </c>
      <c r="C757" s="17">
        <v>1</v>
      </c>
      <c r="D757">
        <v>42</v>
      </c>
      <c r="E757">
        <v>28.31</v>
      </c>
      <c r="F757">
        <v>3</v>
      </c>
      <c r="G757">
        <v>32787.458590000002</v>
      </c>
    </row>
    <row r="758" spans="1:7">
      <c r="A758" s="14" t="s">
        <v>11</v>
      </c>
      <c r="B758">
        <f t="shared" si="11"/>
        <v>1</v>
      </c>
      <c r="C758" s="14">
        <v>1</v>
      </c>
      <c r="D758">
        <v>42</v>
      </c>
      <c r="E758">
        <v>26.07</v>
      </c>
      <c r="F758">
        <v>1</v>
      </c>
      <c r="G758">
        <v>38245.593269999998</v>
      </c>
    </row>
    <row r="759" spans="1:7">
      <c r="A759" s="17" t="s">
        <v>11</v>
      </c>
      <c r="B759">
        <f t="shared" si="11"/>
        <v>1</v>
      </c>
      <c r="C759" s="17">
        <v>1</v>
      </c>
      <c r="D759">
        <v>42</v>
      </c>
      <c r="E759">
        <v>40.369999999999997</v>
      </c>
      <c r="F759">
        <v>2</v>
      </c>
      <c r="G759">
        <v>43896.376300000004</v>
      </c>
    </row>
    <row r="760" spans="1:7">
      <c r="A760" s="14" t="s">
        <v>8</v>
      </c>
      <c r="B760">
        <f t="shared" si="11"/>
        <v>0</v>
      </c>
      <c r="C760" s="14">
        <v>0</v>
      </c>
      <c r="D760">
        <v>43</v>
      </c>
      <c r="E760">
        <v>23.2</v>
      </c>
      <c r="F760">
        <v>0</v>
      </c>
      <c r="G760">
        <v>6250.4350000000004</v>
      </c>
    </row>
    <row r="761" spans="1:7">
      <c r="A761" s="17" t="s">
        <v>13</v>
      </c>
      <c r="B761">
        <f t="shared" si="11"/>
        <v>0</v>
      </c>
      <c r="C761" s="17">
        <v>0</v>
      </c>
      <c r="D761">
        <v>43</v>
      </c>
      <c r="E761">
        <v>26.03</v>
      </c>
      <c r="F761">
        <v>0</v>
      </c>
      <c r="G761">
        <v>6837.3687</v>
      </c>
    </row>
    <row r="762" spans="1:7">
      <c r="A762" s="14" t="s">
        <v>8</v>
      </c>
      <c r="B762">
        <f t="shared" si="11"/>
        <v>0</v>
      </c>
      <c r="C762" s="14">
        <v>0</v>
      </c>
      <c r="D762">
        <v>43</v>
      </c>
      <c r="E762">
        <v>30.1</v>
      </c>
      <c r="F762">
        <v>1</v>
      </c>
      <c r="G762">
        <v>6849.0259999999998</v>
      </c>
    </row>
    <row r="763" spans="1:7">
      <c r="A763" s="17" t="s">
        <v>13</v>
      </c>
      <c r="B763">
        <f t="shared" si="11"/>
        <v>0</v>
      </c>
      <c r="C763" s="17">
        <v>0</v>
      </c>
      <c r="D763">
        <v>43</v>
      </c>
      <c r="E763">
        <v>25.08</v>
      </c>
      <c r="F763">
        <v>0</v>
      </c>
      <c r="G763">
        <v>7325.0482000000002</v>
      </c>
    </row>
    <row r="764" spans="1:7">
      <c r="A764" s="14" t="s">
        <v>8</v>
      </c>
      <c r="B764">
        <f t="shared" si="11"/>
        <v>0</v>
      </c>
      <c r="C764" s="14">
        <v>0</v>
      </c>
      <c r="D764">
        <v>43</v>
      </c>
      <c r="E764">
        <v>29.9</v>
      </c>
      <c r="F764">
        <v>1</v>
      </c>
      <c r="G764">
        <v>7337.7479999999996</v>
      </c>
    </row>
    <row r="765" spans="1:7">
      <c r="A765" s="17" t="s">
        <v>11</v>
      </c>
      <c r="B765">
        <f t="shared" si="11"/>
        <v>1</v>
      </c>
      <c r="C765" s="17">
        <v>0</v>
      </c>
      <c r="D765">
        <v>43</v>
      </c>
      <c r="E765">
        <v>35.64</v>
      </c>
      <c r="F765">
        <v>1</v>
      </c>
      <c r="G765">
        <v>7345.7266</v>
      </c>
    </row>
    <row r="766" spans="1:7">
      <c r="A766" s="14" t="s">
        <v>8</v>
      </c>
      <c r="B766">
        <f t="shared" si="11"/>
        <v>0</v>
      </c>
      <c r="C766" s="14">
        <v>0</v>
      </c>
      <c r="D766">
        <v>43</v>
      </c>
      <c r="E766">
        <v>32.6</v>
      </c>
      <c r="F766">
        <v>2</v>
      </c>
      <c r="G766">
        <v>7441.5010000000002</v>
      </c>
    </row>
    <row r="767" spans="1:7">
      <c r="A767" s="17" t="s">
        <v>12</v>
      </c>
      <c r="B767">
        <f t="shared" si="11"/>
        <v>0</v>
      </c>
      <c r="C767" s="17">
        <v>0</v>
      </c>
      <c r="D767">
        <v>43</v>
      </c>
      <c r="E767">
        <v>34.58</v>
      </c>
      <c r="F767">
        <v>1</v>
      </c>
      <c r="G767">
        <v>7727.2532000000001</v>
      </c>
    </row>
    <row r="768" spans="1:7">
      <c r="A768" s="14" t="s">
        <v>12</v>
      </c>
      <c r="B768">
        <f t="shared" si="11"/>
        <v>0</v>
      </c>
      <c r="C768" s="14">
        <v>0</v>
      </c>
      <c r="D768">
        <v>43</v>
      </c>
      <c r="E768">
        <v>30.684999999999999</v>
      </c>
      <c r="F768">
        <v>2</v>
      </c>
      <c r="G768">
        <v>8310.8391499999998</v>
      </c>
    </row>
    <row r="769" spans="1:7">
      <c r="A769" s="17" t="s">
        <v>12</v>
      </c>
      <c r="B769">
        <f t="shared" si="11"/>
        <v>0</v>
      </c>
      <c r="C769" s="17">
        <v>0</v>
      </c>
      <c r="D769">
        <v>43</v>
      </c>
      <c r="E769">
        <v>30.114999999999998</v>
      </c>
      <c r="F769">
        <v>3</v>
      </c>
      <c r="G769">
        <v>8410.0468500000006</v>
      </c>
    </row>
    <row r="770" spans="1:7">
      <c r="A770" s="14" t="s">
        <v>8</v>
      </c>
      <c r="B770">
        <f t="shared" si="11"/>
        <v>0</v>
      </c>
      <c r="C770" s="14">
        <v>0</v>
      </c>
      <c r="D770">
        <v>43</v>
      </c>
      <c r="E770">
        <v>34.4</v>
      </c>
      <c r="F770">
        <v>3</v>
      </c>
      <c r="G770">
        <v>8522.0030000000006</v>
      </c>
    </row>
    <row r="771" spans="1:7">
      <c r="A771" s="17" t="s">
        <v>13</v>
      </c>
      <c r="B771">
        <f t="shared" si="11"/>
        <v>0</v>
      </c>
      <c r="C771" s="17">
        <v>0</v>
      </c>
      <c r="D771">
        <v>43</v>
      </c>
      <c r="E771">
        <v>27.36</v>
      </c>
      <c r="F771">
        <v>3</v>
      </c>
      <c r="G771">
        <v>8606.2173999999995</v>
      </c>
    </row>
    <row r="772" spans="1:7">
      <c r="A772" s="14" t="s">
        <v>11</v>
      </c>
      <c r="B772">
        <f t="shared" si="11"/>
        <v>1</v>
      </c>
      <c r="C772" s="14">
        <v>0</v>
      </c>
      <c r="D772">
        <v>43</v>
      </c>
      <c r="E772">
        <v>25.52</v>
      </c>
      <c r="F772">
        <v>5</v>
      </c>
      <c r="G772">
        <v>14478.33015</v>
      </c>
    </row>
    <row r="773" spans="1:7">
      <c r="A773" s="17" t="s">
        <v>11</v>
      </c>
      <c r="B773">
        <f t="shared" ref="B773:B836" si="12">IF(A773="southeast",1,0)</f>
        <v>1</v>
      </c>
      <c r="C773" s="17">
        <v>1</v>
      </c>
      <c r="D773">
        <v>43</v>
      </c>
      <c r="E773">
        <v>20.13</v>
      </c>
      <c r="F773">
        <v>2</v>
      </c>
      <c r="G773">
        <v>18767.737700000001</v>
      </c>
    </row>
    <row r="774" spans="1:7">
      <c r="A774" s="14" t="s">
        <v>11</v>
      </c>
      <c r="B774">
        <f t="shared" si="12"/>
        <v>1</v>
      </c>
      <c r="C774" s="14">
        <v>0</v>
      </c>
      <c r="D774">
        <v>43</v>
      </c>
      <c r="E774">
        <v>35.31</v>
      </c>
      <c r="F774">
        <v>2</v>
      </c>
      <c r="G774">
        <v>18806.145469999999</v>
      </c>
    </row>
    <row r="775" spans="1:7">
      <c r="A775" s="17" t="s">
        <v>13</v>
      </c>
      <c r="B775">
        <f t="shared" si="12"/>
        <v>0</v>
      </c>
      <c r="C775" s="17">
        <v>0</v>
      </c>
      <c r="D775">
        <v>43</v>
      </c>
      <c r="E775">
        <v>35.72</v>
      </c>
      <c r="F775">
        <v>2</v>
      </c>
      <c r="G775">
        <v>19144.576519999999</v>
      </c>
    </row>
    <row r="776" spans="1:7">
      <c r="A776" s="14" t="s">
        <v>13</v>
      </c>
      <c r="B776">
        <f t="shared" si="12"/>
        <v>0</v>
      </c>
      <c r="C776" s="14">
        <v>1</v>
      </c>
      <c r="D776">
        <v>43</v>
      </c>
      <c r="E776">
        <v>20.045000000000002</v>
      </c>
      <c r="F776">
        <v>2</v>
      </c>
      <c r="G776">
        <v>19798.054550000001</v>
      </c>
    </row>
    <row r="777" spans="1:7">
      <c r="A777" s="17" t="s">
        <v>13</v>
      </c>
      <c r="B777">
        <f t="shared" si="12"/>
        <v>0</v>
      </c>
      <c r="C777" s="17">
        <v>1</v>
      </c>
      <c r="D777">
        <v>43</v>
      </c>
      <c r="E777">
        <v>25.27</v>
      </c>
      <c r="F777">
        <v>1</v>
      </c>
      <c r="G777">
        <v>21771.3423</v>
      </c>
    </row>
    <row r="778" spans="1:7">
      <c r="A778" s="14" t="s">
        <v>12</v>
      </c>
      <c r="B778">
        <f t="shared" si="12"/>
        <v>0</v>
      </c>
      <c r="C778" s="14">
        <v>1</v>
      </c>
      <c r="D778">
        <v>43</v>
      </c>
      <c r="E778">
        <v>26.885000000000002</v>
      </c>
      <c r="F778">
        <v>0</v>
      </c>
      <c r="G778">
        <v>21774.32215</v>
      </c>
    </row>
    <row r="779" spans="1:7">
      <c r="A779" s="17" t="s">
        <v>12</v>
      </c>
      <c r="B779">
        <f t="shared" si="12"/>
        <v>0</v>
      </c>
      <c r="C779" s="17">
        <v>1</v>
      </c>
      <c r="D779">
        <v>43</v>
      </c>
      <c r="E779">
        <v>24.7</v>
      </c>
      <c r="F779">
        <v>2</v>
      </c>
      <c r="G779">
        <v>21880.82</v>
      </c>
    </row>
    <row r="780" spans="1:7">
      <c r="A780" s="14" t="s">
        <v>8</v>
      </c>
      <c r="B780">
        <f t="shared" si="12"/>
        <v>0</v>
      </c>
      <c r="C780" s="14">
        <v>1</v>
      </c>
      <c r="D780">
        <v>43</v>
      </c>
      <c r="E780">
        <v>26.7</v>
      </c>
      <c r="F780">
        <v>2</v>
      </c>
      <c r="G780">
        <v>22478.6</v>
      </c>
    </row>
    <row r="781" spans="1:7">
      <c r="A781" s="17" t="s">
        <v>8</v>
      </c>
      <c r="B781">
        <f t="shared" si="12"/>
        <v>0</v>
      </c>
      <c r="C781" s="17">
        <v>1</v>
      </c>
      <c r="D781">
        <v>43</v>
      </c>
      <c r="E781">
        <v>27.8</v>
      </c>
      <c r="F781">
        <v>0</v>
      </c>
      <c r="G781">
        <v>37829.724199999997</v>
      </c>
    </row>
    <row r="782" spans="1:7">
      <c r="A782" s="14" t="s">
        <v>11</v>
      </c>
      <c r="B782">
        <f t="shared" si="12"/>
        <v>1</v>
      </c>
      <c r="C782" s="14">
        <v>1</v>
      </c>
      <c r="D782">
        <v>43</v>
      </c>
      <c r="E782">
        <v>32.56</v>
      </c>
      <c r="F782">
        <v>3</v>
      </c>
      <c r="G782">
        <v>40941.285400000001</v>
      </c>
    </row>
    <row r="783" spans="1:7">
      <c r="A783" s="17" t="s">
        <v>13</v>
      </c>
      <c r="B783">
        <f t="shared" si="12"/>
        <v>0</v>
      </c>
      <c r="C783" s="17">
        <v>1</v>
      </c>
      <c r="D783">
        <v>43</v>
      </c>
      <c r="E783">
        <v>34.96</v>
      </c>
      <c r="F783">
        <v>1</v>
      </c>
      <c r="G783">
        <v>41034.221400000002</v>
      </c>
    </row>
    <row r="784" spans="1:7">
      <c r="A784" s="14" t="s">
        <v>11</v>
      </c>
      <c r="B784">
        <f t="shared" si="12"/>
        <v>1</v>
      </c>
      <c r="C784" s="14">
        <v>1</v>
      </c>
      <c r="D784">
        <v>43</v>
      </c>
      <c r="E784">
        <v>35.97</v>
      </c>
      <c r="F784">
        <v>3</v>
      </c>
      <c r="G784">
        <v>42124.515299999999</v>
      </c>
    </row>
    <row r="785" spans="1:7">
      <c r="A785" s="17" t="s">
        <v>11</v>
      </c>
      <c r="B785">
        <f t="shared" si="12"/>
        <v>1</v>
      </c>
      <c r="C785" s="17">
        <v>1</v>
      </c>
      <c r="D785">
        <v>43</v>
      </c>
      <c r="E785">
        <v>38.06</v>
      </c>
      <c r="F785">
        <v>2</v>
      </c>
      <c r="G785">
        <v>42560.430399999997</v>
      </c>
    </row>
    <row r="786" spans="1:7">
      <c r="A786" s="14" t="s">
        <v>11</v>
      </c>
      <c r="B786">
        <f t="shared" si="12"/>
        <v>1</v>
      </c>
      <c r="C786" s="14">
        <v>1</v>
      </c>
      <c r="D786">
        <v>43</v>
      </c>
      <c r="E786">
        <v>46.2</v>
      </c>
      <c r="F786">
        <v>0</v>
      </c>
      <c r="G786">
        <v>45863.205000000002</v>
      </c>
    </row>
    <row r="787" spans="1:7">
      <c r="A787" s="17" t="s">
        <v>12</v>
      </c>
      <c r="B787">
        <f t="shared" si="12"/>
        <v>0</v>
      </c>
      <c r="C787" s="17">
        <v>0</v>
      </c>
      <c r="D787">
        <v>44</v>
      </c>
      <c r="E787">
        <v>39.520000000000003</v>
      </c>
      <c r="F787">
        <v>0</v>
      </c>
      <c r="G787">
        <v>6948.7007999999996</v>
      </c>
    </row>
    <row r="788" spans="1:7">
      <c r="A788" s="14" t="s">
        <v>11</v>
      </c>
      <c r="B788">
        <f t="shared" si="12"/>
        <v>1</v>
      </c>
      <c r="C788" s="14">
        <v>0</v>
      </c>
      <c r="D788">
        <v>44</v>
      </c>
      <c r="E788">
        <v>34.32</v>
      </c>
      <c r="F788">
        <v>1</v>
      </c>
      <c r="G788">
        <v>7147.4727999999996</v>
      </c>
    </row>
    <row r="789" spans="1:7">
      <c r="A789" s="17" t="s">
        <v>11</v>
      </c>
      <c r="B789">
        <f t="shared" si="12"/>
        <v>1</v>
      </c>
      <c r="C789" s="17">
        <v>0</v>
      </c>
      <c r="D789">
        <v>44</v>
      </c>
      <c r="E789">
        <v>38.06</v>
      </c>
      <c r="F789">
        <v>1</v>
      </c>
      <c r="G789">
        <v>7152.6714000000002</v>
      </c>
    </row>
    <row r="790" spans="1:7">
      <c r="A790" s="14" t="s">
        <v>12</v>
      </c>
      <c r="B790">
        <f t="shared" si="12"/>
        <v>0</v>
      </c>
      <c r="C790" s="14">
        <v>0</v>
      </c>
      <c r="D790">
        <v>44</v>
      </c>
      <c r="E790">
        <v>26.41</v>
      </c>
      <c r="F790">
        <v>0</v>
      </c>
      <c r="G790">
        <v>7419.4778999999999</v>
      </c>
    </row>
    <row r="791" spans="1:7">
      <c r="A791" s="17" t="s">
        <v>12</v>
      </c>
      <c r="B791">
        <f t="shared" si="12"/>
        <v>0</v>
      </c>
      <c r="C791" s="17">
        <v>0</v>
      </c>
      <c r="D791">
        <v>44</v>
      </c>
      <c r="E791">
        <v>27.645</v>
      </c>
      <c r="F791">
        <v>0</v>
      </c>
      <c r="G791">
        <v>7421.1945500000002</v>
      </c>
    </row>
    <row r="792" spans="1:7">
      <c r="A792" s="14" t="s">
        <v>12</v>
      </c>
      <c r="B792">
        <f t="shared" si="12"/>
        <v>0</v>
      </c>
      <c r="C792" s="14">
        <v>0</v>
      </c>
      <c r="D792">
        <v>44</v>
      </c>
      <c r="E792">
        <v>25.364999999999998</v>
      </c>
      <c r="F792">
        <v>1</v>
      </c>
      <c r="G792">
        <v>7518.0253499999999</v>
      </c>
    </row>
    <row r="793" spans="1:7">
      <c r="A793" s="17" t="s">
        <v>8</v>
      </c>
      <c r="B793">
        <f t="shared" si="12"/>
        <v>0</v>
      </c>
      <c r="C793" s="17">
        <v>0</v>
      </c>
      <c r="D793">
        <v>44</v>
      </c>
      <c r="E793">
        <v>25</v>
      </c>
      <c r="F793">
        <v>1</v>
      </c>
      <c r="G793">
        <v>7623.518</v>
      </c>
    </row>
    <row r="794" spans="1:7">
      <c r="A794" s="14" t="s">
        <v>8</v>
      </c>
      <c r="B794">
        <f t="shared" si="12"/>
        <v>0</v>
      </c>
      <c r="C794" s="14">
        <v>0</v>
      </c>
      <c r="D794">
        <v>44</v>
      </c>
      <c r="E794">
        <v>25.8</v>
      </c>
      <c r="F794">
        <v>1</v>
      </c>
      <c r="G794">
        <v>7624.63</v>
      </c>
    </row>
    <row r="795" spans="1:7">
      <c r="A795" s="17" t="s">
        <v>8</v>
      </c>
      <c r="B795">
        <f t="shared" si="12"/>
        <v>0</v>
      </c>
      <c r="C795" s="17">
        <v>0</v>
      </c>
      <c r="D795">
        <v>44</v>
      </c>
      <c r="E795">
        <v>27.5</v>
      </c>
      <c r="F795">
        <v>1</v>
      </c>
      <c r="G795">
        <v>7626.9930000000004</v>
      </c>
    </row>
    <row r="796" spans="1:7">
      <c r="A796" s="14" t="s">
        <v>11</v>
      </c>
      <c r="B796">
        <f t="shared" si="12"/>
        <v>1</v>
      </c>
      <c r="C796" s="14">
        <v>0</v>
      </c>
      <c r="D796">
        <v>44</v>
      </c>
      <c r="E796">
        <v>32.340000000000003</v>
      </c>
      <c r="F796">
        <v>1</v>
      </c>
      <c r="G796">
        <v>7633.7205999999996</v>
      </c>
    </row>
    <row r="797" spans="1:7">
      <c r="A797" s="17" t="s">
        <v>8</v>
      </c>
      <c r="B797">
        <f t="shared" si="12"/>
        <v>0</v>
      </c>
      <c r="C797" s="17">
        <v>0</v>
      </c>
      <c r="D797">
        <v>44</v>
      </c>
      <c r="E797">
        <v>27.4</v>
      </c>
      <c r="F797">
        <v>2</v>
      </c>
      <c r="G797">
        <v>7726.8540000000003</v>
      </c>
    </row>
    <row r="798" spans="1:7">
      <c r="A798" s="14" t="s">
        <v>11</v>
      </c>
      <c r="B798">
        <f t="shared" si="12"/>
        <v>1</v>
      </c>
      <c r="C798" s="14">
        <v>0</v>
      </c>
      <c r="D798">
        <v>44</v>
      </c>
      <c r="E798">
        <v>30.69</v>
      </c>
      <c r="F798">
        <v>2</v>
      </c>
      <c r="G798">
        <v>7731.4270999999999</v>
      </c>
    </row>
    <row r="799" spans="1:7">
      <c r="A799" s="17" t="s">
        <v>8</v>
      </c>
      <c r="B799">
        <f t="shared" si="12"/>
        <v>0</v>
      </c>
      <c r="C799" s="17">
        <v>0</v>
      </c>
      <c r="D799">
        <v>44</v>
      </c>
      <c r="E799">
        <v>37.1</v>
      </c>
      <c r="F799">
        <v>2</v>
      </c>
      <c r="G799">
        <v>7740.3370000000004</v>
      </c>
    </row>
    <row r="800" spans="1:7">
      <c r="A800" s="14" t="s">
        <v>12</v>
      </c>
      <c r="B800">
        <f t="shared" si="12"/>
        <v>0</v>
      </c>
      <c r="C800" s="14">
        <v>0</v>
      </c>
      <c r="D800">
        <v>44</v>
      </c>
      <c r="E800">
        <v>36.954999999999998</v>
      </c>
      <c r="F800">
        <v>1</v>
      </c>
      <c r="G800">
        <v>8023.1354499999998</v>
      </c>
    </row>
    <row r="801" spans="1:7">
      <c r="A801" s="17" t="s">
        <v>12</v>
      </c>
      <c r="B801">
        <f t="shared" si="12"/>
        <v>0</v>
      </c>
      <c r="C801" s="17">
        <v>0</v>
      </c>
      <c r="D801">
        <v>44</v>
      </c>
      <c r="E801">
        <v>32.015000000000001</v>
      </c>
      <c r="F801">
        <v>2</v>
      </c>
      <c r="G801">
        <v>8116.2688500000004</v>
      </c>
    </row>
    <row r="802" spans="1:7">
      <c r="A802" s="14" t="s">
        <v>11</v>
      </c>
      <c r="B802">
        <f t="shared" si="12"/>
        <v>1</v>
      </c>
      <c r="C802" s="14">
        <v>0</v>
      </c>
      <c r="D802">
        <v>44</v>
      </c>
      <c r="E802">
        <v>23.98</v>
      </c>
      <c r="F802">
        <v>2</v>
      </c>
      <c r="G802">
        <v>8211.1002000000008</v>
      </c>
    </row>
    <row r="803" spans="1:7">
      <c r="A803" s="17" t="s">
        <v>11</v>
      </c>
      <c r="B803">
        <f t="shared" si="12"/>
        <v>1</v>
      </c>
      <c r="C803" s="17">
        <v>0</v>
      </c>
      <c r="D803">
        <v>44</v>
      </c>
      <c r="E803">
        <v>29.81</v>
      </c>
      <c r="F803">
        <v>2</v>
      </c>
      <c r="G803">
        <v>8219.2039000000004</v>
      </c>
    </row>
    <row r="804" spans="1:7">
      <c r="A804" s="14" t="s">
        <v>13</v>
      </c>
      <c r="B804">
        <f t="shared" si="12"/>
        <v>0</v>
      </c>
      <c r="C804" s="14">
        <v>0</v>
      </c>
      <c r="D804">
        <v>44</v>
      </c>
      <c r="E804">
        <v>22.135000000000002</v>
      </c>
      <c r="F804">
        <v>2</v>
      </c>
      <c r="G804">
        <v>8302.5356499999998</v>
      </c>
    </row>
    <row r="805" spans="1:7">
      <c r="A805" s="17" t="s">
        <v>13</v>
      </c>
      <c r="B805">
        <f t="shared" si="12"/>
        <v>0</v>
      </c>
      <c r="C805" s="17">
        <v>0</v>
      </c>
      <c r="D805">
        <v>44</v>
      </c>
      <c r="E805">
        <v>21.85</v>
      </c>
      <c r="F805">
        <v>3</v>
      </c>
      <c r="G805">
        <v>8891.1394999999993</v>
      </c>
    </row>
    <row r="806" spans="1:7">
      <c r="A806" s="14" t="s">
        <v>13</v>
      </c>
      <c r="B806">
        <f t="shared" si="12"/>
        <v>0</v>
      </c>
      <c r="C806" s="14">
        <v>0</v>
      </c>
      <c r="D806">
        <v>44</v>
      </c>
      <c r="E806">
        <v>36.479999999999997</v>
      </c>
      <c r="F806">
        <v>0</v>
      </c>
      <c r="G806">
        <v>12797.20962</v>
      </c>
    </row>
    <row r="807" spans="1:7">
      <c r="A807" s="17" t="s">
        <v>13</v>
      </c>
      <c r="B807">
        <f t="shared" si="12"/>
        <v>0</v>
      </c>
      <c r="C807" s="17">
        <v>1</v>
      </c>
      <c r="D807">
        <v>44</v>
      </c>
      <c r="E807">
        <v>20.234999999999999</v>
      </c>
      <c r="F807">
        <v>1</v>
      </c>
      <c r="G807">
        <v>19594.809649999999</v>
      </c>
    </row>
    <row r="808" spans="1:7">
      <c r="A808" s="14" t="s">
        <v>13</v>
      </c>
      <c r="B808">
        <f t="shared" si="12"/>
        <v>0</v>
      </c>
      <c r="C808" s="14">
        <v>0</v>
      </c>
      <c r="D808">
        <v>44</v>
      </c>
      <c r="E808">
        <v>29.734999999999999</v>
      </c>
      <c r="F808">
        <v>2</v>
      </c>
      <c r="G808">
        <v>32108.662820000001</v>
      </c>
    </row>
    <row r="809" spans="1:7">
      <c r="A809" s="17" t="s">
        <v>8</v>
      </c>
      <c r="B809">
        <f t="shared" si="12"/>
        <v>0</v>
      </c>
      <c r="C809" s="17">
        <v>1</v>
      </c>
      <c r="D809">
        <v>44</v>
      </c>
      <c r="E809">
        <v>30.2</v>
      </c>
      <c r="F809">
        <v>2</v>
      </c>
      <c r="G809">
        <v>38998.546000000002</v>
      </c>
    </row>
    <row r="810" spans="1:7">
      <c r="A810" s="14" t="s">
        <v>13</v>
      </c>
      <c r="B810">
        <f t="shared" si="12"/>
        <v>0</v>
      </c>
      <c r="C810" s="14">
        <v>1</v>
      </c>
      <c r="D810">
        <v>44</v>
      </c>
      <c r="E810">
        <v>31.35</v>
      </c>
      <c r="F810">
        <v>1</v>
      </c>
      <c r="G810">
        <v>39556.494500000001</v>
      </c>
    </row>
    <row r="811" spans="1:7">
      <c r="A811" s="17" t="s">
        <v>12</v>
      </c>
      <c r="B811">
        <f t="shared" si="12"/>
        <v>0</v>
      </c>
      <c r="C811" s="17">
        <v>1</v>
      </c>
      <c r="D811">
        <v>44</v>
      </c>
      <c r="E811">
        <v>38.950000000000003</v>
      </c>
      <c r="F811">
        <v>0</v>
      </c>
      <c r="G811">
        <v>42983.458500000001</v>
      </c>
    </row>
    <row r="812" spans="1:7">
      <c r="A812" s="14" t="s">
        <v>11</v>
      </c>
      <c r="B812">
        <f t="shared" si="12"/>
        <v>1</v>
      </c>
      <c r="C812" s="14">
        <v>1</v>
      </c>
      <c r="D812">
        <v>44</v>
      </c>
      <c r="E812">
        <v>43.89</v>
      </c>
      <c r="F812">
        <v>2</v>
      </c>
      <c r="G812">
        <v>46200.985099999998</v>
      </c>
    </row>
    <row r="813" spans="1:7">
      <c r="A813" s="17" t="s">
        <v>11</v>
      </c>
      <c r="B813">
        <f t="shared" si="12"/>
        <v>1</v>
      </c>
      <c r="C813" s="17">
        <v>1</v>
      </c>
      <c r="D813">
        <v>44</v>
      </c>
      <c r="E813">
        <v>38.06</v>
      </c>
      <c r="F813">
        <v>0</v>
      </c>
      <c r="G813">
        <v>48885.135609999998</v>
      </c>
    </row>
    <row r="814" spans="1:7">
      <c r="A814" s="14" t="s">
        <v>12</v>
      </c>
      <c r="B814">
        <f t="shared" si="12"/>
        <v>0</v>
      </c>
      <c r="C814" s="14">
        <v>0</v>
      </c>
      <c r="D814">
        <v>45</v>
      </c>
      <c r="E814">
        <v>21.375</v>
      </c>
      <c r="F814">
        <v>0</v>
      </c>
      <c r="G814">
        <v>7222.7862500000001</v>
      </c>
    </row>
    <row r="815" spans="1:7">
      <c r="A815" s="17" t="s">
        <v>8</v>
      </c>
      <c r="B815">
        <f t="shared" si="12"/>
        <v>0</v>
      </c>
      <c r="C815" s="17">
        <v>0</v>
      </c>
      <c r="D815">
        <v>45</v>
      </c>
      <c r="E815">
        <v>33.1</v>
      </c>
      <c r="F815">
        <v>0</v>
      </c>
      <c r="G815">
        <v>7345.0839999999998</v>
      </c>
    </row>
    <row r="816" spans="1:7">
      <c r="A816" s="14" t="s">
        <v>8</v>
      </c>
      <c r="B816">
        <f t="shared" si="12"/>
        <v>0</v>
      </c>
      <c r="C816" s="14">
        <v>0</v>
      </c>
      <c r="D816">
        <v>45</v>
      </c>
      <c r="E816">
        <v>35.299999999999997</v>
      </c>
      <c r="F816">
        <v>0</v>
      </c>
      <c r="G816">
        <v>7348.1419999999998</v>
      </c>
    </row>
    <row r="817" spans="1:7">
      <c r="A817" s="17" t="s">
        <v>8</v>
      </c>
      <c r="B817">
        <f t="shared" si="12"/>
        <v>0</v>
      </c>
      <c r="C817" s="17">
        <v>0</v>
      </c>
      <c r="D817">
        <v>45</v>
      </c>
      <c r="E817">
        <v>30.2</v>
      </c>
      <c r="F817">
        <v>1</v>
      </c>
      <c r="G817">
        <v>7441.0529999999999</v>
      </c>
    </row>
    <row r="818" spans="1:7">
      <c r="A818" s="14" t="s">
        <v>8</v>
      </c>
      <c r="B818">
        <f t="shared" si="12"/>
        <v>0</v>
      </c>
      <c r="C818" s="14">
        <v>0</v>
      </c>
      <c r="D818">
        <v>45</v>
      </c>
      <c r="E818">
        <v>33.700000000000003</v>
      </c>
      <c r="F818">
        <v>1</v>
      </c>
      <c r="G818">
        <v>7445.9179999999997</v>
      </c>
    </row>
    <row r="819" spans="1:7">
      <c r="A819" s="17" t="s">
        <v>13</v>
      </c>
      <c r="B819">
        <f t="shared" si="12"/>
        <v>0</v>
      </c>
      <c r="C819" s="17">
        <v>0</v>
      </c>
      <c r="D819">
        <v>45</v>
      </c>
      <c r="E819">
        <v>39.805</v>
      </c>
      <c r="F819">
        <v>0</v>
      </c>
      <c r="G819">
        <v>7448.4039499999999</v>
      </c>
    </row>
    <row r="820" spans="1:7">
      <c r="A820" s="14" t="s">
        <v>12</v>
      </c>
      <c r="B820">
        <f t="shared" si="12"/>
        <v>0</v>
      </c>
      <c r="C820" s="14">
        <v>0</v>
      </c>
      <c r="D820">
        <v>45</v>
      </c>
      <c r="E820">
        <v>35.814999999999998</v>
      </c>
      <c r="F820">
        <v>0</v>
      </c>
      <c r="G820">
        <v>7731.8578500000003</v>
      </c>
    </row>
    <row r="821" spans="1:7">
      <c r="A821" s="17" t="s">
        <v>13</v>
      </c>
      <c r="B821">
        <f t="shared" si="12"/>
        <v>0</v>
      </c>
      <c r="C821" s="17">
        <v>0</v>
      </c>
      <c r="D821">
        <v>45</v>
      </c>
      <c r="E821">
        <v>38.284999999999997</v>
      </c>
      <c r="F821">
        <v>0</v>
      </c>
      <c r="G821">
        <v>7935.29115</v>
      </c>
    </row>
    <row r="822" spans="1:7">
      <c r="A822" s="14" t="s">
        <v>8</v>
      </c>
      <c r="B822">
        <f t="shared" si="12"/>
        <v>0</v>
      </c>
      <c r="C822" s="14">
        <v>0</v>
      </c>
      <c r="D822">
        <v>45</v>
      </c>
      <c r="E822">
        <v>28.7</v>
      </c>
      <c r="F822">
        <v>2</v>
      </c>
      <c r="G822">
        <v>8027.9679999999998</v>
      </c>
    </row>
    <row r="823" spans="1:7">
      <c r="A823" s="17" t="s">
        <v>12</v>
      </c>
      <c r="B823">
        <f t="shared" si="12"/>
        <v>0</v>
      </c>
      <c r="C823" s="17">
        <v>0</v>
      </c>
      <c r="D823">
        <v>45</v>
      </c>
      <c r="E823">
        <v>30.495000000000001</v>
      </c>
      <c r="F823">
        <v>2</v>
      </c>
      <c r="G823">
        <v>8413.4630500000003</v>
      </c>
    </row>
    <row r="824" spans="1:7">
      <c r="A824" s="14" t="s">
        <v>11</v>
      </c>
      <c r="B824">
        <f t="shared" si="12"/>
        <v>1</v>
      </c>
      <c r="C824" s="14">
        <v>0</v>
      </c>
      <c r="D824">
        <v>45</v>
      </c>
      <c r="E824">
        <v>27.83</v>
      </c>
      <c r="F824">
        <v>2</v>
      </c>
      <c r="G824">
        <v>8515.7587000000003</v>
      </c>
    </row>
    <row r="825" spans="1:7">
      <c r="A825" s="17" t="s">
        <v>11</v>
      </c>
      <c r="B825">
        <f t="shared" si="12"/>
        <v>1</v>
      </c>
      <c r="C825" s="17">
        <v>0</v>
      </c>
      <c r="D825">
        <v>45</v>
      </c>
      <c r="E825">
        <v>28.6</v>
      </c>
      <c r="F825">
        <v>2</v>
      </c>
      <c r="G825">
        <v>8516.8289999999997</v>
      </c>
    </row>
    <row r="826" spans="1:7">
      <c r="A826" s="14" t="s">
        <v>8</v>
      </c>
      <c r="B826">
        <f t="shared" si="12"/>
        <v>0</v>
      </c>
      <c r="C826" s="14">
        <v>0</v>
      </c>
      <c r="D826">
        <v>45</v>
      </c>
      <c r="E826">
        <v>30.9</v>
      </c>
      <c r="F826">
        <v>2</v>
      </c>
      <c r="G826">
        <v>8520.0259999999998</v>
      </c>
    </row>
    <row r="827" spans="1:7">
      <c r="A827" s="17" t="s">
        <v>11</v>
      </c>
      <c r="B827">
        <f t="shared" si="12"/>
        <v>1</v>
      </c>
      <c r="C827" s="17">
        <v>0</v>
      </c>
      <c r="D827">
        <v>45</v>
      </c>
      <c r="E827">
        <v>36.299999999999997</v>
      </c>
      <c r="F827">
        <v>2</v>
      </c>
      <c r="G827">
        <v>8527.5319999999992</v>
      </c>
    </row>
    <row r="828" spans="1:7">
      <c r="A828" s="14" t="s">
        <v>13</v>
      </c>
      <c r="B828">
        <f t="shared" si="12"/>
        <v>0</v>
      </c>
      <c r="C828" s="14">
        <v>0</v>
      </c>
      <c r="D828">
        <v>45</v>
      </c>
      <c r="E828">
        <v>23.56</v>
      </c>
      <c r="F828">
        <v>2</v>
      </c>
      <c r="G828">
        <v>8603.8233999999993</v>
      </c>
    </row>
    <row r="829" spans="1:7">
      <c r="A829" s="17" t="s">
        <v>13</v>
      </c>
      <c r="B829">
        <f t="shared" si="12"/>
        <v>0</v>
      </c>
      <c r="C829" s="17">
        <v>0</v>
      </c>
      <c r="D829">
        <v>45</v>
      </c>
      <c r="E829">
        <v>24.035</v>
      </c>
      <c r="F829">
        <v>2</v>
      </c>
      <c r="G829">
        <v>8604.4836500000001</v>
      </c>
    </row>
    <row r="830" spans="1:7">
      <c r="A830" s="14" t="s">
        <v>11</v>
      </c>
      <c r="B830">
        <f t="shared" si="12"/>
        <v>1</v>
      </c>
      <c r="C830" s="14">
        <v>0</v>
      </c>
      <c r="D830">
        <v>45</v>
      </c>
      <c r="E830">
        <v>20.350000000000001</v>
      </c>
      <c r="F830">
        <v>3</v>
      </c>
      <c r="G830">
        <v>8605.3615000000009</v>
      </c>
    </row>
    <row r="831" spans="1:7">
      <c r="A831" s="17" t="s">
        <v>8</v>
      </c>
      <c r="B831">
        <f t="shared" si="12"/>
        <v>0</v>
      </c>
      <c r="C831" s="17">
        <v>0</v>
      </c>
      <c r="D831">
        <v>45</v>
      </c>
      <c r="E831">
        <v>27.5</v>
      </c>
      <c r="F831">
        <v>3</v>
      </c>
      <c r="G831">
        <v>8615.2999999999993</v>
      </c>
    </row>
    <row r="832" spans="1:7">
      <c r="A832" s="14" t="s">
        <v>13</v>
      </c>
      <c r="B832">
        <f t="shared" si="12"/>
        <v>0</v>
      </c>
      <c r="C832" s="14">
        <v>0</v>
      </c>
      <c r="D832">
        <v>45</v>
      </c>
      <c r="E832">
        <v>25.175000000000001</v>
      </c>
      <c r="F832">
        <v>2</v>
      </c>
      <c r="G832">
        <v>9095.0682500000003</v>
      </c>
    </row>
    <row r="833" spans="1:7">
      <c r="A833" s="17" t="s">
        <v>8</v>
      </c>
      <c r="B833">
        <f t="shared" si="12"/>
        <v>0</v>
      </c>
      <c r="C833" s="17">
        <v>0</v>
      </c>
      <c r="D833">
        <v>45</v>
      </c>
      <c r="E833">
        <v>25.7</v>
      </c>
      <c r="F833">
        <v>3</v>
      </c>
      <c r="G833">
        <v>9101.7980000000007</v>
      </c>
    </row>
    <row r="834" spans="1:7">
      <c r="A834" s="14" t="s">
        <v>13</v>
      </c>
      <c r="B834">
        <f t="shared" si="12"/>
        <v>0</v>
      </c>
      <c r="C834" s="14">
        <v>0</v>
      </c>
      <c r="D834">
        <v>45</v>
      </c>
      <c r="E834">
        <v>39.994999999999997</v>
      </c>
      <c r="F834">
        <v>3</v>
      </c>
      <c r="G834">
        <v>9704.6680500000002</v>
      </c>
    </row>
    <row r="835" spans="1:7">
      <c r="A835" s="17" t="s">
        <v>11</v>
      </c>
      <c r="B835">
        <f t="shared" si="12"/>
        <v>1</v>
      </c>
      <c r="C835" s="17">
        <v>0</v>
      </c>
      <c r="D835">
        <v>45</v>
      </c>
      <c r="E835">
        <v>24.31</v>
      </c>
      <c r="F835">
        <v>5</v>
      </c>
      <c r="G835">
        <v>9788.8659000000007</v>
      </c>
    </row>
    <row r="836" spans="1:7">
      <c r="A836" s="14" t="s">
        <v>11</v>
      </c>
      <c r="B836">
        <f t="shared" si="12"/>
        <v>1</v>
      </c>
      <c r="C836" s="14">
        <v>0</v>
      </c>
      <c r="D836">
        <v>45</v>
      </c>
      <c r="E836">
        <v>31.79</v>
      </c>
      <c r="F836">
        <v>0</v>
      </c>
      <c r="G836">
        <v>17929.303370000001</v>
      </c>
    </row>
    <row r="837" spans="1:7">
      <c r="A837" s="17" t="s">
        <v>12</v>
      </c>
      <c r="B837">
        <f t="shared" ref="B837:B900" si="13">IF(A837="southeast",1,0)</f>
        <v>0</v>
      </c>
      <c r="C837" s="17">
        <v>1</v>
      </c>
      <c r="D837">
        <v>45</v>
      </c>
      <c r="E837">
        <v>22.895</v>
      </c>
      <c r="F837">
        <v>2</v>
      </c>
      <c r="G837">
        <v>21098.554049999999</v>
      </c>
    </row>
    <row r="838" spans="1:7">
      <c r="A838" s="14" t="s">
        <v>12</v>
      </c>
      <c r="B838">
        <f t="shared" si="13"/>
        <v>0</v>
      </c>
      <c r="C838" s="14">
        <v>0</v>
      </c>
      <c r="D838">
        <v>45</v>
      </c>
      <c r="E838">
        <v>27.645</v>
      </c>
      <c r="F838">
        <v>1</v>
      </c>
      <c r="G838">
        <v>28340.188849999999</v>
      </c>
    </row>
    <row r="839" spans="1:7">
      <c r="A839" s="17" t="s">
        <v>13</v>
      </c>
      <c r="B839">
        <f t="shared" si="13"/>
        <v>0</v>
      </c>
      <c r="C839" s="17">
        <v>1</v>
      </c>
      <c r="D839">
        <v>45</v>
      </c>
      <c r="E839">
        <v>22.895</v>
      </c>
      <c r="F839">
        <v>0</v>
      </c>
      <c r="G839">
        <v>35069.374519999998</v>
      </c>
    </row>
    <row r="840" spans="1:7">
      <c r="A840" s="14" t="s">
        <v>12</v>
      </c>
      <c r="B840">
        <f t="shared" si="13"/>
        <v>0</v>
      </c>
      <c r="C840" s="14">
        <v>1</v>
      </c>
      <c r="D840">
        <v>45</v>
      </c>
      <c r="E840">
        <v>30.495000000000001</v>
      </c>
      <c r="F840">
        <v>1</v>
      </c>
      <c r="G840">
        <v>39725.518049999999</v>
      </c>
    </row>
    <row r="841" spans="1:7">
      <c r="A841" s="17" t="s">
        <v>12</v>
      </c>
      <c r="B841">
        <f t="shared" si="13"/>
        <v>0</v>
      </c>
      <c r="C841" s="17">
        <v>1</v>
      </c>
      <c r="D841">
        <v>45</v>
      </c>
      <c r="E841">
        <v>36.479999999999997</v>
      </c>
      <c r="F841">
        <v>2</v>
      </c>
      <c r="G841">
        <v>42760.502200000003</v>
      </c>
    </row>
    <row r="842" spans="1:7">
      <c r="A842" s="14" t="s">
        <v>11</v>
      </c>
      <c r="B842">
        <f t="shared" si="13"/>
        <v>1</v>
      </c>
      <c r="C842" s="14">
        <v>1</v>
      </c>
      <c r="D842">
        <v>45</v>
      </c>
      <c r="E842">
        <v>30.36</v>
      </c>
      <c r="F842">
        <v>0</v>
      </c>
      <c r="G842">
        <v>62592.873090000001</v>
      </c>
    </row>
    <row r="843" spans="1:7">
      <c r="A843" s="17" t="s">
        <v>8</v>
      </c>
      <c r="B843">
        <f t="shared" si="13"/>
        <v>0</v>
      </c>
      <c r="C843" s="17">
        <v>0</v>
      </c>
      <c r="D843">
        <v>46</v>
      </c>
      <c r="E843">
        <v>22.3</v>
      </c>
      <c r="F843">
        <v>0</v>
      </c>
      <c r="G843">
        <v>7147.1049999999996</v>
      </c>
    </row>
    <row r="844" spans="1:7">
      <c r="A844" s="14" t="s">
        <v>12</v>
      </c>
      <c r="B844">
        <f t="shared" si="13"/>
        <v>0</v>
      </c>
      <c r="C844" s="14">
        <v>0</v>
      </c>
      <c r="D844">
        <v>46</v>
      </c>
      <c r="E844">
        <v>19.855</v>
      </c>
      <c r="F844">
        <v>0</v>
      </c>
      <c r="G844">
        <v>7526.7064499999997</v>
      </c>
    </row>
    <row r="845" spans="1:7">
      <c r="A845" s="17" t="s">
        <v>11</v>
      </c>
      <c r="B845">
        <f t="shared" si="13"/>
        <v>1</v>
      </c>
      <c r="C845" s="17">
        <v>0</v>
      </c>
      <c r="D845">
        <v>46</v>
      </c>
      <c r="E845">
        <v>26.62</v>
      </c>
      <c r="F845">
        <v>1</v>
      </c>
      <c r="G845">
        <v>7742.1098000000002</v>
      </c>
    </row>
    <row r="846" spans="1:7">
      <c r="A846" s="14" t="s">
        <v>12</v>
      </c>
      <c r="B846">
        <f t="shared" si="13"/>
        <v>0</v>
      </c>
      <c r="C846" s="14">
        <v>0</v>
      </c>
      <c r="D846">
        <v>46</v>
      </c>
      <c r="E846">
        <v>27.74</v>
      </c>
      <c r="F846">
        <v>0</v>
      </c>
      <c r="G846">
        <v>8026.6665999999996</v>
      </c>
    </row>
    <row r="847" spans="1:7">
      <c r="A847" s="17" t="s">
        <v>11</v>
      </c>
      <c r="B847">
        <f t="shared" si="13"/>
        <v>1</v>
      </c>
      <c r="C847" s="17">
        <v>0</v>
      </c>
      <c r="D847">
        <v>46</v>
      </c>
      <c r="E847">
        <v>27.72</v>
      </c>
      <c r="F847">
        <v>1</v>
      </c>
      <c r="G847">
        <v>8232.6388000000006</v>
      </c>
    </row>
    <row r="848" spans="1:7">
      <c r="A848" s="14" t="s">
        <v>11</v>
      </c>
      <c r="B848">
        <f t="shared" si="13"/>
        <v>1</v>
      </c>
      <c r="C848" s="14">
        <v>0</v>
      </c>
      <c r="D848">
        <v>46</v>
      </c>
      <c r="E848">
        <v>28.05</v>
      </c>
      <c r="F848">
        <v>1</v>
      </c>
      <c r="G848">
        <v>8233.0974999999999</v>
      </c>
    </row>
    <row r="849" spans="1:7">
      <c r="A849" s="17" t="s">
        <v>11</v>
      </c>
      <c r="B849">
        <f t="shared" si="13"/>
        <v>1</v>
      </c>
      <c r="C849" s="17">
        <v>0</v>
      </c>
      <c r="D849">
        <v>46</v>
      </c>
      <c r="E849">
        <v>33.44</v>
      </c>
      <c r="F849">
        <v>1</v>
      </c>
      <c r="G849">
        <v>8240.5895999999993</v>
      </c>
    </row>
    <row r="850" spans="1:7">
      <c r="A850" s="14" t="s">
        <v>13</v>
      </c>
      <c r="B850">
        <f t="shared" si="13"/>
        <v>0</v>
      </c>
      <c r="C850" s="14">
        <v>0</v>
      </c>
      <c r="D850">
        <v>46</v>
      </c>
      <c r="E850">
        <v>33.344999999999999</v>
      </c>
      <c r="F850">
        <v>1</v>
      </c>
      <c r="G850">
        <v>8334.4575499999992</v>
      </c>
    </row>
    <row r="851" spans="1:7">
      <c r="A851" s="17" t="s">
        <v>13</v>
      </c>
      <c r="B851">
        <f t="shared" si="13"/>
        <v>0</v>
      </c>
      <c r="C851" s="17">
        <v>0</v>
      </c>
      <c r="D851">
        <v>46</v>
      </c>
      <c r="E851">
        <v>33.44</v>
      </c>
      <c r="F851">
        <v>1</v>
      </c>
      <c r="G851">
        <v>8334.5895999999993</v>
      </c>
    </row>
    <row r="852" spans="1:7">
      <c r="A852" s="14" t="s">
        <v>13</v>
      </c>
      <c r="B852">
        <f t="shared" si="13"/>
        <v>0</v>
      </c>
      <c r="C852" s="14">
        <v>0</v>
      </c>
      <c r="D852">
        <v>46</v>
      </c>
      <c r="E852">
        <v>39.424999999999997</v>
      </c>
      <c r="F852">
        <v>1</v>
      </c>
      <c r="G852">
        <v>8342.9087500000005</v>
      </c>
    </row>
    <row r="853" spans="1:7">
      <c r="A853" s="17" t="s">
        <v>11</v>
      </c>
      <c r="B853">
        <f t="shared" si="13"/>
        <v>1</v>
      </c>
      <c r="C853" s="17">
        <v>0</v>
      </c>
      <c r="D853">
        <v>46</v>
      </c>
      <c r="E853">
        <v>38.17</v>
      </c>
      <c r="F853">
        <v>2</v>
      </c>
      <c r="G853">
        <v>8347.1643000000004</v>
      </c>
    </row>
    <row r="854" spans="1:7">
      <c r="A854" s="14" t="s">
        <v>12</v>
      </c>
      <c r="B854">
        <f t="shared" si="13"/>
        <v>0</v>
      </c>
      <c r="C854" s="14">
        <v>0</v>
      </c>
      <c r="D854">
        <v>46</v>
      </c>
      <c r="E854">
        <v>40.375</v>
      </c>
      <c r="F854">
        <v>2</v>
      </c>
      <c r="G854">
        <v>8733.2292500000003</v>
      </c>
    </row>
    <row r="855" spans="1:7">
      <c r="A855" s="17" t="s">
        <v>8</v>
      </c>
      <c r="B855">
        <f t="shared" si="13"/>
        <v>0</v>
      </c>
      <c r="C855" s="17">
        <v>0</v>
      </c>
      <c r="D855">
        <v>46</v>
      </c>
      <c r="E855">
        <v>28.9</v>
      </c>
      <c r="F855">
        <v>2</v>
      </c>
      <c r="G855">
        <v>8823.2790000000005</v>
      </c>
    </row>
    <row r="856" spans="1:7">
      <c r="A856" s="14" t="s">
        <v>13</v>
      </c>
      <c r="B856">
        <f t="shared" si="13"/>
        <v>0</v>
      </c>
      <c r="C856" s="14">
        <v>0</v>
      </c>
      <c r="D856">
        <v>46</v>
      </c>
      <c r="E856">
        <v>33.725000000000001</v>
      </c>
      <c r="F856">
        <v>1</v>
      </c>
      <c r="G856">
        <v>8823.9857499999998</v>
      </c>
    </row>
    <row r="857" spans="1:7">
      <c r="A857" s="17" t="s">
        <v>8</v>
      </c>
      <c r="B857">
        <f t="shared" si="13"/>
        <v>0</v>
      </c>
      <c r="C857" s="17">
        <v>0</v>
      </c>
      <c r="D857">
        <v>46</v>
      </c>
      <c r="E857">
        <v>30.2</v>
      </c>
      <c r="F857">
        <v>2</v>
      </c>
      <c r="G857">
        <v>8825.0859999999993</v>
      </c>
    </row>
    <row r="858" spans="1:7">
      <c r="A858" s="14" t="s">
        <v>11</v>
      </c>
      <c r="B858">
        <f t="shared" si="13"/>
        <v>1</v>
      </c>
      <c r="C858" s="14">
        <v>0</v>
      </c>
      <c r="D858">
        <v>46</v>
      </c>
      <c r="E858">
        <v>43.89</v>
      </c>
      <c r="F858">
        <v>3</v>
      </c>
      <c r="G858">
        <v>8944.1151000000009</v>
      </c>
    </row>
    <row r="859" spans="1:7">
      <c r="A859" s="17" t="s">
        <v>12</v>
      </c>
      <c r="B859">
        <f t="shared" si="13"/>
        <v>0</v>
      </c>
      <c r="C859" s="17">
        <v>0</v>
      </c>
      <c r="D859">
        <v>46</v>
      </c>
      <c r="E859">
        <v>19.95</v>
      </c>
      <c r="F859">
        <v>2</v>
      </c>
      <c r="G859">
        <v>9193.8384999999998</v>
      </c>
    </row>
    <row r="860" spans="1:7">
      <c r="A860" s="14" t="s">
        <v>12</v>
      </c>
      <c r="B860">
        <f t="shared" si="13"/>
        <v>0</v>
      </c>
      <c r="C860" s="14">
        <v>0</v>
      </c>
      <c r="D860">
        <v>46</v>
      </c>
      <c r="E860">
        <v>25.745000000000001</v>
      </c>
      <c r="F860">
        <v>3</v>
      </c>
      <c r="G860">
        <v>9301.8935500000007</v>
      </c>
    </row>
    <row r="861" spans="1:7">
      <c r="A861" s="17" t="s">
        <v>13</v>
      </c>
      <c r="B861">
        <f t="shared" si="13"/>
        <v>0</v>
      </c>
      <c r="C861" s="17">
        <v>0</v>
      </c>
      <c r="D861">
        <v>46</v>
      </c>
      <c r="E861">
        <v>32.299999999999997</v>
      </c>
      <c r="F861">
        <v>2</v>
      </c>
      <c r="G861">
        <v>9411.0049999999992</v>
      </c>
    </row>
    <row r="862" spans="1:7">
      <c r="A862" s="14" t="s">
        <v>8</v>
      </c>
      <c r="B862">
        <f t="shared" si="13"/>
        <v>0</v>
      </c>
      <c r="C862" s="14">
        <v>0</v>
      </c>
      <c r="D862">
        <v>46</v>
      </c>
      <c r="E862">
        <v>30.8</v>
      </c>
      <c r="F862">
        <v>3</v>
      </c>
      <c r="G862">
        <v>9414.92</v>
      </c>
    </row>
    <row r="863" spans="1:7">
      <c r="A863" s="17" t="s">
        <v>13</v>
      </c>
      <c r="B863">
        <f t="shared" si="13"/>
        <v>0</v>
      </c>
      <c r="C863" s="17">
        <v>0</v>
      </c>
      <c r="D863">
        <v>46</v>
      </c>
      <c r="E863">
        <v>48.07</v>
      </c>
      <c r="F863">
        <v>2</v>
      </c>
      <c r="G863">
        <v>9432.9253000000008</v>
      </c>
    </row>
    <row r="864" spans="1:7">
      <c r="A864" s="14" t="s">
        <v>13</v>
      </c>
      <c r="B864">
        <f t="shared" si="13"/>
        <v>0</v>
      </c>
      <c r="C864" s="14">
        <v>0</v>
      </c>
      <c r="D864">
        <v>46</v>
      </c>
      <c r="E864">
        <v>24.795000000000002</v>
      </c>
      <c r="F864">
        <v>3</v>
      </c>
      <c r="G864">
        <v>9500.5730500000009</v>
      </c>
    </row>
    <row r="865" spans="1:7">
      <c r="A865" s="17" t="s">
        <v>8</v>
      </c>
      <c r="B865">
        <f t="shared" si="13"/>
        <v>0</v>
      </c>
      <c r="C865" s="17">
        <v>0</v>
      </c>
      <c r="D865">
        <v>46</v>
      </c>
      <c r="E865">
        <v>25.8</v>
      </c>
      <c r="F865">
        <v>5</v>
      </c>
      <c r="G865">
        <v>10096.969999999999</v>
      </c>
    </row>
    <row r="866" spans="1:7">
      <c r="A866" s="14" t="s">
        <v>12</v>
      </c>
      <c r="B866">
        <f t="shared" si="13"/>
        <v>0</v>
      </c>
      <c r="C866" s="14">
        <v>1</v>
      </c>
      <c r="D866">
        <v>46</v>
      </c>
      <c r="E866">
        <v>23.655000000000001</v>
      </c>
      <c r="F866">
        <v>1</v>
      </c>
      <c r="G866">
        <v>21677.283449999999</v>
      </c>
    </row>
    <row r="867" spans="1:7">
      <c r="A867" s="17" t="s">
        <v>8</v>
      </c>
      <c r="B867">
        <f t="shared" si="13"/>
        <v>0</v>
      </c>
      <c r="C867" s="17">
        <v>0</v>
      </c>
      <c r="D867">
        <v>46</v>
      </c>
      <c r="E867">
        <v>27.6</v>
      </c>
      <c r="F867">
        <v>0</v>
      </c>
      <c r="G867">
        <v>24603.04837</v>
      </c>
    </row>
    <row r="868" spans="1:7">
      <c r="A868" s="14" t="s">
        <v>12</v>
      </c>
      <c r="B868">
        <f t="shared" si="13"/>
        <v>0</v>
      </c>
      <c r="C868" s="14">
        <v>1</v>
      </c>
      <c r="D868">
        <v>46</v>
      </c>
      <c r="E868">
        <v>30.495000000000001</v>
      </c>
      <c r="F868">
        <v>3</v>
      </c>
      <c r="G868">
        <v>40720.551050000002</v>
      </c>
    </row>
    <row r="869" spans="1:7">
      <c r="A869" s="17" t="s">
        <v>8</v>
      </c>
      <c r="B869">
        <f t="shared" si="13"/>
        <v>0</v>
      </c>
      <c r="C869" s="17">
        <v>1</v>
      </c>
      <c r="D869">
        <v>46</v>
      </c>
      <c r="E869">
        <v>34.6</v>
      </c>
      <c r="F869">
        <v>1</v>
      </c>
      <c r="G869">
        <v>41661.601999999999</v>
      </c>
    </row>
    <row r="870" spans="1:7">
      <c r="A870" s="14" t="s">
        <v>13</v>
      </c>
      <c r="B870">
        <f t="shared" si="13"/>
        <v>0</v>
      </c>
      <c r="C870" s="14">
        <v>1</v>
      </c>
      <c r="D870">
        <v>46</v>
      </c>
      <c r="E870">
        <v>35.53</v>
      </c>
      <c r="F870">
        <v>0</v>
      </c>
      <c r="G870">
        <v>42111.664700000001</v>
      </c>
    </row>
    <row r="871" spans="1:7">
      <c r="A871" s="17" t="s">
        <v>11</v>
      </c>
      <c r="B871">
        <f t="shared" si="13"/>
        <v>1</v>
      </c>
      <c r="C871" s="17">
        <v>1</v>
      </c>
      <c r="D871">
        <v>46</v>
      </c>
      <c r="E871">
        <v>42.35</v>
      </c>
      <c r="F871">
        <v>3</v>
      </c>
      <c r="G871">
        <v>46151.124499999998</v>
      </c>
    </row>
    <row r="872" spans="1:7">
      <c r="A872" s="14" t="s">
        <v>8</v>
      </c>
      <c r="B872">
        <f t="shared" si="13"/>
        <v>0</v>
      </c>
      <c r="C872" s="14">
        <v>0</v>
      </c>
      <c r="D872">
        <v>47</v>
      </c>
      <c r="E872">
        <v>32.299999999999997</v>
      </c>
      <c r="F872">
        <v>1</v>
      </c>
      <c r="G872">
        <v>8062.7640000000001</v>
      </c>
    </row>
    <row r="873" spans="1:7">
      <c r="A873" s="17" t="s">
        <v>8</v>
      </c>
      <c r="B873">
        <f t="shared" si="13"/>
        <v>0</v>
      </c>
      <c r="C873" s="17">
        <v>0</v>
      </c>
      <c r="D873">
        <v>47</v>
      </c>
      <c r="E873">
        <v>36.200000000000003</v>
      </c>
      <c r="F873">
        <v>1</v>
      </c>
      <c r="G873">
        <v>8068.1850000000004</v>
      </c>
    </row>
    <row r="874" spans="1:7">
      <c r="A874" s="14" t="s">
        <v>11</v>
      </c>
      <c r="B874">
        <f t="shared" si="13"/>
        <v>1</v>
      </c>
      <c r="C874" s="14">
        <v>0</v>
      </c>
      <c r="D874">
        <v>47</v>
      </c>
      <c r="E874">
        <v>47.52</v>
      </c>
      <c r="F874">
        <v>1</v>
      </c>
      <c r="G874">
        <v>8083.9197999999997</v>
      </c>
    </row>
    <row r="875" spans="1:7">
      <c r="A875" s="17" t="s">
        <v>12</v>
      </c>
      <c r="B875">
        <f t="shared" si="13"/>
        <v>0</v>
      </c>
      <c r="C875" s="17">
        <v>0</v>
      </c>
      <c r="D875">
        <v>47</v>
      </c>
      <c r="E875">
        <v>19.57</v>
      </c>
      <c r="F875">
        <v>1</v>
      </c>
      <c r="G875">
        <v>8428.0692999999992</v>
      </c>
    </row>
    <row r="876" spans="1:7">
      <c r="A876" s="14" t="s">
        <v>13</v>
      </c>
      <c r="B876">
        <f t="shared" si="13"/>
        <v>0</v>
      </c>
      <c r="C876" s="14">
        <v>0</v>
      </c>
      <c r="D876">
        <v>47</v>
      </c>
      <c r="E876">
        <v>24.32</v>
      </c>
      <c r="F876">
        <v>0</v>
      </c>
      <c r="G876">
        <v>8534.6718000000001</v>
      </c>
    </row>
    <row r="877" spans="1:7">
      <c r="A877" s="17" t="s">
        <v>8</v>
      </c>
      <c r="B877">
        <f t="shared" si="13"/>
        <v>0</v>
      </c>
      <c r="C877" s="17">
        <v>0</v>
      </c>
      <c r="D877">
        <v>47</v>
      </c>
      <c r="E877">
        <v>23.6</v>
      </c>
      <c r="F877">
        <v>1</v>
      </c>
      <c r="G877">
        <v>8539.6710000000003</v>
      </c>
    </row>
    <row r="878" spans="1:7">
      <c r="A878" s="14" t="s">
        <v>11</v>
      </c>
      <c r="B878">
        <f t="shared" si="13"/>
        <v>1</v>
      </c>
      <c r="C878" s="14">
        <v>0</v>
      </c>
      <c r="D878">
        <v>47</v>
      </c>
      <c r="E878">
        <v>29.37</v>
      </c>
      <c r="F878">
        <v>1</v>
      </c>
      <c r="G878">
        <v>8547.6913000000004</v>
      </c>
    </row>
    <row r="879" spans="1:7">
      <c r="A879" s="17" t="s">
        <v>8</v>
      </c>
      <c r="B879">
        <f t="shared" si="13"/>
        <v>0</v>
      </c>
      <c r="C879" s="17">
        <v>0</v>
      </c>
      <c r="D879">
        <v>47</v>
      </c>
      <c r="E879">
        <v>32</v>
      </c>
      <c r="F879">
        <v>1</v>
      </c>
      <c r="G879">
        <v>8551.3469999999998</v>
      </c>
    </row>
    <row r="880" spans="1:7">
      <c r="A880" s="14" t="s">
        <v>8</v>
      </c>
      <c r="B880">
        <f t="shared" si="13"/>
        <v>0</v>
      </c>
      <c r="C880" s="14">
        <v>0</v>
      </c>
      <c r="D880">
        <v>47</v>
      </c>
      <c r="E880">
        <v>36</v>
      </c>
      <c r="F880">
        <v>1</v>
      </c>
      <c r="G880">
        <v>8556.9069999999992</v>
      </c>
    </row>
    <row r="881" spans="1:7">
      <c r="A881" s="17" t="s">
        <v>11</v>
      </c>
      <c r="B881">
        <f t="shared" si="13"/>
        <v>1</v>
      </c>
      <c r="C881" s="17">
        <v>0</v>
      </c>
      <c r="D881">
        <v>47</v>
      </c>
      <c r="E881">
        <v>45.32</v>
      </c>
      <c r="F881">
        <v>1</v>
      </c>
      <c r="G881">
        <v>8569.8618000000006</v>
      </c>
    </row>
    <row r="882" spans="1:7">
      <c r="A882" s="14" t="s">
        <v>13</v>
      </c>
      <c r="B882">
        <f t="shared" si="13"/>
        <v>0</v>
      </c>
      <c r="C882" s="14">
        <v>0</v>
      </c>
      <c r="D882">
        <v>47</v>
      </c>
      <c r="E882">
        <v>19.190000000000001</v>
      </c>
      <c r="F882">
        <v>1</v>
      </c>
      <c r="G882">
        <v>8627.5411000000004</v>
      </c>
    </row>
    <row r="883" spans="1:7">
      <c r="A883" s="17" t="s">
        <v>12</v>
      </c>
      <c r="B883">
        <f t="shared" si="13"/>
        <v>0</v>
      </c>
      <c r="C883" s="17">
        <v>0</v>
      </c>
      <c r="D883">
        <v>47</v>
      </c>
      <c r="E883">
        <v>29.545000000000002</v>
      </c>
      <c r="F883">
        <v>1</v>
      </c>
      <c r="G883">
        <v>8930.9345499999999</v>
      </c>
    </row>
    <row r="884" spans="1:7">
      <c r="A884" s="14" t="s">
        <v>13</v>
      </c>
      <c r="B884">
        <f t="shared" si="13"/>
        <v>0</v>
      </c>
      <c r="C884" s="14">
        <v>0</v>
      </c>
      <c r="D884">
        <v>47</v>
      </c>
      <c r="E884">
        <v>25.46</v>
      </c>
      <c r="F884">
        <v>2</v>
      </c>
      <c r="G884">
        <v>9225.2564000000002</v>
      </c>
    </row>
    <row r="885" spans="1:7">
      <c r="A885" s="17" t="s">
        <v>12</v>
      </c>
      <c r="B885">
        <f t="shared" si="13"/>
        <v>0</v>
      </c>
      <c r="C885" s="17">
        <v>0</v>
      </c>
      <c r="D885">
        <v>47</v>
      </c>
      <c r="E885">
        <v>29.83</v>
      </c>
      <c r="F885">
        <v>3</v>
      </c>
      <c r="G885">
        <v>9620.3307000000004</v>
      </c>
    </row>
    <row r="886" spans="1:7">
      <c r="A886" s="14" t="s">
        <v>13</v>
      </c>
      <c r="B886">
        <f t="shared" si="13"/>
        <v>0</v>
      </c>
      <c r="C886" s="14">
        <v>0</v>
      </c>
      <c r="D886">
        <v>47</v>
      </c>
      <c r="E886">
        <v>26.6</v>
      </c>
      <c r="F886">
        <v>2</v>
      </c>
      <c r="G886">
        <v>9715.8410000000003</v>
      </c>
    </row>
    <row r="887" spans="1:7">
      <c r="A887" s="17" t="s">
        <v>12</v>
      </c>
      <c r="B887">
        <f t="shared" si="13"/>
        <v>0</v>
      </c>
      <c r="C887" s="17">
        <v>0</v>
      </c>
      <c r="D887">
        <v>47</v>
      </c>
      <c r="E887">
        <v>33.914999999999999</v>
      </c>
      <c r="F887">
        <v>3</v>
      </c>
      <c r="G887">
        <v>10115.00885</v>
      </c>
    </row>
    <row r="888" spans="1:7">
      <c r="A888" s="14" t="s">
        <v>13</v>
      </c>
      <c r="B888">
        <f t="shared" si="13"/>
        <v>0</v>
      </c>
      <c r="C888" s="14">
        <v>0</v>
      </c>
      <c r="D888">
        <v>47</v>
      </c>
      <c r="E888">
        <v>28.215</v>
      </c>
      <c r="F888">
        <v>4</v>
      </c>
      <c r="G888">
        <v>10407.085849999999</v>
      </c>
    </row>
    <row r="889" spans="1:7">
      <c r="A889" s="17" t="s">
        <v>13</v>
      </c>
      <c r="B889">
        <f t="shared" si="13"/>
        <v>0</v>
      </c>
      <c r="C889" s="17">
        <v>0</v>
      </c>
      <c r="D889">
        <v>47</v>
      </c>
      <c r="E889">
        <v>33.344999999999999</v>
      </c>
      <c r="F889">
        <v>0</v>
      </c>
      <c r="G889">
        <v>20878.78443</v>
      </c>
    </row>
    <row r="890" spans="1:7">
      <c r="A890" s="14" t="s">
        <v>11</v>
      </c>
      <c r="B890">
        <f t="shared" si="13"/>
        <v>1</v>
      </c>
      <c r="C890" s="14">
        <v>1</v>
      </c>
      <c r="D890">
        <v>47</v>
      </c>
      <c r="E890">
        <v>25.41</v>
      </c>
      <c r="F890">
        <v>1</v>
      </c>
      <c r="G890">
        <v>21978.676899999999</v>
      </c>
    </row>
    <row r="891" spans="1:7">
      <c r="A891" s="17" t="s">
        <v>11</v>
      </c>
      <c r="B891">
        <f t="shared" si="13"/>
        <v>1</v>
      </c>
      <c r="C891" s="17">
        <v>1</v>
      </c>
      <c r="D891">
        <v>47</v>
      </c>
      <c r="E891">
        <v>27.83</v>
      </c>
      <c r="F891">
        <v>0</v>
      </c>
      <c r="G891">
        <v>23065.420699999999</v>
      </c>
    </row>
    <row r="892" spans="1:7">
      <c r="A892" s="14" t="s">
        <v>13</v>
      </c>
      <c r="B892">
        <f t="shared" si="13"/>
        <v>0</v>
      </c>
      <c r="C892" s="14">
        <v>1</v>
      </c>
      <c r="D892">
        <v>47</v>
      </c>
      <c r="E892">
        <v>26.125</v>
      </c>
      <c r="F892">
        <v>1</v>
      </c>
      <c r="G892">
        <v>23401.30575</v>
      </c>
    </row>
    <row r="893" spans="1:7">
      <c r="A893" s="17" t="s">
        <v>12</v>
      </c>
      <c r="B893">
        <f t="shared" si="13"/>
        <v>0</v>
      </c>
      <c r="C893" s="17">
        <v>1</v>
      </c>
      <c r="D893">
        <v>47</v>
      </c>
      <c r="E893">
        <v>27.645</v>
      </c>
      <c r="F893">
        <v>2</v>
      </c>
      <c r="G893">
        <v>24535.698550000001</v>
      </c>
    </row>
    <row r="894" spans="1:7">
      <c r="A894" s="14" t="s">
        <v>12</v>
      </c>
      <c r="B894">
        <f t="shared" si="13"/>
        <v>0</v>
      </c>
      <c r="C894" s="14">
        <v>1</v>
      </c>
      <c r="D894">
        <v>47</v>
      </c>
      <c r="E894">
        <v>28.215</v>
      </c>
      <c r="F894">
        <v>3</v>
      </c>
      <c r="G894">
        <v>24915.220850000002</v>
      </c>
    </row>
    <row r="895" spans="1:7">
      <c r="A895" s="17" t="s">
        <v>8</v>
      </c>
      <c r="B895">
        <f t="shared" si="13"/>
        <v>0</v>
      </c>
      <c r="C895" s="17">
        <v>1</v>
      </c>
      <c r="D895">
        <v>47</v>
      </c>
      <c r="E895">
        <v>29.8</v>
      </c>
      <c r="F895">
        <v>3</v>
      </c>
      <c r="G895">
        <v>25309.489000000001</v>
      </c>
    </row>
    <row r="896" spans="1:7">
      <c r="A896" s="14" t="s">
        <v>8</v>
      </c>
      <c r="B896">
        <f t="shared" si="13"/>
        <v>0</v>
      </c>
      <c r="C896" s="14">
        <v>0</v>
      </c>
      <c r="D896">
        <v>47</v>
      </c>
      <c r="E896">
        <v>24.1</v>
      </c>
      <c r="F896">
        <v>1</v>
      </c>
      <c r="G896">
        <v>26236.579969999999</v>
      </c>
    </row>
    <row r="897" spans="1:7">
      <c r="A897" s="17" t="s">
        <v>11</v>
      </c>
      <c r="B897">
        <f t="shared" si="13"/>
        <v>1</v>
      </c>
      <c r="C897" s="17">
        <v>1</v>
      </c>
      <c r="D897">
        <v>47</v>
      </c>
      <c r="E897">
        <v>36.19</v>
      </c>
      <c r="F897">
        <v>0</v>
      </c>
      <c r="G897">
        <v>41676.081100000003</v>
      </c>
    </row>
    <row r="898" spans="1:7">
      <c r="A898" s="14" t="s">
        <v>11</v>
      </c>
      <c r="B898">
        <f t="shared" si="13"/>
        <v>1</v>
      </c>
      <c r="C898" s="14">
        <v>1</v>
      </c>
      <c r="D898">
        <v>47</v>
      </c>
      <c r="E898">
        <v>36.08</v>
      </c>
      <c r="F898">
        <v>1</v>
      </c>
      <c r="G898">
        <v>42211.138200000001</v>
      </c>
    </row>
    <row r="899" spans="1:7">
      <c r="A899" s="17" t="s">
        <v>11</v>
      </c>
      <c r="B899">
        <f t="shared" si="13"/>
        <v>1</v>
      </c>
      <c r="C899" s="17">
        <v>1</v>
      </c>
      <c r="D899">
        <v>47</v>
      </c>
      <c r="E899">
        <v>36.630000000000003</v>
      </c>
      <c r="F899">
        <v>1</v>
      </c>
      <c r="G899">
        <v>42969.852700000003</v>
      </c>
    </row>
    <row r="900" spans="1:7">
      <c r="A900" s="14" t="s">
        <v>11</v>
      </c>
      <c r="B900">
        <f t="shared" si="13"/>
        <v>1</v>
      </c>
      <c r="C900" s="14">
        <v>1</v>
      </c>
      <c r="D900">
        <v>47</v>
      </c>
      <c r="E900">
        <v>38.94</v>
      </c>
      <c r="F900">
        <v>2</v>
      </c>
      <c r="G900">
        <v>44202.653599999998</v>
      </c>
    </row>
    <row r="901" spans="1:7">
      <c r="A901" s="17" t="s">
        <v>11</v>
      </c>
      <c r="B901">
        <f t="shared" ref="B901:B964" si="14">IF(A901="southeast",1,0)</f>
        <v>1</v>
      </c>
      <c r="C901" s="17">
        <v>0</v>
      </c>
      <c r="D901">
        <v>48</v>
      </c>
      <c r="E901">
        <v>29.7</v>
      </c>
      <c r="F901">
        <v>0</v>
      </c>
      <c r="G901">
        <v>7789.6350000000002</v>
      </c>
    </row>
    <row r="902" spans="1:7">
      <c r="A902" s="14" t="s">
        <v>11</v>
      </c>
      <c r="B902">
        <f t="shared" si="14"/>
        <v>1</v>
      </c>
      <c r="C902" s="14">
        <v>0</v>
      </c>
      <c r="D902">
        <v>48</v>
      </c>
      <c r="E902">
        <v>40.15</v>
      </c>
      <c r="F902">
        <v>0</v>
      </c>
      <c r="G902">
        <v>7804.1605</v>
      </c>
    </row>
    <row r="903" spans="1:7">
      <c r="A903" s="17" t="s">
        <v>8</v>
      </c>
      <c r="B903">
        <f t="shared" si="14"/>
        <v>0</v>
      </c>
      <c r="C903" s="17">
        <v>0</v>
      </c>
      <c r="D903">
        <v>48</v>
      </c>
      <c r="E903">
        <v>22.8</v>
      </c>
      <c r="F903">
        <v>0</v>
      </c>
      <c r="G903">
        <v>8269.0439999999999</v>
      </c>
    </row>
    <row r="904" spans="1:7">
      <c r="A904" s="14" t="s">
        <v>8</v>
      </c>
      <c r="B904">
        <f t="shared" si="14"/>
        <v>0</v>
      </c>
      <c r="C904" s="14">
        <v>0</v>
      </c>
      <c r="D904">
        <v>48</v>
      </c>
      <c r="E904">
        <v>28.9</v>
      </c>
      <c r="F904">
        <v>0</v>
      </c>
      <c r="G904">
        <v>8277.5229999999992</v>
      </c>
    </row>
    <row r="905" spans="1:7">
      <c r="A905" s="17" t="s">
        <v>11</v>
      </c>
      <c r="B905">
        <f t="shared" si="14"/>
        <v>1</v>
      </c>
      <c r="C905" s="17">
        <v>0</v>
      </c>
      <c r="D905">
        <v>48</v>
      </c>
      <c r="E905">
        <v>31.13</v>
      </c>
      <c r="F905">
        <v>0</v>
      </c>
      <c r="G905">
        <v>8280.6226999999999</v>
      </c>
    </row>
    <row r="906" spans="1:7">
      <c r="A906" s="14" t="s">
        <v>11</v>
      </c>
      <c r="B906">
        <f t="shared" si="14"/>
        <v>1</v>
      </c>
      <c r="C906" s="14">
        <v>0</v>
      </c>
      <c r="D906">
        <v>48</v>
      </c>
      <c r="E906">
        <v>33.33</v>
      </c>
      <c r="F906">
        <v>0</v>
      </c>
      <c r="G906">
        <v>8283.6807000000008</v>
      </c>
    </row>
    <row r="907" spans="1:7">
      <c r="A907" s="17" t="s">
        <v>12</v>
      </c>
      <c r="B907">
        <f t="shared" si="14"/>
        <v>0</v>
      </c>
      <c r="C907" s="17">
        <v>0</v>
      </c>
      <c r="D907">
        <v>48</v>
      </c>
      <c r="E907">
        <v>36.575000000000003</v>
      </c>
      <c r="F907">
        <v>0</v>
      </c>
      <c r="G907">
        <v>8671.1912499999999</v>
      </c>
    </row>
    <row r="908" spans="1:7">
      <c r="A908" s="14" t="s">
        <v>12</v>
      </c>
      <c r="B908">
        <f t="shared" si="14"/>
        <v>0</v>
      </c>
      <c r="C908" s="14">
        <v>0</v>
      </c>
      <c r="D908">
        <v>48</v>
      </c>
      <c r="E908">
        <v>32.299999999999997</v>
      </c>
      <c r="F908">
        <v>1</v>
      </c>
      <c r="G908">
        <v>8765.2489999999998</v>
      </c>
    </row>
    <row r="909" spans="1:7">
      <c r="A909" s="17" t="s">
        <v>11</v>
      </c>
      <c r="B909">
        <f t="shared" si="14"/>
        <v>1</v>
      </c>
      <c r="C909" s="17">
        <v>0</v>
      </c>
      <c r="D909">
        <v>48</v>
      </c>
      <c r="E909">
        <v>32.229999999999997</v>
      </c>
      <c r="F909">
        <v>1</v>
      </c>
      <c r="G909">
        <v>8871.1517000000003</v>
      </c>
    </row>
    <row r="910" spans="1:7">
      <c r="A910" s="14" t="s">
        <v>13</v>
      </c>
      <c r="B910">
        <f t="shared" si="14"/>
        <v>0</v>
      </c>
      <c r="C910" s="14">
        <v>0</v>
      </c>
      <c r="D910">
        <v>48</v>
      </c>
      <c r="E910">
        <v>31.445</v>
      </c>
      <c r="F910">
        <v>1</v>
      </c>
      <c r="G910">
        <v>8964.0605500000001</v>
      </c>
    </row>
    <row r="911" spans="1:7">
      <c r="A911" s="17" t="s">
        <v>8</v>
      </c>
      <c r="B911">
        <f t="shared" si="14"/>
        <v>0</v>
      </c>
      <c r="C911" s="17">
        <v>0</v>
      </c>
      <c r="D911">
        <v>48</v>
      </c>
      <c r="E911">
        <v>30.2</v>
      </c>
      <c r="F911">
        <v>2</v>
      </c>
      <c r="G911">
        <v>8968.33</v>
      </c>
    </row>
    <row r="912" spans="1:7">
      <c r="A912" s="14" t="s">
        <v>11</v>
      </c>
      <c r="B912">
        <f t="shared" si="14"/>
        <v>1</v>
      </c>
      <c r="C912" s="14">
        <v>0</v>
      </c>
      <c r="D912">
        <v>48</v>
      </c>
      <c r="E912">
        <v>37.29</v>
      </c>
      <c r="F912">
        <v>2</v>
      </c>
      <c r="G912">
        <v>8978.1851000000006</v>
      </c>
    </row>
    <row r="913" spans="1:7">
      <c r="A913" s="17" t="s">
        <v>12</v>
      </c>
      <c r="B913">
        <f t="shared" si="14"/>
        <v>0</v>
      </c>
      <c r="C913" s="17">
        <v>0</v>
      </c>
      <c r="D913">
        <v>48</v>
      </c>
      <c r="E913">
        <v>28.88</v>
      </c>
      <c r="F913">
        <v>1</v>
      </c>
      <c r="G913">
        <v>9249.4951999999994</v>
      </c>
    </row>
    <row r="914" spans="1:7">
      <c r="A914" s="14" t="s">
        <v>13</v>
      </c>
      <c r="B914">
        <f t="shared" si="14"/>
        <v>0</v>
      </c>
      <c r="C914" s="14">
        <v>0</v>
      </c>
      <c r="D914">
        <v>48</v>
      </c>
      <c r="E914">
        <v>27.265000000000001</v>
      </c>
      <c r="F914">
        <v>1</v>
      </c>
      <c r="G914">
        <v>9447.2503500000003</v>
      </c>
    </row>
    <row r="915" spans="1:7">
      <c r="A915" s="17" t="s">
        <v>13</v>
      </c>
      <c r="B915">
        <f t="shared" si="14"/>
        <v>0</v>
      </c>
      <c r="C915" s="17">
        <v>0</v>
      </c>
      <c r="D915">
        <v>48</v>
      </c>
      <c r="E915">
        <v>27.36</v>
      </c>
      <c r="F915">
        <v>1</v>
      </c>
      <c r="G915">
        <v>9447.3824000000004</v>
      </c>
    </row>
    <row r="916" spans="1:7">
      <c r="A916" s="14" t="s">
        <v>8</v>
      </c>
      <c r="B916">
        <f t="shared" si="14"/>
        <v>0</v>
      </c>
      <c r="C916" s="14">
        <v>0</v>
      </c>
      <c r="D916">
        <v>48</v>
      </c>
      <c r="E916">
        <v>34.299999999999997</v>
      </c>
      <c r="F916">
        <v>3</v>
      </c>
      <c r="G916">
        <v>9563.0290000000005</v>
      </c>
    </row>
    <row r="917" spans="1:7">
      <c r="A917" s="17" t="s">
        <v>13</v>
      </c>
      <c r="B917">
        <f t="shared" si="14"/>
        <v>0</v>
      </c>
      <c r="C917" s="17">
        <v>0</v>
      </c>
      <c r="D917">
        <v>48</v>
      </c>
      <c r="E917">
        <v>32.299999999999997</v>
      </c>
      <c r="F917">
        <v>2</v>
      </c>
      <c r="G917">
        <v>10043.249</v>
      </c>
    </row>
    <row r="918" spans="1:7">
      <c r="A918" s="14" t="s">
        <v>13</v>
      </c>
      <c r="B918">
        <f t="shared" si="14"/>
        <v>0</v>
      </c>
      <c r="C918" s="14">
        <v>0</v>
      </c>
      <c r="D918">
        <v>48</v>
      </c>
      <c r="E918">
        <v>30.78</v>
      </c>
      <c r="F918">
        <v>3</v>
      </c>
      <c r="G918">
        <v>10141.136200000001</v>
      </c>
    </row>
    <row r="919" spans="1:7">
      <c r="A919" s="17" t="s">
        <v>13</v>
      </c>
      <c r="B919">
        <f t="shared" si="14"/>
        <v>0</v>
      </c>
      <c r="C919" s="17">
        <v>0</v>
      </c>
      <c r="D919">
        <v>48</v>
      </c>
      <c r="E919">
        <v>35.625</v>
      </c>
      <c r="F919">
        <v>4</v>
      </c>
      <c r="G919">
        <v>10736.87075</v>
      </c>
    </row>
    <row r="920" spans="1:7">
      <c r="A920" s="14" t="s">
        <v>12</v>
      </c>
      <c r="B920">
        <f t="shared" si="14"/>
        <v>0</v>
      </c>
      <c r="C920" s="14">
        <v>0</v>
      </c>
      <c r="D920">
        <v>48</v>
      </c>
      <c r="E920">
        <v>27.93</v>
      </c>
      <c r="F920">
        <v>4</v>
      </c>
      <c r="G920">
        <v>11015.1747</v>
      </c>
    </row>
    <row r="921" spans="1:7">
      <c r="A921" s="17" t="s">
        <v>12</v>
      </c>
      <c r="B921">
        <f t="shared" si="14"/>
        <v>0</v>
      </c>
      <c r="C921" s="17">
        <v>0</v>
      </c>
      <c r="D921">
        <v>48</v>
      </c>
      <c r="E921">
        <v>41.23</v>
      </c>
      <c r="F921">
        <v>4</v>
      </c>
      <c r="G921">
        <v>11033.661700000001</v>
      </c>
    </row>
    <row r="922" spans="1:7">
      <c r="A922" s="14" t="s">
        <v>11</v>
      </c>
      <c r="B922">
        <f t="shared" si="14"/>
        <v>1</v>
      </c>
      <c r="C922" s="14">
        <v>1</v>
      </c>
      <c r="D922">
        <v>48</v>
      </c>
      <c r="E922">
        <v>24.42</v>
      </c>
      <c r="F922">
        <v>0</v>
      </c>
      <c r="G922">
        <v>21223.675800000001</v>
      </c>
    </row>
    <row r="923" spans="1:7">
      <c r="A923" s="17" t="s">
        <v>8</v>
      </c>
      <c r="B923">
        <f t="shared" si="14"/>
        <v>0</v>
      </c>
      <c r="C923" s="17">
        <v>0</v>
      </c>
      <c r="D923">
        <v>48</v>
      </c>
      <c r="E923">
        <v>29.6</v>
      </c>
      <c r="F923">
        <v>0</v>
      </c>
      <c r="G923">
        <v>21232.182260000001</v>
      </c>
    </row>
    <row r="924" spans="1:7">
      <c r="A924" s="14" t="s">
        <v>8</v>
      </c>
      <c r="B924">
        <f t="shared" si="14"/>
        <v>0</v>
      </c>
      <c r="C924" s="14">
        <v>1</v>
      </c>
      <c r="D924">
        <v>48</v>
      </c>
      <c r="E924">
        <v>28</v>
      </c>
      <c r="F924">
        <v>1</v>
      </c>
      <c r="G924">
        <v>23568.272000000001</v>
      </c>
    </row>
    <row r="925" spans="1:7">
      <c r="A925" s="17" t="s">
        <v>11</v>
      </c>
      <c r="B925">
        <f t="shared" si="14"/>
        <v>1</v>
      </c>
      <c r="C925" s="17">
        <v>1</v>
      </c>
      <c r="D925">
        <v>48</v>
      </c>
      <c r="E925">
        <v>25.85</v>
      </c>
      <c r="F925">
        <v>3</v>
      </c>
      <c r="G925">
        <v>24180.933499999999</v>
      </c>
    </row>
    <row r="926" spans="1:7">
      <c r="A926" s="14" t="s">
        <v>13</v>
      </c>
      <c r="B926">
        <f t="shared" si="14"/>
        <v>0</v>
      </c>
      <c r="C926" s="14">
        <v>0</v>
      </c>
      <c r="D926">
        <v>48</v>
      </c>
      <c r="E926">
        <v>35.909999999999997</v>
      </c>
      <c r="F926">
        <v>1</v>
      </c>
      <c r="G926">
        <v>26392.260289999998</v>
      </c>
    </row>
    <row r="927" spans="1:7">
      <c r="A927" s="17" t="s">
        <v>12</v>
      </c>
      <c r="B927">
        <f t="shared" si="14"/>
        <v>0</v>
      </c>
      <c r="C927" s="17">
        <v>0</v>
      </c>
      <c r="D927">
        <v>48</v>
      </c>
      <c r="E927">
        <v>36.67</v>
      </c>
      <c r="F927">
        <v>1</v>
      </c>
      <c r="G927">
        <v>28468.919010000001</v>
      </c>
    </row>
    <row r="928" spans="1:7">
      <c r="A928" s="14" t="s">
        <v>11</v>
      </c>
      <c r="B928">
        <f t="shared" si="14"/>
        <v>1</v>
      </c>
      <c r="C928" s="14">
        <v>1</v>
      </c>
      <c r="D928">
        <v>48</v>
      </c>
      <c r="E928">
        <v>33.11</v>
      </c>
      <c r="F928">
        <v>0</v>
      </c>
      <c r="G928">
        <v>40974.164900000003</v>
      </c>
    </row>
    <row r="929" spans="1:7">
      <c r="A929" s="17" t="s">
        <v>12</v>
      </c>
      <c r="B929">
        <f t="shared" si="14"/>
        <v>0</v>
      </c>
      <c r="C929" s="17">
        <v>1</v>
      </c>
      <c r="D929">
        <v>48</v>
      </c>
      <c r="E929">
        <v>40.564999999999998</v>
      </c>
      <c r="F929">
        <v>2</v>
      </c>
      <c r="G929">
        <v>45702.022349999999</v>
      </c>
    </row>
    <row r="930" spans="1:7">
      <c r="A930" s="14" t="s">
        <v>8</v>
      </c>
      <c r="B930">
        <f t="shared" si="14"/>
        <v>0</v>
      </c>
      <c r="C930" s="14">
        <v>0</v>
      </c>
      <c r="D930">
        <v>49</v>
      </c>
      <c r="E930">
        <v>30.3</v>
      </c>
      <c r="F930">
        <v>0</v>
      </c>
      <c r="G930">
        <v>8116.68</v>
      </c>
    </row>
    <row r="931" spans="1:7">
      <c r="A931" s="17" t="s">
        <v>11</v>
      </c>
      <c r="B931">
        <f t="shared" si="14"/>
        <v>1</v>
      </c>
      <c r="C931" s="17">
        <v>0</v>
      </c>
      <c r="D931">
        <v>49</v>
      </c>
      <c r="E931">
        <v>35.86</v>
      </c>
      <c r="F931">
        <v>0</v>
      </c>
      <c r="G931">
        <v>8124.4084000000003</v>
      </c>
    </row>
    <row r="932" spans="1:7">
      <c r="A932" s="14" t="s">
        <v>11</v>
      </c>
      <c r="B932">
        <f t="shared" si="14"/>
        <v>1</v>
      </c>
      <c r="C932" s="14">
        <v>0</v>
      </c>
      <c r="D932">
        <v>49</v>
      </c>
      <c r="E932">
        <v>36.85</v>
      </c>
      <c r="F932">
        <v>0</v>
      </c>
      <c r="G932">
        <v>8125.7844999999998</v>
      </c>
    </row>
    <row r="933" spans="1:7">
      <c r="A933" s="17" t="s">
        <v>11</v>
      </c>
      <c r="B933">
        <f t="shared" si="14"/>
        <v>1</v>
      </c>
      <c r="C933" s="17">
        <v>0</v>
      </c>
      <c r="D933">
        <v>49</v>
      </c>
      <c r="E933">
        <v>27.17</v>
      </c>
      <c r="F933">
        <v>0</v>
      </c>
      <c r="G933">
        <v>8601.3292999999994</v>
      </c>
    </row>
    <row r="934" spans="1:7">
      <c r="A934" s="14" t="s">
        <v>13</v>
      </c>
      <c r="B934">
        <f t="shared" si="14"/>
        <v>0</v>
      </c>
      <c r="C934" s="14">
        <v>0</v>
      </c>
      <c r="D934">
        <v>49</v>
      </c>
      <c r="E934">
        <v>22.515000000000001</v>
      </c>
      <c r="F934">
        <v>0</v>
      </c>
      <c r="G934">
        <v>8688.8588500000005</v>
      </c>
    </row>
    <row r="935" spans="1:7">
      <c r="A935" s="17" t="s">
        <v>8</v>
      </c>
      <c r="B935">
        <f t="shared" si="14"/>
        <v>0</v>
      </c>
      <c r="C935" s="17">
        <v>0</v>
      </c>
      <c r="D935">
        <v>49</v>
      </c>
      <c r="E935">
        <v>28.7</v>
      </c>
      <c r="F935">
        <v>1</v>
      </c>
      <c r="G935">
        <v>8703.4560000000001</v>
      </c>
    </row>
    <row r="936" spans="1:7">
      <c r="A936" s="14" t="s">
        <v>12</v>
      </c>
      <c r="B936">
        <f t="shared" si="14"/>
        <v>0</v>
      </c>
      <c r="C936" s="14">
        <v>0</v>
      </c>
      <c r="D936">
        <v>49</v>
      </c>
      <c r="E936">
        <v>29.925000000000001</v>
      </c>
      <c r="F936">
        <v>0</v>
      </c>
      <c r="G936">
        <v>8988.1587500000005</v>
      </c>
    </row>
    <row r="937" spans="1:7">
      <c r="A937" s="17" t="s">
        <v>8</v>
      </c>
      <c r="B937">
        <f t="shared" si="14"/>
        <v>0</v>
      </c>
      <c r="C937" s="17">
        <v>0</v>
      </c>
      <c r="D937">
        <v>49</v>
      </c>
      <c r="E937">
        <v>21.3</v>
      </c>
      <c r="F937">
        <v>1</v>
      </c>
      <c r="G937">
        <v>9182.17</v>
      </c>
    </row>
    <row r="938" spans="1:7">
      <c r="A938" s="14" t="s">
        <v>13</v>
      </c>
      <c r="B938">
        <f t="shared" si="14"/>
        <v>0</v>
      </c>
      <c r="C938" s="14">
        <v>0</v>
      </c>
      <c r="D938">
        <v>49</v>
      </c>
      <c r="E938">
        <v>25.84</v>
      </c>
      <c r="F938">
        <v>1</v>
      </c>
      <c r="G938">
        <v>9282.4806000000008</v>
      </c>
    </row>
    <row r="939" spans="1:7">
      <c r="A939" s="17" t="s">
        <v>13</v>
      </c>
      <c r="B939">
        <f t="shared" si="14"/>
        <v>0</v>
      </c>
      <c r="C939" s="17">
        <v>0</v>
      </c>
      <c r="D939">
        <v>49</v>
      </c>
      <c r="E939">
        <v>29.83</v>
      </c>
      <c r="F939">
        <v>1</v>
      </c>
      <c r="G939">
        <v>9288.0267000000003</v>
      </c>
    </row>
    <row r="940" spans="1:7">
      <c r="A940" s="14" t="s">
        <v>13</v>
      </c>
      <c r="B940">
        <f t="shared" si="14"/>
        <v>0</v>
      </c>
      <c r="C940" s="14">
        <v>0</v>
      </c>
      <c r="D940">
        <v>49</v>
      </c>
      <c r="E940">
        <v>31.35</v>
      </c>
      <c r="F940">
        <v>1</v>
      </c>
      <c r="G940">
        <v>9290.1394999999993</v>
      </c>
    </row>
    <row r="941" spans="1:7">
      <c r="A941" s="17" t="s">
        <v>11</v>
      </c>
      <c r="B941">
        <f t="shared" si="14"/>
        <v>1</v>
      </c>
      <c r="C941" s="17">
        <v>0</v>
      </c>
      <c r="D941">
        <v>49</v>
      </c>
      <c r="E941">
        <v>37.51</v>
      </c>
      <c r="F941">
        <v>2</v>
      </c>
      <c r="G941">
        <v>9304.7019</v>
      </c>
    </row>
    <row r="942" spans="1:7">
      <c r="A942" s="14" t="s">
        <v>12</v>
      </c>
      <c r="B942">
        <f t="shared" si="14"/>
        <v>0</v>
      </c>
      <c r="C942" s="14">
        <v>0</v>
      </c>
      <c r="D942">
        <v>49</v>
      </c>
      <c r="E942">
        <v>22.61</v>
      </c>
      <c r="F942">
        <v>1</v>
      </c>
      <c r="G942">
        <v>9566.9909000000007</v>
      </c>
    </row>
    <row r="943" spans="1:7">
      <c r="A943" s="17" t="s">
        <v>12</v>
      </c>
      <c r="B943">
        <f t="shared" si="14"/>
        <v>0</v>
      </c>
      <c r="C943" s="17">
        <v>0</v>
      </c>
      <c r="D943">
        <v>49</v>
      </c>
      <c r="E943">
        <v>34.770000000000003</v>
      </c>
      <c r="F943">
        <v>1</v>
      </c>
      <c r="G943">
        <v>9583.8932999999997</v>
      </c>
    </row>
    <row r="944" spans="1:7">
      <c r="A944" s="14" t="s">
        <v>13</v>
      </c>
      <c r="B944">
        <f t="shared" si="14"/>
        <v>0</v>
      </c>
      <c r="C944" s="14">
        <v>0</v>
      </c>
      <c r="D944">
        <v>49</v>
      </c>
      <c r="E944">
        <v>30.78</v>
      </c>
      <c r="F944">
        <v>1</v>
      </c>
      <c r="G944">
        <v>9778.3472000000002</v>
      </c>
    </row>
    <row r="945" spans="1:7">
      <c r="A945" s="17" t="s">
        <v>11</v>
      </c>
      <c r="B945">
        <f t="shared" si="14"/>
        <v>1</v>
      </c>
      <c r="C945" s="17">
        <v>0</v>
      </c>
      <c r="D945">
        <v>49</v>
      </c>
      <c r="E945">
        <v>42.68</v>
      </c>
      <c r="F945">
        <v>2</v>
      </c>
      <c r="G945">
        <v>9800.8881999999994</v>
      </c>
    </row>
    <row r="946" spans="1:7">
      <c r="A946" s="14" t="s">
        <v>12</v>
      </c>
      <c r="B946">
        <f t="shared" si="14"/>
        <v>0</v>
      </c>
      <c r="C946" s="14">
        <v>0</v>
      </c>
      <c r="D946">
        <v>49</v>
      </c>
      <c r="E946">
        <v>23.18</v>
      </c>
      <c r="F946">
        <v>2</v>
      </c>
      <c r="G946">
        <v>10156.7832</v>
      </c>
    </row>
    <row r="947" spans="1:7">
      <c r="A947" s="17" t="s">
        <v>12</v>
      </c>
      <c r="B947">
        <f t="shared" si="14"/>
        <v>0</v>
      </c>
      <c r="C947" s="17">
        <v>0</v>
      </c>
      <c r="D947">
        <v>49</v>
      </c>
      <c r="E947">
        <v>28.69</v>
      </c>
      <c r="F947">
        <v>3</v>
      </c>
      <c r="G947">
        <v>10264.4421</v>
      </c>
    </row>
    <row r="948" spans="1:7">
      <c r="A948" s="14" t="s">
        <v>12</v>
      </c>
      <c r="B948">
        <f t="shared" si="14"/>
        <v>0</v>
      </c>
      <c r="C948" s="14">
        <v>0</v>
      </c>
      <c r="D948">
        <v>49</v>
      </c>
      <c r="E948">
        <v>32.299999999999997</v>
      </c>
      <c r="F948">
        <v>3</v>
      </c>
      <c r="G948">
        <v>10269.459999999999</v>
      </c>
    </row>
    <row r="949" spans="1:7">
      <c r="A949" s="17" t="s">
        <v>13</v>
      </c>
      <c r="B949">
        <f t="shared" si="14"/>
        <v>0</v>
      </c>
      <c r="C949" s="17">
        <v>0</v>
      </c>
      <c r="D949">
        <v>49</v>
      </c>
      <c r="E949">
        <v>33.344999999999999</v>
      </c>
      <c r="F949">
        <v>2</v>
      </c>
      <c r="G949">
        <v>10370.912549999999</v>
      </c>
    </row>
    <row r="950" spans="1:7">
      <c r="A950" s="14" t="s">
        <v>11</v>
      </c>
      <c r="B950">
        <f t="shared" si="14"/>
        <v>1</v>
      </c>
      <c r="C950" s="14">
        <v>0</v>
      </c>
      <c r="D950">
        <v>49</v>
      </c>
      <c r="E950">
        <v>36.630000000000003</v>
      </c>
      <c r="F950">
        <v>3</v>
      </c>
      <c r="G950">
        <v>10381.4787</v>
      </c>
    </row>
    <row r="951" spans="1:7">
      <c r="A951" s="17" t="s">
        <v>11</v>
      </c>
      <c r="B951">
        <f t="shared" si="14"/>
        <v>1</v>
      </c>
      <c r="C951" s="17">
        <v>0</v>
      </c>
      <c r="D951">
        <v>49</v>
      </c>
      <c r="E951">
        <v>41.47</v>
      </c>
      <c r="F951">
        <v>4</v>
      </c>
      <c r="G951">
        <v>10977.2063</v>
      </c>
    </row>
    <row r="952" spans="1:7">
      <c r="A952" s="14" t="s">
        <v>8</v>
      </c>
      <c r="B952">
        <f t="shared" si="14"/>
        <v>0</v>
      </c>
      <c r="C952" s="14">
        <v>0</v>
      </c>
      <c r="D952">
        <v>49</v>
      </c>
      <c r="E952">
        <v>31.9</v>
      </c>
      <c r="F952">
        <v>5</v>
      </c>
      <c r="G952">
        <v>11552.904</v>
      </c>
    </row>
    <row r="953" spans="1:7">
      <c r="A953" s="17" t="s">
        <v>8</v>
      </c>
      <c r="B953">
        <f t="shared" si="14"/>
        <v>0</v>
      </c>
      <c r="C953" s="17">
        <v>1</v>
      </c>
      <c r="D953">
        <v>49</v>
      </c>
      <c r="E953">
        <v>25.6</v>
      </c>
      <c r="F953">
        <v>2</v>
      </c>
      <c r="G953">
        <v>23306.546999999999</v>
      </c>
    </row>
    <row r="954" spans="1:7">
      <c r="A954" s="14" t="s">
        <v>12</v>
      </c>
      <c r="B954">
        <f t="shared" si="14"/>
        <v>0</v>
      </c>
      <c r="C954" s="14">
        <v>1</v>
      </c>
      <c r="D954">
        <v>49</v>
      </c>
      <c r="E954">
        <v>25.84</v>
      </c>
      <c r="F954">
        <v>2</v>
      </c>
      <c r="G954">
        <v>23807.240600000001</v>
      </c>
    </row>
    <row r="955" spans="1:7">
      <c r="A955" s="17" t="s">
        <v>13</v>
      </c>
      <c r="B955">
        <f t="shared" si="14"/>
        <v>0</v>
      </c>
      <c r="C955" s="17">
        <v>1</v>
      </c>
      <c r="D955">
        <v>49</v>
      </c>
      <c r="E955">
        <v>23.844999999999999</v>
      </c>
      <c r="F955">
        <v>3</v>
      </c>
      <c r="G955">
        <v>24106.912550000001</v>
      </c>
    </row>
    <row r="956" spans="1:7">
      <c r="A956" s="14" t="s">
        <v>8</v>
      </c>
      <c r="B956">
        <f t="shared" si="14"/>
        <v>0</v>
      </c>
      <c r="C956" s="14">
        <v>0</v>
      </c>
      <c r="D956">
        <v>49</v>
      </c>
      <c r="E956">
        <v>27.1</v>
      </c>
      <c r="F956">
        <v>1</v>
      </c>
      <c r="G956">
        <v>26140.3603</v>
      </c>
    </row>
    <row r="957" spans="1:7">
      <c r="A957" s="17" t="s">
        <v>8</v>
      </c>
      <c r="B957">
        <f t="shared" si="14"/>
        <v>0</v>
      </c>
      <c r="C957" s="17">
        <v>1</v>
      </c>
      <c r="D957">
        <v>49</v>
      </c>
      <c r="E957">
        <v>30.9</v>
      </c>
      <c r="F957">
        <v>0</v>
      </c>
      <c r="G957">
        <v>39727.614000000001</v>
      </c>
    </row>
    <row r="958" spans="1:7">
      <c r="A958" s="14" t="s">
        <v>11</v>
      </c>
      <c r="B958">
        <f t="shared" si="14"/>
        <v>1</v>
      </c>
      <c r="C958" s="14">
        <v>0</v>
      </c>
      <c r="D958">
        <v>50</v>
      </c>
      <c r="E958">
        <v>25.3</v>
      </c>
      <c r="F958">
        <v>0</v>
      </c>
      <c r="G958">
        <v>8442.6669999999995</v>
      </c>
    </row>
    <row r="959" spans="1:7">
      <c r="A959" s="17" t="s">
        <v>8</v>
      </c>
      <c r="B959">
        <f t="shared" si="14"/>
        <v>0</v>
      </c>
      <c r="C959" s="17">
        <v>0</v>
      </c>
      <c r="D959">
        <v>50</v>
      </c>
      <c r="E959">
        <v>26.6</v>
      </c>
      <c r="F959">
        <v>0</v>
      </c>
      <c r="G959">
        <v>8444.4740000000002</v>
      </c>
    </row>
    <row r="960" spans="1:7">
      <c r="A960" s="14" t="s">
        <v>8</v>
      </c>
      <c r="B960">
        <f t="shared" si="14"/>
        <v>0</v>
      </c>
      <c r="C960" s="14">
        <v>0</v>
      </c>
      <c r="D960">
        <v>50</v>
      </c>
      <c r="E960">
        <v>36.200000000000003</v>
      </c>
      <c r="F960">
        <v>0</v>
      </c>
      <c r="G960">
        <v>8457.8179999999993</v>
      </c>
    </row>
    <row r="961" spans="1:7">
      <c r="A961" s="17" t="s">
        <v>12</v>
      </c>
      <c r="B961">
        <f t="shared" si="14"/>
        <v>0</v>
      </c>
      <c r="C961" s="17">
        <v>0</v>
      </c>
      <c r="D961">
        <v>50</v>
      </c>
      <c r="E961">
        <v>26.41</v>
      </c>
      <c r="F961">
        <v>0</v>
      </c>
      <c r="G961">
        <v>8827.2098999999998</v>
      </c>
    </row>
    <row r="962" spans="1:7">
      <c r="A962" s="14" t="s">
        <v>12</v>
      </c>
      <c r="B962">
        <f t="shared" si="14"/>
        <v>0</v>
      </c>
      <c r="C962" s="14">
        <v>0</v>
      </c>
      <c r="D962">
        <v>50</v>
      </c>
      <c r="E962">
        <v>32.204999999999998</v>
      </c>
      <c r="F962">
        <v>0</v>
      </c>
      <c r="G962">
        <v>8835.2649500000007</v>
      </c>
    </row>
    <row r="963" spans="1:7">
      <c r="A963" s="17" t="s">
        <v>8</v>
      </c>
      <c r="B963">
        <f t="shared" si="14"/>
        <v>0</v>
      </c>
      <c r="C963" s="17">
        <v>0</v>
      </c>
      <c r="D963">
        <v>50</v>
      </c>
      <c r="E963">
        <v>25.6</v>
      </c>
      <c r="F963">
        <v>0</v>
      </c>
      <c r="G963">
        <v>8932.0840000000007</v>
      </c>
    </row>
    <row r="964" spans="1:7">
      <c r="A964" s="14" t="s">
        <v>11</v>
      </c>
      <c r="B964">
        <f t="shared" si="14"/>
        <v>1</v>
      </c>
      <c r="C964" s="14">
        <v>0</v>
      </c>
      <c r="D964">
        <v>50</v>
      </c>
      <c r="E964">
        <v>37.07</v>
      </c>
      <c r="F964">
        <v>1</v>
      </c>
      <c r="G964">
        <v>9048.0272999999997</v>
      </c>
    </row>
    <row r="965" spans="1:7">
      <c r="A965" s="17" t="s">
        <v>11</v>
      </c>
      <c r="B965">
        <f t="shared" ref="B965:B1028" si="15">IF(A965="southeast",1,0)</f>
        <v>1</v>
      </c>
      <c r="C965" s="17">
        <v>0</v>
      </c>
      <c r="D965">
        <v>50</v>
      </c>
      <c r="E965">
        <v>44.77</v>
      </c>
      <c r="F965">
        <v>1</v>
      </c>
      <c r="G965">
        <v>9058.7302999999993</v>
      </c>
    </row>
    <row r="966" spans="1:7">
      <c r="A966" s="14" t="s">
        <v>13</v>
      </c>
      <c r="B966">
        <f t="shared" si="15"/>
        <v>0</v>
      </c>
      <c r="C966" s="14">
        <v>0</v>
      </c>
      <c r="D966">
        <v>50</v>
      </c>
      <c r="E966">
        <v>44.744999999999997</v>
      </c>
      <c r="F966">
        <v>0</v>
      </c>
      <c r="G966">
        <v>9541.6955500000004</v>
      </c>
    </row>
    <row r="967" spans="1:7">
      <c r="A967" s="17" t="s">
        <v>11</v>
      </c>
      <c r="B967">
        <f t="shared" si="15"/>
        <v>1</v>
      </c>
      <c r="C967" s="17">
        <v>0</v>
      </c>
      <c r="D967">
        <v>50</v>
      </c>
      <c r="E967">
        <v>46.09</v>
      </c>
      <c r="F967">
        <v>1</v>
      </c>
      <c r="G967">
        <v>9549.5650999999998</v>
      </c>
    </row>
    <row r="968" spans="1:7">
      <c r="A968" s="14" t="s">
        <v>13</v>
      </c>
      <c r="B968">
        <f t="shared" si="15"/>
        <v>0</v>
      </c>
      <c r="C968" s="14">
        <v>0</v>
      </c>
      <c r="D968">
        <v>50</v>
      </c>
      <c r="E968">
        <v>27.454999999999998</v>
      </c>
      <c r="F968">
        <v>1</v>
      </c>
      <c r="G968">
        <v>9617.6624499999998</v>
      </c>
    </row>
    <row r="969" spans="1:7">
      <c r="A969" s="17" t="s">
        <v>8</v>
      </c>
      <c r="B969">
        <f t="shared" si="15"/>
        <v>0</v>
      </c>
      <c r="C969" s="17">
        <v>0</v>
      </c>
      <c r="D969">
        <v>50</v>
      </c>
      <c r="E969">
        <v>32.299999999999997</v>
      </c>
      <c r="F969">
        <v>2</v>
      </c>
      <c r="G969">
        <v>9630.3970000000008</v>
      </c>
    </row>
    <row r="970" spans="1:7">
      <c r="A970" s="14" t="s">
        <v>12</v>
      </c>
      <c r="B970">
        <f t="shared" si="15"/>
        <v>0</v>
      </c>
      <c r="C970" s="14">
        <v>0</v>
      </c>
      <c r="D970">
        <v>50</v>
      </c>
      <c r="E970">
        <v>30.114999999999998</v>
      </c>
      <c r="F970">
        <v>1</v>
      </c>
      <c r="G970">
        <v>9910.3598500000007</v>
      </c>
    </row>
    <row r="971" spans="1:7">
      <c r="A971" s="17" t="s">
        <v>13</v>
      </c>
      <c r="B971">
        <f t="shared" si="15"/>
        <v>0</v>
      </c>
      <c r="C971" s="17">
        <v>0</v>
      </c>
      <c r="D971">
        <v>50</v>
      </c>
      <c r="E971">
        <v>27.074999999999999</v>
      </c>
      <c r="F971">
        <v>1</v>
      </c>
      <c r="G971">
        <v>10106.134249999999</v>
      </c>
    </row>
    <row r="972" spans="1:7">
      <c r="A972" s="14" t="s">
        <v>11</v>
      </c>
      <c r="B972">
        <f t="shared" si="15"/>
        <v>1</v>
      </c>
      <c r="C972" s="14">
        <v>0</v>
      </c>
      <c r="D972">
        <v>50</v>
      </c>
      <c r="E972">
        <v>23.54</v>
      </c>
      <c r="F972">
        <v>2</v>
      </c>
      <c r="G972">
        <v>10107.220600000001</v>
      </c>
    </row>
    <row r="973" spans="1:7">
      <c r="A973" s="17" t="s">
        <v>8</v>
      </c>
      <c r="B973">
        <f t="shared" si="15"/>
        <v>0</v>
      </c>
      <c r="C973" s="17">
        <v>0</v>
      </c>
      <c r="D973">
        <v>50</v>
      </c>
      <c r="E973">
        <v>31.6</v>
      </c>
      <c r="F973">
        <v>2</v>
      </c>
      <c r="G973">
        <v>10118.424000000001</v>
      </c>
    </row>
    <row r="974" spans="1:7">
      <c r="A974" s="14" t="s">
        <v>12</v>
      </c>
      <c r="B974">
        <f t="shared" si="15"/>
        <v>0</v>
      </c>
      <c r="C974" s="14">
        <v>0</v>
      </c>
      <c r="D974">
        <v>50</v>
      </c>
      <c r="E974">
        <v>26.22</v>
      </c>
      <c r="F974">
        <v>2</v>
      </c>
      <c r="G974">
        <v>10493.9458</v>
      </c>
    </row>
    <row r="975" spans="1:7">
      <c r="A975" s="17" t="s">
        <v>12</v>
      </c>
      <c r="B975">
        <f t="shared" si="15"/>
        <v>0</v>
      </c>
      <c r="C975" s="17">
        <v>0</v>
      </c>
      <c r="D975">
        <v>50</v>
      </c>
      <c r="E975">
        <v>30.97</v>
      </c>
      <c r="F975">
        <v>3</v>
      </c>
      <c r="G975">
        <v>10600.5483</v>
      </c>
    </row>
    <row r="976" spans="1:7">
      <c r="A976" s="14" t="s">
        <v>11</v>
      </c>
      <c r="B976">
        <f t="shared" si="15"/>
        <v>1</v>
      </c>
      <c r="C976" s="14">
        <v>0</v>
      </c>
      <c r="D976">
        <v>50</v>
      </c>
      <c r="E976">
        <v>28.16</v>
      </c>
      <c r="F976">
        <v>3</v>
      </c>
      <c r="G976">
        <v>10702.642400000001</v>
      </c>
    </row>
    <row r="977" spans="1:7">
      <c r="A977" s="17" t="s">
        <v>12</v>
      </c>
      <c r="B977">
        <f t="shared" si="15"/>
        <v>0</v>
      </c>
      <c r="C977" s="17">
        <v>0</v>
      </c>
      <c r="D977">
        <v>50</v>
      </c>
      <c r="E977">
        <v>28.12</v>
      </c>
      <c r="F977">
        <v>3</v>
      </c>
      <c r="G977">
        <v>11085.586799999999</v>
      </c>
    </row>
    <row r="978" spans="1:7">
      <c r="A978" s="14" t="s">
        <v>8</v>
      </c>
      <c r="B978">
        <f t="shared" si="15"/>
        <v>0</v>
      </c>
      <c r="C978" s="14">
        <v>0</v>
      </c>
      <c r="D978">
        <v>50</v>
      </c>
      <c r="E978">
        <v>33.700000000000003</v>
      </c>
      <c r="F978">
        <v>4</v>
      </c>
      <c r="G978">
        <v>11299.343000000001</v>
      </c>
    </row>
    <row r="979" spans="1:7">
      <c r="A979" s="17" t="s">
        <v>11</v>
      </c>
      <c r="B979">
        <f t="shared" si="15"/>
        <v>1</v>
      </c>
      <c r="C979" s="17">
        <v>0</v>
      </c>
      <c r="D979">
        <v>50</v>
      </c>
      <c r="E979">
        <v>27.83</v>
      </c>
      <c r="F979">
        <v>3</v>
      </c>
      <c r="G979">
        <v>19749.383379999999</v>
      </c>
    </row>
    <row r="980" spans="1:7">
      <c r="A980" s="14" t="s">
        <v>8</v>
      </c>
      <c r="B980">
        <f t="shared" si="15"/>
        <v>0</v>
      </c>
      <c r="C980" s="14">
        <v>1</v>
      </c>
      <c r="D980">
        <v>50</v>
      </c>
      <c r="E980">
        <v>27.6</v>
      </c>
      <c r="F980">
        <v>1</v>
      </c>
      <c r="G980">
        <v>24520.263999999999</v>
      </c>
    </row>
    <row r="981" spans="1:7">
      <c r="A981" s="17" t="s">
        <v>13</v>
      </c>
      <c r="B981">
        <f t="shared" si="15"/>
        <v>0</v>
      </c>
      <c r="C981" s="17">
        <v>0</v>
      </c>
      <c r="D981">
        <v>50</v>
      </c>
      <c r="E981">
        <v>32.11</v>
      </c>
      <c r="F981">
        <v>2</v>
      </c>
      <c r="G981">
        <v>25333.332839999999</v>
      </c>
    </row>
    <row r="982" spans="1:7">
      <c r="A982" s="14" t="s">
        <v>13</v>
      </c>
      <c r="B982">
        <f t="shared" si="15"/>
        <v>0</v>
      </c>
      <c r="C982" s="14">
        <v>0</v>
      </c>
      <c r="D982">
        <v>50</v>
      </c>
      <c r="E982">
        <v>27.36</v>
      </c>
      <c r="F982">
        <v>0</v>
      </c>
      <c r="G982">
        <v>25656.575260000001</v>
      </c>
    </row>
    <row r="983" spans="1:7">
      <c r="A983" s="17" t="s">
        <v>12</v>
      </c>
      <c r="B983">
        <f t="shared" si="15"/>
        <v>0</v>
      </c>
      <c r="C983" s="17">
        <v>0</v>
      </c>
      <c r="D983">
        <v>50</v>
      </c>
      <c r="E983">
        <v>25.364999999999998</v>
      </c>
      <c r="F983">
        <v>2</v>
      </c>
      <c r="G983">
        <v>30284.642940000002</v>
      </c>
    </row>
    <row r="984" spans="1:7">
      <c r="A984" s="14" t="s">
        <v>13</v>
      </c>
      <c r="B984">
        <f t="shared" si="15"/>
        <v>0</v>
      </c>
      <c r="C984" s="14">
        <v>1</v>
      </c>
      <c r="D984">
        <v>50</v>
      </c>
      <c r="E984">
        <v>31.824999999999999</v>
      </c>
      <c r="F984">
        <v>0</v>
      </c>
      <c r="G984">
        <v>41097.161749999999</v>
      </c>
    </row>
    <row r="985" spans="1:7">
      <c r="A985" s="17" t="s">
        <v>13</v>
      </c>
      <c r="B985">
        <f t="shared" si="15"/>
        <v>0</v>
      </c>
      <c r="C985" s="17">
        <v>1</v>
      </c>
      <c r="D985">
        <v>50</v>
      </c>
      <c r="E985">
        <v>32.299999999999997</v>
      </c>
      <c r="F985">
        <v>1</v>
      </c>
      <c r="G985">
        <v>41919.097000000002</v>
      </c>
    </row>
    <row r="986" spans="1:7">
      <c r="A986" s="14" t="s">
        <v>8</v>
      </c>
      <c r="B986">
        <f t="shared" si="15"/>
        <v>0</v>
      </c>
      <c r="C986" s="14">
        <v>1</v>
      </c>
      <c r="D986">
        <v>50</v>
      </c>
      <c r="E986">
        <v>34.200000000000003</v>
      </c>
      <c r="F986">
        <v>2</v>
      </c>
      <c r="G986">
        <v>42856.838000000003</v>
      </c>
    </row>
    <row r="987" spans="1:7">
      <c r="A987" s="17" t="s">
        <v>8</v>
      </c>
      <c r="B987">
        <f t="shared" si="15"/>
        <v>0</v>
      </c>
      <c r="C987" s="17">
        <v>0</v>
      </c>
      <c r="D987">
        <v>51</v>
      </c>
      <c r="E987">
        <v>25.4</v>
      </c>
      <c r="F987">
        <v>0</v>
      </c>
      <c r="G987">
        <v>8782.4689999999991</v>
      </c>
    </row>
    <row r="988" spans="1:7">
      <c r="A988" s="14" t="s">
        <v>8</v>
      </c>
      <c r="B988">
        <f t="shared" si="15"/>
        <v>0</v>
      </c>
      <c r="C988" s="14">
        <v>0</v>
      </c>
      <c r="D988">
        <v>51</v>
      </c>
      <c r="E988">
        <v>37</v>
      </c>
      <c r="F988">
        <v>0</v>
      </c>
      <c r="G988">
        <v>8798.5930000000008</v>
      </c>
    </row>
    <row r="989" spans="1:7">
      <c r="A989" s="17" t="s">
        <v>12</v>
      </c>
      <c r="B989">
        <f t="shared" si="15"/>
        <v>0</v>
      </c>
      <c r="C989" s="17">
        <v>0</v>
      </c>
      <c r="D989">
        <v>51</v>
      </c>
      <c r="E989">
        <v>31.635000000000002</v>
      </c>
      <c r="F989">
        <v>0</v>
      </c>
      <c r="G989">
        <v>9174.1356500000002</v>
      </c>
    </row>
    <row r="990" spans="1:7">
      <c r="A990" s="14" t="s">
        <v>8</v>
      </c>
      <c r="B990">
        <f t="shared" si="15"/>
        <v>0</v>
      </c>
      <c r="C990" s="14">
        <v>0</v>
      </c>
      <c r="D990">
        <v>51</v>
      </c>
      <c r="E990">
        <v>20.6</v>
      </c>
      <c r="F990">
        <v>0</v>
      </c>
      <c r="G990">
        <v>9264.7970000000005</v>
      </c>
    </row>
    <row r="991" spans="1:7">
      <c r="A991" s="17" t="s">
        <v>11</v>
      </c>
      <c r="B991">
        <f t="shared" si="15"/>
        <v>1</v>
      </c>
      <c r="C991" s="17">
        <v>0</v>
      </c>
      <c r="D991">
        <v>51</v>
      </c>
      <c r="E991">
        <v>34.1</v>
      </c>
      <c r="F991">
        <v>0</v>
      </c>
      <c r="G991">
        <v>9283.5619999999999</v>
      </c>
    </row>
    <row r="992" spans="1:7">
      <c r="A992" s="14" t="s">
        <v>13</v>
      </c>
      <c r="B992">
        <f t="shared" si="15"/>
        <v>0</v>
      </c>
      <c r="C992" s="14">
        <v>0</v>
      </c>
      <c r="D992">
        <v>51</v>
      </c>
      <c r="E992">
        <v>22.42</v>
      </c>
      <c r="F992">
        <v>0</v>
      </c>
      <c r="G992">
        <v>9361.3268000000007</v>
      </c>
    </row>
    <row r="993" spans="1:7">
      <c r="A993" s="17" t="s">
        <v>11</v>
      </c>
      <c r="B993">
        <f t="shared" si="15"/>
        <v>1</v>
      </c>
      <c r="C993" s="17">
        <v>0</v>
      </c>
      <c r="D993">
        <v>51</v>
      </c>
      <c r="E993">
        <v>30.03</v>
      </c>
      <c r="F993">
        <v>1</v>
      </c>
      <c r="G993">
        <v>9377.9046999999991</v>
      </c>
    </row>
    <row r="994" spans="1:7">
      <c r="A994" s="14" t="s">
        <v>11</v>
      </c>
      <c r="B994">
        <f t="shared" si="15"/>
        <v>1</v>
      </c>
      <c r="C994" s="14">
        <v>0</v>
      </c>
      <c r="D994">
        <v>51</v>
      </c>
      <c r="E994">
        <v>35.97</v>
      </c>
      <c r="F994">
        <v>1</v>
      </c>
      <c r="G994">
        <v>9386.1612999999998</v>
      </c>
    </row>
    <row r="995" spans="1:7">
      <c r="A995" s="17" t="s">
        <v>8</v>
      </c>
      <c r="B995">
        <f t="shared" si="15"/>
        <v>0</v>
      </c>
      <c r="C995" s="17">
        <v>0</v>
      </c>
      <c r="D995">
        <v>51</v>
      </c>
      <c r="E995">
        <v>39.700000000000003</v>
      </c>
      <c r="F995">
        <v>1</v>
      </c>
      <c r="G995">
        <v>9391.3459999999995</v>
      </c>
    </row>
    <row r="996" spans="1:7">
      <c r="A996" s="14" t="s">
        <v>12</v>
      </c>
      <c r="B996">
        <f t="shared" si="15"/>
        <v>0</v>
      </c>
      <c r="C996" s="14">
        <v>0</v>
      </c>
      <c r="D996">
        <v>51</v>
      </c>
      <c r="E996">
        <v>18.05</v>
      </c>
      <c r="F996">
        <v>0</v>
      </c>
      <c r="G996">
        <v>9644.2525000000005</v>
      </c>
    </row>
    <row r="997" spans="1:7">
      <c r="A997" s="17" t="s">
        <v>11</v>
      </c>
      <c r="B997">
        <f t="shared" si="15"/>
        <v>1</v>
      </c>
      <c r="C997" s="17">
        <v>0</v>
      </c>
      <c r="D997">
        <v>51</v>
      </c>
      <c r="E997">
        <v>21.56</v>
      </c>
      <c r="F997">
        <v>1</v>
      </c>
      <c r="G997">
        <v>9855.1314000000002</v>
      </c>
    </row>
    <row r="998" spans="1:7">
      <c r="A998" s="14" t="s">
        <v>8</v>
      </c>
      <c r="B998">
        <f t="shared" si="15"/>
        <v>0</v>
      </c>
      <c r="C998" s="14">
        <v>0</v>
      </c>
      <c r="D998">
        <v>51</v>
      </c>
      <c r="E998">
        <v>25.8</v>
      </c>
      <c r="F998">
        <v>1</v>
      </c>
      <c r="G998">
        <v>9861.0249999999996</v>
      </c>
    </row>
    <row r="999" spans="1:7">
      <c r="A999" s="17" t="s">
        <v>13</v>
      </c>
      <c r="B999">
        <f t="shared" si="15"/>
        <v>0</v>
      </c>
      <c r="C999" s="17">
        <v>0</v>
      </c>
      <c r="D999">
        <v>51</v>
      </c>
      <c r="E999">
        <v>33.914999999999999</v>
      </c>
      <c r="F999">
        <v>0</v>
      </c>
      <c r="G999">
        <v>9866.3048500000004</v>
      </c>
    </row>
    <row r="1000" spans="1:7">
      <c r="A1000" s="14" t="s">
        <v>8</v>
      </c>
      <c r="B1000">
        <f t="shared" si="15"/>
        <v>0</v>
      </c>
      <c r="C1000" s="14">
        <v>0</v>
      </c>
      <c r="D1000">
        <v>51</v>
      </c>
      <c r="E1000">
        <v>34.200000000000003</v>
      </c>
      <c r="F1000">
        <v>1</v>
      </c>
      <c r="G1000">
        <v>9872.7009999999991</v>
      </c>
    </row>
    <row r="1001" spans="1:7">
      <c r="A1001" s="17" t="s">
        <v>13</v>
      </c>
      <c r="B1001">
        <f t="shared" si="15"/>
        <v>0</v>
      </c>
      <c r="C1001" s="17">
        <v>0</v>
      </c>
      <c r="D1001">
        <v>51</v>
      </c>
      <c r="E1001">
        <v>40.659999999999997</v>
      </c>
      <c r="F1001">
        <v>0</v>
      </c>
      <c r="G1001">
        <v>9875.6803999999993</v>
      </c>
    </row>
    <row r="1002" spans="1:7">
      <c r="A1002" s="14" t="s">
        <v>11</v>
      </c>
      <c r="B1002">
        <f t="shared" si="15"/>
        <v>1</v>
      </c>
      <c r="C1002" s="14">
        <v>0</v>
      </c>
      <c r="D1002">
        <v>51</v>
      </c>
      <c r="E1002">
        <v>37.729999999999997</v>
      </c>
      <c r="F1002">
        <v>1</v>
      </c>
      <c r="G1002">
        <v>9877.6077000000005</v>
      </c>
    </row>
    <row r="1003" spans="1:7">
      <c r="A1003" s="17" t="s">
        <v>8</v>
      </c>
      <c r="B1003">
        <f t="shared" si="15"/>
        <v>0</v>
      </c>
      <c r="C1003" s="17">
        <v>0</v>
      </c>
      <c r="D1003">
        <v>51</v>
      </c>
      <c r="E1003">
        <v>39.5</v>
      </c>
      <c r="F1003">
        <v>1</v>
      </c>
      <c r="G1003">
        <v>9880.0679999999993</v>
      </c>
    </row>
    <row r="1004" spans="1:7">
      <c r="A1004" s="14" t="s">
        <v>13</v>
      </c>
      <c r="B1004">
        <f t="shared" si="15"/>
        <v>0</v>
      </c>
      <c r="C1004" s="14">
        <v>0</v>
      </c>
      <c r="D1004">
        <v>51</v>
      </c>
      <c r="E1004">
        <v>27.74</v>
      </c>
      <c r="F1004">
        <v>1</v>
      </c>
      <c r="G1004">
        <v>9957.7216000000008</v>
      </c>
    </row>
    <row r="1005" spans="1:7">
      <c r="A1005" s="17" t="s">
        <v>13</v>
      </c>
      <c r="B1005">
        <f t="shared" si="15"/>
        <v>0</v>
      </c>
      <c r="C1005" s="17">
        <v>0</v>
      </c>
      <c r="D1005">
        <v>51</v>
      </c>
      <c r="E1005">
        <v>32.299999999999997</v>
      </c>
      <c r="F1005">
        <v>1</v>
      </c>
      <c r="G1005">
        <v>9964.06</v>
      </c>
    </row>
    <row r="1006" spans="1:7">
      <c r="A1006" s="14" t="s">
        <v>11</v>
      </c>
      <c r="B1006">
        <f t="shared" si="15"/>
        <v>1</v>
      </c>
      <c r="C1006" s="14">
        <v>0</v>
      </c>
      <c r="D1006">
        <v>51</v>
      </c>
      <c r="E1006">
        <v>33.33</v>
      </c>
      <c r="F1006">
        <v>3</v>
      </c>
      <c r="G1006">
        <v>10560.4917</v>
      </c>
    </row>
    <row r="1007" spans="1:7">
      <c r="A1007" s="17" t="s">
        <v>12</v>
      </c>
      <c r="B1007">
        <f t="shared" si="15"/>
        <v>0</v>
      </c>
      <c r="C1007" s="17">
        <v>0</v>
      </c>
      <c r="D1007">
        <v>51</v>
      </c>
      <c r="E1007">
        <v>36.67</v>
      </c>
      <c r="F1007">
        <v>2</v>
      </c>
      <c r="G1007">
        <v>10848.1343</v>
      </c>
    </row>
    <row r="1008" spans="1:7">
      <c r="A1008" s="14" t="s">
        <v>12</v>
      </c>
      <c r="B1008">
        <f t="shared" si="15"/>
        <v>0</v>
      </c>
      <c r="C1008" s="14">
        <v>0</v>
      </c>
      <c r="D1008">
        <v>51</v>
      </c>
      <c r="E1008">
        <v>36.384999999999998</v>
      </c>
      <c r="F1008">
        <v>3</v>
      </c>
      <c r="G1008">
        <v>11436.738149999999</v>
      </c>
    </row>
    <row r="1009" spans="1:7">
      <c r="A1009" s="17" t="s">
        <v>12</v>
      </c>
      <c r="B1009">
        <f t="shared" si="15"/>
        <v>0</v>
      </c>
      <c r="C1009" s="17">
        <v>0</v>
      </c>
      <c r="D1009">
        <v>51</v>
      </c>
      <c r="E1009">
        <v>24.414999999999999</v>
      </c>
      <c r="F1009">
        <v>4</v>
      </c>
      <c r="G1009">
        <v>11520.099850000001</v>
      </c>
    </row>
    <row r="1010" spans="1:7">
      <c r="A1010" s="14" t="s">
        <v>11</v>
      </c>
      <c r="B1010">
        <f t="shared" si="15"/>
        <v>1</v>
      </c>
      <c r="C1010" s="14">
        <v>1</v>
      </c>
      <c r="D1010">
        <v>51</v>
      </c>
      <c r="E1010">
        <v>23.21</v>
      </c>
      <c r="F1010">
        <v>1</v>
      </c>
      <c r="G1010">
        <v>22218.1149</v>
      </c>
    </row>
    <row r="1011" spans="1:7">
      <c r="A1011" s="17" t="s">
        <v>12</v>
      </c>
      <c r="B1011">
        <f t="shared" si="15"/>
        <v>0</v>
      </c>
      <c r="C1011" s="17">
        <v>1</v>
      </c>
      <c r="D1011">
        <v>51</v>
      </c>
      <c r="E1011">
        <v>24.795000000000002</v>
      </c>
      <c r="F1011">
        <v>2</v>
      </c>
      <c r="G1011">
        <v>23967.38305</v>
      </c>
    </row>
    <row r="1012" spans="1:7">
      <c r="A1012" s="14" t="s">
        <v>11</v>
      </c>
      <c r="B1012">
        <f t="shared" si="15"/>
        <v>1</v>
      </c>
      <c r="C1012" s="14">
        <v>1</v>
      </c>
      <c r="D1012">
        <v>51</v>
      </c>
      <c r="E1012">
        <v>38.06</v>
      </c>
      <c r="F1012">
        <v>0</v>
      </c>
      <c r="G1012">
        <v>44400.4064</v>
      </c>
    </row>
    <row r="1013" spans="1:7">
      <c r="A1013" s="17" t="s">
        <v>13</v>
      </c>
      <c r="B1013">
        <f t="shared" si="15"/>
        <v>0</v>
      </c>
      <c r="C1013" s="17">
        <v>1</v>
      </c>
      <c r="D1013">
        <v>51</v>
      </c>
      <c r="E1013">
        <v>34.96</v>
      </c>
      <c r="F1013">
        <v>2</v>
      </c>
      <c r="G1013">
        <v>44641.197399999997</v>
      </c>
    </row>
    <row r="1014" spans="1:7">
      <c r="A1014" s="14" t="s">
        <v>13</v>
      </c>
      <c r="B1014">
        <f t="shared" si="15"/>
        <v>0</v>
      </c>
      <c r="C1014" s="14">
        <v>1</v>
      </c>
      <c r="D1014">
        <v>51</v>
      </c>
      <c r="E1014">
        <v>37.049999999999997</v>
      </c>
      <c r="F1014">
        <v>3</v>
      </c>
      <c r="G1014">
        <v>46255.112500000003</v>
      </c>
    </row>
    <row r="1015" spans="1:7">
      <c r="A1015" s="17" t="s">
        <v>11</v>
      </c>
      <c r="B1015">
        <f t="shared" si="15"/>
        <v>1</v>
      </c>
      <c r="C1015" s="17">
        <v>1</v>
      </c>
      <c r="D1015">
        <v>51</v>
      </c>
      <c r="E1015">
        <v>42.9</v>
      </c>
      <c r="F1015">
        <v>2</v>
      </c>
      <c r="G1015">
        <v>47462.894</v>
      </c>
    </row>
    <row r="1016" spans="1:7">
      <c r="A1016" s="14" t="s">
        <v>11</v>
      </c>
      <c r="B1016">
        <f t="shared" si="15"/>
        <v>1</v>
      </c>
      <c r="C1016" s="14">
        <v>0</v>
      </c>
      <c r="D1016">
        <v>52</v>
      </c>
      <c r="E1016">
        <v>34.1</v>
      </c>
      <c r="F1016">
        <v>0</v>
      </c>
      <c r="G1016">
        <v>9140.9509999999991</v>
      </c>
    </row>
    <row r="1017" spans="1:7">
      <c r="A1017" s="17" t="s">
        <v>8</v>
      </c>
      <c r="B1017">
        <f t="shared" si="15"/>
        <v>0</v>
      </c>
      <c r="C1017" s="17">
        <v>0</v>
      </c>
      <c r="D1017">
        <v>52</v>
      </c>
      <c r="E1017">
        <v>36.700000000000003</v>
      </c>
      <c r="F1017">
        <v>0</v>
      </c>
      <c r="G1017">
        <v>9144.5650000000005</v>
      </c>
    </row>
    <row r="1018" spans="1:7">
      <c r="A1018" s="14" t="s">
        <v>8</v>
      </c>
      <c r="B1018">
        <f t="shared" si="15"/>
        <v>0</v>
      </c>
      <c r="C1018" s="14">
        <v>0</v>
      </c>
      <c r="D1018">
        <v>52</v>
      </c>
      <c r="E1018">
        <v>31.2</v>
      </c>
      <c r="F1018">
        <v>0</v>
      </c>
      <c r="G1018">
        <v>9625.92</v>
      </c>
    </row>
    <row r="1019" spans="1:7">
      <c r="A1019" s="17" t="s">
        <v>8</v>
      </c>
      <c r="B1019">
        <f t="shared" si="15"/>
        <v>0</v>
      </c>
      <c r="C1019" s="17">
        <v>0</v>
      </c>
      <c r="D1019">
        <v>52</v>
      </c>
      <c r="E1019">
        <v>37.4</v>
      </c>
      <c r="F1019">
        <v>0</v>
      </c>
      <c r="G1019">
        <v>9634.5380000000005</v>
      </c>
    </row>
    <row r="1020" spans="1:7">
      <c r="A1020" s="14" t="s">
        <v>13</v>
      </c>
      <c r="B1020">
        <f t="shared" si="15"/>
        <v>0</v>
      </c>
      <c r="C1020" s="14">
        <v>0</v>
      </c>
      <c r="D1020">
        <v>52</v>
      </c>
      <c r="E1020">
        <v>33.25</v>
      </c>
      <c r="F1020">
        <v>0</v>
      </c>
      <c r="G1020">
        <v>9722.7695000000003</v>
      </c>
    </row>
    <row r="1021" spans="1:7">
      <c r="A1021" s="17" t="s">
        <v>8</v>
      </c>
      <c r="B1021">
        <f t="shared" si="15"/>
        <v>0</v>
      </c>
      <c r="C1021" s="17">
        <v>0</v>
      </c>
      <c r="D1021">
        <v>52</v>
      </c>
      <c r="E1021">
        <v>30.2</v>
      </c>
      <c r="F1021">
        <v>1</v>
      </c>
      <c r="G1021">
        <v>9724.5300000000007</v>
      </c>
    </row>
    <row r="1022" spans="1:7">
      <c r="A1022" s="14" t="s">
        <v>11</v>
      </c>
      <c r="B1022">
        <f t="shared" si="15"/>
        <v>1</v>
      </c>
      <c r="C1022" s="14">
        <v>0</v>
      </c>
      <c r="D1022">
        <v>52</v>
      </c>
      <c r="E1022">
        <v>47.74</v>
      </c>
      <c r="F1022">
        <v>1</v>
      </c>
      <c r="G1022">
        <v>9748.9105999999992</v>
      </c>
    </row>
    <row r="1023" spans="1:7">
      <c r="A1023" s="17" t="s">
        <v>12</v>
      </c>
      <c r="B1023">
        <f t="shared" si="15"/>
        <v>0</v>
      </c>
      <c r="C1023" s="17">
        <v>0</v>
      </c>
      <c r="D1023">
        <v>52</v>
      </c>
      <c r="E1023">
        <v>18.335000000000001</v>
      </c>
      <c r="F1023">
        <v>0</v>
      </c>
      <c r="G1023">
        <v>9991.0376500000002</v>
      </c>
    </row>
    <row r="1024" spans="1:7">
      <c r="A1024" s="14" t="s">
        <v>13</v>
      </c>
      <c r="B1024">
        <f t="shared" si="15"/>
        <v>0</v>
      </c>
      <c r="C1024" s="14">
        <v>0</v>
      </c>
      <c r="D1024">
        <v>52</v>
      </c>
      <c r="E1024">
        <v>23.18</v>
      </c>
      <c r="F1024">
        <v>0</v>
      </c>
      <c r="G1024">
        <v>10197.772199999999</v>
      </c>
    </row>
    <row r="1025" spans="1:7">
      <c r="A1025" s="17" t="s">
        <v>8</v>
      </c>
      <c r="B1025">
        <f t="shared" si="15"/>
        <v>0</v>
      </c>
      <c r="C1025" s="17">
        <v>0</v>
      </c>
      <c r="D1025">
        <v>52</v>
      </c>
      <c r="E1025">
        <v>38.6</v>
      </c>
      <c r="F1025">
        <v>2</v>
      </c>
      <c r="G1025">
        <v>10325.206</v>
      </c>
    </row>
    <row r="1026" spans="1:7">
      <c r="A1026" s="14" t="s">
        <v>13</v>
      </c>
      <c r="B1026">
        <f t="shared" si="15"/>
        <v>0</v>
      </c>
      <c r="C1026" s="14">
        <v>0</v>
      </c>
      <c r="D1026">
        <v>52</v>
      </c>
      <c r="E1026">
        <v>30.78</v>
      </c>
      <c r="F1026">
        <v>1</v>
      </c>
      <c r="G1026">
        <v>10797.3362</v>
      </c>
    </row>
    <row r="1027" spans="1:7">
      <c r="A1027" s="17" t="s">
        <v>8</v>
      </c>
      <c r="B1027">
        <f t="shared" si="15"/>
        <v>0</v>
      </c>
      <c r="C1027" s="17">
        <v>0</v>
      </c>
      <c r="D1027">
        <v>52</v>
      </c>
      <c r="E1027">
        <v>33.299999999999997</v>
      </c>
      <c r="F1027">
        <v>2</v>
      </c>
      <c r="G1027">
        <v>10806.839</v>
      </c>
    </row>
    <row r="1028" spans="1:7">
      <c r="A1028" s="14" t="s">
        <v>12</v>
      </c>
      <c r="B1028">
        <f t="shared" si="15"/>
        <v>0</v>
      </c>
      <c r="C1028" s="14">
        <v>0</v>
      </c>
      <c r="D1028">
        <v>52</v>
      </c>
      <c r="E1028">
        <v>31.73</v>
      </c>
      <c r="F1028">
        <v>2</v>
      </c>
      <c r="G1028">
        <v>11187.6567</v>
      </c>
    </row>
    <row r="1029" spans="1:7">
      <c r="A1029" s="17" t="s">
        <v>12</v>
      </c>
      <c r="B1029">
        <f t="shared" ref="B1029:B1092" si="16">IF(A1029="southeast",1,0)</f>
        <v>0</v>
      </c>
      <c r="C1029" s="17">
        <v>0</v>
      </c>
      <c r="D1029">
        <v>52</v>
      </c>
      <c r="E1029">
        <v>32.774999999999999</v>
      </c>
      <c r="F1029">
        <v>3</v>
      </c>
      <c r="G1029">
        <v>11289.10925</v>
      </c>
    </row>
    <row r="1030" spans="1:7">
      <c r="A1030" s="14" t="s">
        <v>13</v>
      </c>
      <c r="B1030">
        <f t="shared" si="16"/>
        <v>0</v>
      </c>
      <c r="C1030" s="14">
        <v>0</v>
      </c>
      <c r="D1030">
        <v>52</v>
      </c>
      <c r="E1030">
        <v>38.380000000000003</v>
      </c>
      <c r="F1030">
        <v>2</v>
      </c>
      <c r="G1030">
        <v>11396.9002</v>
      </c>
    </row>
    <row r="1031" spans="1:7">
      <c r="A1031" s="17" t="s">
        <v>8</v>
      </c>
      <c r="B1031">
        <f t="shared" si="16"/>
        <v>0</v>
      </c>
      <c r="C1031" s="17">
        <v>0</v>
      </c>
      <c r="D1031">
        <v>52</v>
      </c>
      <c r="E1031">
        <v>44.7</v>
      </c>
      <c r="F1031">
        <v>3</v>
      </c>
      <c r="G1031">
        <v>11411.684999999999</v>
      </c>
    </row>
    <row r="1032" spans="1:7">
      <c r="A1032" s="14" t="s">
        <v>13</v>
      </c>
      <c r="B1032">
        <f t="shared" si="16"/>
        <v>0</v>
      </c>
      <c r="C1032" s="14">
        <v>0</v>
      </c>
      <c r="D1032">
        <v>52</v>
      </c>
      <c r="E1032">
        <v>32.204999999999998</v>
      </c>
      <c r="F1032">
        <v>3</v>
      </c>
      <c r="G1032">
        <v>11488.31695</v>
      </c>
    </row>
    <row r="1033" spans="1:7">
      <c r="A1033" s="17" t="s">
        <v>11</v>
      </c>
      <c r="B1033">
        <f t="shared" si="16"/>
        <v>1</v>
      </c>
      <c r="C1033" s="17">
        <v>0</v>
      </c>
      <c r="D1033">
        <v>52</v>
      </c>
      <c r="E1033">
        <v>46.75</v>
      </c>
      <c r="F1033">
        <v>5</v>
      </c>
      <c r="G1033">
        <v>12592.5345</v>
      </c>
    </row>
    <row r="1034" spans="1:7">
      <c r="A1034" s="14" t="s">
        <v>13</v>
      </c>
      <c r="B1034">
        <f t="shared" si="16"/>
        <v>0</v>
      </c>
      <c r="C1034" s="14">
        <v>0</v>
      </c>
      <c r="D1034">
        <v>52</v>
      </c>
      <c r="E1034">
        <v>30.875</v>
      </c>
      <c r="F1034">
        <v>0</v>
      </c>
      <c r="G1034">
        <v>23045.566159999998</v>
      </c>
    </row>
    <row r="1035" spans="1:7">
      <c r="A1035" s="17" t="s">
        <v>12</v>
      </c>
      <c r="B1035">
        <f t="shared" si="16"/>
        <v>0</v>
      </c>
      <c r="C1035" s="17">
        <v>1</v>
      </c>
      <c r="D1035">
        <v>52</v>
      </c>
      <c r="E1035">
        <v>24.13</v>
      </c>
      <c r="F1035">
        <v>1</v>
      </c>
      <c r="G1035">
        <v>23887.662700000001</v>
      </c>
    </row>
    <row r="1036" spans="1:7">
      <c r="A1036" s="14" t="s">
        <v>12</v>
      </c>
      <c r="B1036">
        <f t="shared" si="16"/>
        <v>0</v>
      </c>
      <c r="C1036" s="14">
        <v>1</v>
      </c>
      <c r="D1036">
        <v>52</v>
      </c>
      <c r="E1036">
        <v>27.36</v>
      </c>
      <c r="F1036">
        <v>0</v>
      </c>
      <c r="G1036">
        <v>24393.6224</v>
      </c>
    </row>
    <row r="1037" spans="1:7">
      <c r="A1037" s="17" t="s">
        <v>11</v>
      </c>
      <c r="B1037">
        <f t="shared" si="16"/>
        <v>1</v>
      </c>
      <c r="C1037" s="17">
        <v>1</v>
      </c>
      <c r="D1037">
        <v>52</v>
      </c>
      <c r="E1037">
        <v>25.3</v>
      </c>
      <c r="F1037">
        <v>2</v>
      </c>
      <c r="G1037">
        <v>24667.419000000002</v>
      </c>
    </row>
    <row r="1038" spans="1:7">
      <c r="A1038" s="14" t="s">
        <v>13</v>
      </c>
      <c r="B1038">
        <f t="shared" si="16"/>
        <v>0</v>
      </c>
      <c r="C1038" s="14">
        <v>1</v>
      </c>
      <c r="D1038">
        <v>52</v>
      </c>
      <c r="E1038">
        <v>24.32</v>
      </c>
      <c r="F1038">
        <v>3</v>
      </c>
      <c r="G1038">
        <v>24869.836800000001</v>
      </c>
    </row>
    <row r="1039" spans="1:7">
      <c r="A1039" s="17" t="s">
        <v>11</v>
      </c>
      <c r="B1039">
        <f t="shared" si="16"/>
        <v>1</v>
      </c>
      <c r="C1039" s="17">
        <v>0</v>
      </c>
      <c r="D1039">
        <v>52</v>
      </c>
      <c r="E1039">
        <v>26.4</v>
      </c>
      <c r="F1039">
        <v>3</v>
      </c>
      <c r="G1039">
        <v>25992.821039999999</v>
      </c>
    </row>
    <row r="1040" spans="1:7">
      <c r="A1040" s="14" t="s">
        <v>12</v>
      </c>
      <c r="B1040">
        <f t="shared" si="16"/>
        <v>0</v>
      </c>
      <c r="C1040" s="14">
        <v>0</v>
      </c>
      <c r="D1040">
        <v>52</v>
      </c>
      <c r="E1040">
        <v>36.765000000000001</v>
      </c>
      <c r="F1040">
        <v>2</v>
      </c>
      <c r="G1040">
        <v>26467.09737</v>
      </c>
    </row>
    <row r="1041" spans="1:7">
      <c r="A1041" s="17" t="s">
        <v>11</v>
      </c>
      <c r="B1041">
        <f t="shared" si="16"/>
        <v>1</v>
      </c>
      <c r="C1041" s="17">
        <v>0</v>
      </c>
      <c r="D1041">
        <v>52</v>
      </c>
      <c r="E1041">
        <v>24.86</v>
      </c>
      <c r="F1041">
        <v>0</v>
      </c>
      <c r="G1041">
        <v>27117.993780000001</v>
      </c>
    </row>
    <row r="1042" spans="1:7">
      <c r="A1042" s="14" t="s">
        <v>12</v>
      </c>
      <c r="B1042">
        <f t="shared" si="16"/>
        <v>0</v>
      </c>
      <c r="C1042" s="14">
        <v>0</v>
      </c>
      <c r="D1042">
        <v>52</v>
      </c>
      <c r="E1042">
        <v>37.524999999999999</v>
      </c>
      <c r="F1042">
        <v>2</v>
      </c>
      <c r="G1042">
        <v>33471.971890000001</v>
      </c>
    </row>
    <row r="1043" spans="1:7">
      <c r="A1043" s="17" t="s">
        <v>11</v>
      </c>
      <c r="B1043">
        <f t="shared" si="16"/>
        <v>1</v>
      </c>
      <c r="C1043" s="17">
        <v>1</v>
      </c>
      <c r="D1043">
        <v>52</v>
      </c>
      <c r="E1043">
        <v>41.8</v>
      </c>
      <c r="F1043">
        <v>2</v>
      </c>
      <c r="G1043">
        <v>47269.853999999999</v>
      </c>
    </row>
    <row r="1044" spans="1:7">
      <c r="A1044" s="14" t="s">
        <v>12</v>
      </c>
      <c r="B1044">
        <f t="shared" si="16"/>
        <v>0</v>
      </c>
      <c r="C1044" s="14">
        <v>1</v>
      </c>
      <c r="D1044">
        <v>52</v>
      </c>
      <c r="E1044">
        <v>34.484999999999999</v>
      </c>
      <c r="F1044">
        <v>3</v>
      </c>
      <c r="G1044">
        <v>60021.398970000002</v>
      </c>
    </row>
    <row r="1045" spans="1:7">
      <c r="A1045" s="17" t="s">
        <v>11</v>
      </c>
      <c r="B1045">
        <f t="shared" si="16"/>
        <v>1</v>
      </c>
      <c r="C1045" s="17">
        <v>0</v>
      </c>
      <c r="D1045">
        <v>53</v>
      </c>
      <c r="E1045">
        <v>29.48</v>
      </c>
      <c r="F1045">
        <v>0</v>
      </c>
      <c r="G1045">
        <v>9487.6442000000006</v>
      </c>
    </row>
    <row r="1046" spans="1:7">
      <c r="A1046" s="14" t="s">
        <v>11</v>
      </c>
      <c r="B1046">
        <f t="shared" si="16"/>
        <v>1</v>
      </c>
      <c r="C1046" s="14">
        <v>0</v>
      </c>
      <c r="D1046">
        <v>53</v>
      </c>
      <c r="E1046">
        <v>41.47</v>
      </c>
      <c r="F1046">
        <v>0</v>
      </c>
      <c r="G1046">
        <v>9504.3102999999992</v>
      </c>
    </row>
    <row r="1047" spans="1:7">
      <c r="A1047" s="17" t="s">
        <v>12</v>
      </c>
      <c r="B1047">
        <f t="shared" si="16"/>
        <v>0</v>
      </c>
      <c r="C1047" s="17">
        <v>0</v>
      </c>
      <c r="D1047">
        <v>53</v>
      </c>
      <c r="E1047">
        <v>24.32</v>
      </c>
      <c r="F1047">
        <v>0</v>
      </c>
      <c r="G1047">
        <v>9863.4717999999993</v>
      </c>
    </row>
    <row r="1048" spans="1:7">
      <c r="A1048" s="14" t="s">
        <v>12</v>
      </c>
      <c r="B1048">
        <f t="shared" si="16"/>
        <v>0</v>
      </c>
      <c r="C1048" s="14">
        <v>0</v>
      </c>
      <c r="D1048">
        <v>53</v>
      </c>
      <c r="E1048">
        <v>28.88</v>
      </c>
      <c r="F1048">
        <v>0</v>
      </c>
      <c r="G1048">
        <v>9869.8101999999999</v>
      </c>
    </row>
    <row r="1049" spans="1:7">
      <c r="A1049" s="17" t="s">
        <v>8</v>
      </c>
      <c r="B1049">
        <f t="shared" si="16"/>
        <v>0</v>
      </c>
      <c r="C1049" s="17">
        <v>0</v>
      </c>
      <c r="D1049">
        <v>53</v>
      </c>
      <c r="E1049">
        <v>21.4</v>
      </c>
      <c r="F1049">
        <v>1</v>
      </c>
      <c r="G1049">
        <v>10065.413</v>
      </c>
    </row>
    <row r="1050" spans="1:7">
      <c r="A1050" s="14" t="s">
        <v>13</v>
      </c>
      <c r="B1050">
        <f t="shared" si="16"/>
        <v>0</v>
      </c>
      <c r="C1050" s="14">
        <v>0</v>
      </c>
      <c r="D1050">
        <v>53</v>
      </c>
      <c r="E1050">
        <v>30.495000000000001</v>
      </c>
      <c r="F1050">
        <v>0</v>
      </c>
      <c r="G1050">
        <v>10072.055050000001</v>
      </c>
    </row>
    <row r="1051" spans="1:7">
      <c r="A1051" s="17" t="s">
        <v>8</v>
      </c>
      <c r="B1051">
        <f t="shared" si="16"/>
        <v>0</v>
      </c>
      <c r="C1051" s="17">
        <v>0</v>
      </c>
      <c r="D1051">
        <v>53</v>
      </c>
      <c r="E1051">
        <v>36.1</v>
      </c>
      <c r="F1051">
        <v>1</v>
      </c>
      <c r="G1051">
        <v>10085.846</v>
      </c>
    </row>
    <row r="1052" spans="1:7">
      <c r="A1052" s="14" t="s">
        <v>12</v>
      </c>
      <c r="B1052">
        <f t="shared" si="16"/>
        <v>0</v>
      </c>
      <c r="C1052" s="14">
        <v>0</v>
      </c>
      <c r="D1052">
        <v>53</v>
      </c>
      <c r="E1052">
        <v>26.6</v>
      </c>
      <c r="F1052">
        <v>0</v>
      </c>
      <c r="G1052">
        <v>10355.641</v>
      </c>
    </row>
    <row r="1053" spans="1:7">
      <c r="A1053" s="17" t="s">
        <v>12</v>
      </c>
      <c r="B1053">
        <f t="shared" si="16"/>
        <v>0</v>
      </c>
      <c r="C1053" s="17">
        <v>0</v>
      </c>
      <c r="D1053">
        <v>53</v>
      </c>
      <c r="E1053">
        <v>31.16</v>
      </c>
      <c r="F1053">
        <v>1</v>
      </c>
      <c r="G1053">
        <v>10461.9794</v>
      </c>
    </row>
    <row r="1054" spans="1:7">
      <c r="A1054" s="14" t="s">
        <v>13</v>
      </c>
      <c r="B1054">
        <f t="shared" si="16"/>
        <v>0</v>
      </c>
      <c r="C1054" s="14">
        <v>0</v>
      </c>
      <c r="D1054">
        <v>53</v>
      </c>
      <c r="E1054">
        <v>33.25</v>
      </c>
      <c r="F1054">
        <v>0</v>
      </c>
      <c r="G1054">
        <v>10564.8845</v>
      </c>
    </row>
    <row r="1055" spans="1:7">
      <c r="A1055" s="17" t="s">
        <v>11</v>
      </c>
      <c r="B1055">
        <f t="shared" si="16"/>
        <v>1</v>
      </c>
      <c r="C1055" s="17">
        <v>0</v>
      </c>
      <c r="D1055">
        <v>53</v>
      </c>
      <c r="E1055">
        <v>39.6</v>
      </c>
      <c r="F1055">
        <v>1</v>
      </c>
      <c r="G1055">
        <v>10579.710999999999</v>
      </c>
    </row>
    <row r="1056" spans="1:7">
      <c r="A1056" s="14" t="s">
        <v>12</v>
      </c>
      <c r="B1056">
        <f t="shared" si="16"/>
        <v>0</v>
      </c>
      <c r="C1056" s="14">
        <v>0</v>
      </c>
      <c r="D1056">
        <v>53</v>
      </c>
      <c r="E1056">
        <v>24.795000000000002</v>
      </c>
      <c r="F1056">
        <v>1</v>
      </c>
      <c r="G1056">
        <v>10942.13205</v>
      </c>
    </row>
    <row r="1057" spans="1:7">
      <c r="A1057" s="17" t="s">
        <v>12</v>
      </c>
      <c r="B1057">
        <f t="shared" si="16"/>
        <v>0</v>
      </c>
      <c r="C1057" s="17">
        <v>0</v>
      </c>
      <c r="D1057">
        <v>53</v>
      </c>
      <c r="E1057">
        <v>37.43</v>
      </c>
      <c r="F1057">
        <v>1</v>
      </c>
      <c r="G1057">
        <v>10959.6947</v>
      </c>
    </row>
    <row r="1058" spans="1:7">
      <c r="A1058" s="14" t="s">
        <v>8</v>
      </c>
      <c r="B1058">
        <f t="shared" si="16"/>
        <v>0</v>
      </c>
      <c r="C1058" s="14">
        <v>0</v>
      </c>
      <c r="D1058">
        <v>53</v>
      </c>
      <c r="E1058">
        <v>26.7</v>
      </c>
      <c r="F1058">
        <v>2</v>
      </c>
      <c r="G1058">
        <v>11150.78</v>
      </c>
    </row>
    <row r="1059" spans="1:7">
      <c r="A1059" s="17" t="s">
        <v>8</v>
      </c>
      <c r="B1059">
        <f t="shared" si="16"/>
        <v>0</v>
      </c>
      <c r="C1059" s="17">
        <v>0</v>
      </c>
      <c r="D1059">
        <v>53</v>
      </c>
      <c r="E1059">
        <v>35.9</v>
      </c>
      <c r="F1059">
        <v>2</v>
      </c>
      <c r="G1059">
        <v>11163.567999999999</v>
      </c>
    </row>
    <row r="1060" spans="1:7">
      <c r="A1060" s="14" t="s">
        <v>13</v>
      </c>
      <c r="B1060">
        <f t="shared" si="16"/>
        <v>0</v>
      </c>
      <c r="C1060" s="14">
        <v>0</v>
      </c>
      <c r="D1060">
        <v>53</v>
      </c>
      <c r="E1060">
        <v>26.41</v>
      </c>
      <c r="F1060">
        <v>2</v>
      </c>
      <c r="G1060">
        <v>11244.376899999999</v>
      </c>
    </row>
    <row r="1061" spans="1:7">
      <c r="A1061" s="17" t="s">
        <v>8</v>
      </c>
      <c r="B1061">
        <f t="shared" si="16"/>
        <v>0</v>
      </c>
      <c r="C1061" s="17">
        <v>0</v>
      </c>
      <c r="D1061">
        <v>53</v>
      </c>
      <c r="E1061">
        <v>28.6</v>
      </c>
      <c r="F1061">
        <v>3</v>
      </c>
      <c r="G1061">
        <v>11253.421</v>
      </c>
    </row>
    <row r="1062" spans="1:7">
      <c r="A1062" s="14" t="s">
        <v>8</v>
      </c>
      <c r="B1062">
        <f t="shared" si="16"/>
        <v>0</v>
      </c>
      <c r="C1062" s="14">
        <v>0</v>
      </c>
      <c r="D1062">
        <v>53</v>
      </c>
      <c r="E1062">
        <v>36.6</v>
      </c>
      <c r="F1062">
        <v>3</v>
      </c>
      <c r="G1062">
        <v>11264.540999999999</v>
      </c>
    </row>
    <row r="1063" spans="1:7">
      <c r="A1063" s="17" t="s">
        <v>13</v>
      </c>
      <c r="B1063">
        <f t="shared" si="16"/>
        <v>0</v>
      </c>
      <c r="C1063" s="17">
        <v>0</v>
      </c>
      <c r="D1063">
        <v>53</v>
      </c>
      <c r="E1063">
        <v>23.75</v>
      </c>
      <c r="F1063">
        <v>2</v>
      </c>
      <c r="G1063">
        <v>11729.6795</v>
      </c>
    </row>
    <row r="1064" spans="1:7">
      <c r="A1064" s="14" t="s">
        <v>8</v>
      </c>
      <c r="B1064">
        <f t="shared" si="16"/>
        <v>0</v>
      </c>
      <c r="C1064" s="14">
        <v>0</v>
      </c>
      <c r="D1064">
        <v>53</v>
      </c>
      <c r="E1064">
        <v>28.1</v>
      </c>
      <c r="F1064">
        <v>3</v>
      </c>
      <c r="G1064">
        <v>11741.726000000001</v>
      </c>
    </row>
    <row r="1065" spans="1:7">
      <c r="A1065" s="17" t="s">
        <v>11</v>
      </c>
      <c r="B1065">
        <f t="shared" si="16"/>
        <v>1</v>
      </c>
      <c r="C1065" s="17">
        <v>0</v>
      </c>
      <c r="D1065">
        <v>53</v>
      </c>
      <c r="E1065">
        <v>38.06</v>
      </c>
      <c r="F1065">
        <v>3</v>
      </c>
      <c r="G1065">
        <v>20462.997660000001</v>
      </c>
    </row>
    <row r="1066" spans="1:7">
      <c r="A1066" s="14" t="s">
        <v>11</v>
      </c>
      <c r="B1066">
        <f t="shared" si="16"/>
        <v>1</v>
      </c>
      <c r="C1066" s="14">
        <v>1</v>
      </c>
      <c r="D1066">
        <v>53</v>
      </c>
      <c r="E1066">
        <v>20.9</v>
      </c>
      <c r="F1066">
        <v>0</v>
      </c>
      <c r="G1066">
        <v>21195.817999999999</v>
      </c>
    </row>
    <row r="1067" spans="1:7">
      <c r="A1067" s="17" t="s">
        <v>11</v>
      </c>
      <c r="B1067">
        <f t="shared" si="16"/>
        <v>1</v>
      </c>
      <c r="C1067" s="17">
        <v>1</v>
      </c>
      <c r="D1067">
        <v>53</v>
      </c>
      <c r="E1067">
        <v>22.88</v>
      </c>
      <c r="F1067">
        <v>1</v>
      </c>
      <c r="G1067">
        <v>23244.790199999999</v>
      </c>
    </row>
    <row r="1068" spans="1:7">
      <c r="A1068" s="14" t="s">
        <v>13</v>
      </c>
      <c r="B1068">
        <f t="shared" si="16"/>
        <v>0</v>
      </c>
      <c r="C1068" s="14">
        <v>1</v>
      </c>
      <c r="D1068">
        <v>53</v>
      </c>
      <c r="E1068">
        <v>22.61</v>
      </c>
      <c r="F1068">
        <v>3</v>
      </c>
      <c r="G1068">
        <v>24873.384900000001</v>
      </c>
    </row>
    <row r="1069" spans="1:7">
      <c r="A1069" s="17" t="s">
        <v>11</v>
      </c>
      <c r="B1069">
        <f t="shared" si="16"/>
        <v>1</v>
      </c>
      <c r="C1069" s="17">
        <v>0</v>
      </c>
      <c r="D1069">
        <v>53</v>
      </c>
      <c r="E1069">
        <v>31.35</v>
      </c>
      <c r="F1069">
        <v>0</v>
      </c>
      <c r="G1069">
        <v>27346.04207</v>
      </c>
    </row>
    <row r="1070" spans="1:7">
      <c r="A1070" s="14" t="s">
        <v>13</v>
      </c>
      <c r="B1070">
        <f t="shared" si="16"/>
        <v>0</v>
      </c>
      <c r="C1070" s="14">
        <v>0</v>
      </c>
      <c r="D1070">
        <v>53</v>
      </c>
      <c r="E1070">
        <v>32.299999999999997</v>
      </c>
      <c r="F1070">
        <v>2</v>
      </c>
      <c r="G1070">
        <v>29186.482360000002</v>
      </c>
    </row>
    <row r="1071" spans="1:7">
      <c r="A1071" s="17" t="s">
        <v>13</v>
      </c>
      <c r="B1071">
        <f t="shared" si="16"/>
        <v>0</v>
      </c>
      <c r="C1071" s="17">
        <v>1</v>
      </c>
      <c r="D1071">
        <v>53</v>
      </c>
      <c r="E1071">
        <v>34.104999999999997</v>
      </c>
      <c r="F1071">
        <v>0</v>
      </c>
      <c r="G1071">
        <v>43254.417950000003</v>
      </c>
    </row>
    <row r="1072" spans="1:7">
      <c r="A1072" s="14" t="s">
        <v>12</v>
      </c>
      <c r="B1072">
        <f t="shared" si="16"/>
        <v>0</v>
      </c>
      <c r="C1072" s="14">
        <v>1</v>
      </c>
      <c r="D1072">
        <v>53</v>
      </c>
      <c r="E1072">
        <v>36.86</v>
      </c>
      <c r="F1072">
        <v>3</v>
      </c>
      <c r="G1072">
        <v>46661.4424</v>
      </c>
    </row>
    <row r="1073" spans="1:7">
      <c r="A1073" s="17" t="s">
        <v>8</v>
      </c>
      <c r="B1073">
        <f t="shared" si="16"/>
        <v>0</v>
      </c>
      <c r="C1073" s="17">
        <v>0</v>
      </c>
      <c r="D1073">
        <v>54</v>
      </c>
      <c r="E1073">
        <v>31.6</v>
      </c>
      <c r="F1073">
        <v>0</v>
      </c>
      <c r="G1073">
        <v>9850.4320000000007</v>
      </c>
    </row>
    <row r="1074" spans="1:7">
      <c r="A1074" s="14" t="s">
        <v>12</v>
      </c>
      <c r="B1074">
        <f t="shared" si="16"/>
        <v>0</v>
      </c>
      <c r="C1074" s="14">
        <v>0</v>
      </c>
      <c r="D1074">
        <v>54</v>
      </c>
      <c r="E1074">
        <v>30.21</v>
      </c>
      <c r="F1074">
        <v>0</v>
      </c>
      <c r="G1074">
        <v>10231.499900000001</v>
      </c>
    </row>
    <row r="1075" spans="1:7">
      <c r="A1075" s="17" t="s">
        <v>11</v>
      </c>
      <c r="B1075">
        <f t="shared" si="16"/>
        <v>1</v>
      </c>
      <c r="C1075" s="17">
        <v>0</v>
      </c>
      <c r="D1075">
        <v>54</v>
      </c>
      <c r="E1075">
        <v>31.24</v>
      </c>
      <c r="F1075">
        <v>0</v>
      </c>
      <c r="G1075">
        <v>10338.9316</v>
      </c>
    </row>
    <row r="1076" spans="1:7">
      <c r="A1076" s="14" t="s">
        <v>13</v>
      </c>
      <c r="B1076">
        <f t="shared" si="16"/>
        <v>0</v>
      </c>
      <c r="C1076" s="14">
        <v>0</v>
      </c>
      <c r="D1076">
        <v>54</v>
      </c>
      <c r="E1076">
        <v>24.035</v>
      </c>
      <c r="F1076">
        <v>0</v>
      </c>
      <c r="G1076">
        <v>10422.916649999999</v>
      </c>
    </row>
    <row r="1077" spans="1:7">
      <c r="A1077" s="17" t="s">
        <v>13</v>
      </c>
      <c r="B1077">
        <f t="shared" si="16"/>
        <v>0</v>
      </c>
      <c r="C1077" s="17">
        <v>0</v>
      </c>
      <c r="D1077">
        <v>54</v>
      </c>
      <c r="E1077">
        <v>32.774999999999999</v>
      </c>
      <c r="F1077">
        <v>0</v>
      </c>
      <c r="G1077">
        <v>10435.06525</v>
      </c>
    </row>
    <row r="1078" spans="1:7">
      <c r="A1078" s="14" t="s">
        <v>8</v>
      </c>
      <c r="B1078">
        <f t="shared" si="16"/>
        <v>0</v>
      </c>
      <c r="C1078" s="14">
        <v>0</v>
      </c>
      <c r="D1078">
        <v>54</v>
      </c>
      <c r="E1078">
        <v>29.2</v>
      </c>
      <c r="F1078">
        <v>1</v>
      </c>
      <c r="G1078">
        <v>10436.096</v>
      </c>
    </row>
    <row r="1079" spans="1:7">
      <c r="A1079" s="17" t="s">
        <v>8</v>
      </c>
      <c r="B1079">
        <f t="shared" si="16"/>
        <v>0</v>
      </c>
      <c r="C1079" s="17">
        <v>0</v>
      </c>
      <c r="D1079">
        <v>54</v>
      </c>
      <c r="E1079">
        <v>39.6</v>
      </c>
      <c r="F1079">
        <v>1</v>
      </c>
      <c r="G1079">
        <v>10450.552</v>
      </c>
    </row>
    <row r="1080" spans="1:7">
      <c r="A1080" s="14" t="s">
        <v>12</v>
      </c>
      <c r="B1080">
        <f t="shared" si="16"/>
        <v>0</v>
      </c>
      <c r="C1080" s="14">
        <v>0</v>
      </c>
      <c r="D1080">
        <v>54</v>
      </c>
      <c r="E1080">
        <v>33.630000000000003</v>
      </c>
      <c r="F1080">
        <v>1</v>
      </c>
      <c r="G1080">
        <v>10825.253699999999</v>
      </c>
    </row>
    <row r="1081" spans="1:7">
      <c r="A1081" s="17" t="s">
        <v>13</v>
      </c>
      <c r="B1081">
        <f t="shared" si="16"/>
        <v>0</v>
      </c>
      <c r="C1081" s="17">
        <v>0</v>
      </c>
      <c r="D1081">
        <v>54</v>
      </c>
      <c r="E1081">
        <v>32.68</v>
      </c>
      <c r="F1081">
        <v>0</v>
      </c>
      <c r="G1081">
        <v>10923.933199999999</v>
      </c>
    </row>
    <row r="1082" spans="1:7">
      <c r="A1082" s="14" t="s">
        <v>11</v>
      </c>
      <c r="B1082">
        <f t="shared" si="16"/>
        <v>1</v>
      </c>
      <c r="C1082" s="14">
        <v>0</v>
      </c>
      <c r="D1082">
        <v>54</v>
      </c>
      <c r="E1082">
        <v>31.9</v>
      </c>
      <c r="F1082">
        <v>1</v>
      </c>
      <c r="G1082">
        <v>10928.849</v>
      </c>
    </row>
    <row r="1083" spans="1:7">
      <c r="A1083" s="17" t="s">
        <v>11</v>
      </c>
      <c r="B1083">
        <f t="shared" si="16"/>
        <v>1</v>
      </c>
      <c r="C1083" s="17">
        <v>0</v>
      </c>
      <c r="D1083">
        <v>54</v>
      </c>
      <c r="E1083">
        <v>21.01</v>
      </c>
      <c r="F1083">
        <v>2</v>
      </c>
      <c r="G1083">
        <v>11013.7119</v>
      </c>
    </row>
    <row r="1084" spans="1:7">
      <c r="A1084" s="14" t="s">
        <v>12</v>
      </c>
      <c r="B1084">
        <f t="shared" si="16"/>
        <v>0</v>
      </c>
      <c r="C1084" s="14">
        <v>0</v>
      </c>
      <c r="D1084">
        <v>54</v>
      </c>
      <c r="E1084">
        <v>27.645</v>
      </c>
      <c r="F1084">
        <v>1</v>
      </c>
      <c r="G1084">
        <v>11305.93455</v>
      </c>
    </row>
    <row r="1085" spans="1:7">
      <c r="A1085" s="17" t="s">
        <v>13</v>
      </c>
      <c r="B1085">
        <f t="shared" si="16"/>
        <v>0</v>
      </c>
      <c r="C1085" s="17">
        <v>0</v>
      </c>
      <c r="D1085">
        <v>54</v>
      </c>
      <c r="E1085">
        <v>32.299999999999997</v>
      </c>
      <c r="F1085">
        <v>1</v>
      </c>
      <c r="G1085">
        <v>11512.405000000001</v>
      </c>
    </row>
    <row r="1086" spans="1:7">
      <c r="A1086" s="14" t="s">
        <v>8</v>
      </c>
      <c r="B1086">
        <f t="shared" si="16"/>
        <v>0</v>
      </c>
      <c r="C1086" s="14">
        <v>0</v>
      </c>
      <c r="D1086">
        <v>54</v>
      </c>
      <c r="E1086">
        <v>46.7</v>
      </c>
      <c r="F1086">
        <v>2</v>
      </c>
      <c r="G1086">
        <v>11538.421</v>
      </c>
    </row>
    <row r="1087" spans="1:7">
      <c r="A1087" s="17" t="s">
        <v>8</v>
      </c>
      <c r="B1087">
        <f t="shared" si="16"/>
        <v>0</v>
      </c>
      <c r="C1087" s="17">
        <v>0</v>
      </c>
      <c r="D1087">
        <v>54</v>
      </c>
      <c r="E1087">
        <v>23</v>
      </c>
      <c r="F1087">
        <v>3</v>
      </c>
      <c r="G1087">
        <v>12094.477999999999</v>
      </c>
    </row>
    <row r="1088" spans="1:7">
      <c r="A1088" s="14" t="s">
        <v>13</v>
      </c>
      <c r="B1088">
        <f t="shared" si="16"/>
        <v>0</v>
      </c>
      <c r="C1088" s="14">
        <v>0</v>
      </c>
      <c r="D1088">
        <v>54</v>
      </c>
      <c r="E1088">
        <v>28.88</v>
      </c>
      <c r="F1088">
        <v>2</v>
      </c>
      <c r="G1088">
        <v>12096.6512</v>
      </c>
    </row>
    <row r="1089" spans="1:7">
      <c r="A1089" s="17" t="s">
        <v>8</v>
      </c>
      <c r="B1089">
        <f t="shared" si="16"/>
        <v>0</v>
      </c>
      <c r="C1089" s="17">
        <v>0</v>
      </c>
      <c r="D1089">
        <v>54</v>
      </c>
      <c r="E1089">
        <v>30.8</v>
      </c>
      <c r="F1089">
        <v>3</v>
      </c>
      <c r="G1089">
        <v>12105.32</v>
      </c>
    </row>
    <row r="1090" spans="1:7">
      <c r="A1090" s="14" t="s">
        <v>12</v>
      </c>
      <c r="B1090">
        <f t="shared" si="16"/>
        <v>0</v>
      </c>
      <c r="C1090" s="14">
        <v>0</v>
      </c>
      <c r="D1090">
        <v>54</v>
      </c>
      <c r="E1090">
        <v>21.47</v>
      </c>
      <c r="F1090">
        <v>3</v>
      </c>
      <c r="G1090">
        <v>12475.3513</v>
      </c>
    </row>
    <row r="1091" spans="1:7">
      <c r="A1091" s="17" t="s">
        <v>12</v>
      </c>
      <c r="B1091">
        <f t="shared" si="16"/>
        <v>0</v>
      </c>
      <c r="C1091" s="17">
        <v>0</v>
      </c>
      <c r="D1091">
        <v>54</v>
      </c>
      <c r="E1091">
        <v>24.605</v>
      </c>
      <c r="F1091">
        <v>3</v>
      </c>
      <c r="G1091">
        <v>12479.70895</v>
      </c>
    </row>
    <row r="1092" spans="1:7">
      <c r="A1092" s="14" t="s">
        <v>12</v>
      </c>
      <c r="B1092">
        <f t="shared" si="16"/>
        <v>0</v>
      </c>
      <c r="C1092" s="14">
        <v>0</v>
      </c>
      <c r="D1092">
        <v>54</v>
      </c>
      <c r="E1092">
        <v>35.814999999999998</v>
      </c>
      <c r="F1092">
        <v>3</v>
      </c>
      <c r="G1092">
        <v>12495.290849999999</v>
      </c>
    </row>
    <row r="1093" spans="1:7">
      <c r="A1093" s="17" t="s">
        <v>12</v>
      </c>
      <c r="B1093">
        <f t="shared" ref="B1093:B1156" si="17">IF(A1093="southeast",1,0)</f>
        <v>0</v>
      </c>
      <c r="C1093" s="17">
        <v>0</v>
      </c>
      <c r="D1093">
        <v>54</v>
      </c>
      <c r="E1093">
        <v>30.02</v>
      </c>
      <c r="F1093">
        <v>0</v>
      </c>
      <c r="G1093">
        <v>24476.478510000001</v>
      </c>
    </row>
    <row r="1094" spans="1:7">
      <c r="A1094" s="14" t="s">
        <v>8</v>
      </c>
      <c r="B1094">
        <f t="shared" si="17"/>
        <v>0</v>
      </c>
      <c r="C1094" s="14">
        <v>1</v>
      </c>
      <c r="D1094">
        <v>54</v>
      </c>
      <c r="E1094">
        <v>25.1</v>
      </c>
      <c r="F1094">
        <v>3</v>
      </c>
      <c r="G1094">
        <v>25382.296999999999</v>
      </c>
    </row>
    <row r="1095" spans="1:7">
      <c r="A1095" s="17" t="s">
        <v>13</v>
      </c>
      <c r="B1095">
        <f t="shared" si="17"/>
        <v>0</v>
      </c>
      <c r="C1095" s="17">
        <v>0</v>
      </c>
      <c r="D1095">
        <v>54</v>
      </c>
      <c r="E1095">
        <v>25.46</v>
      </c>
      <c r="F1095">
        <v>1</v>
      </c>
      <c r="G1095">
        <v>25517.11363</v>
      </c>
    </row>
    <row r="1096" spans="1:7">
      <c r="A1096" s="14" t="s">
        <v>11</v>
      </c>
      <c r="B1096">
        <f t="shared" si="17"/>
        <v>1</v>
      </c>
      <c r="C1096" s="14">
        <v>0</v>
      </c>
      <c r="D1096">
        <v>54</v>
      </c>
      <c r="E1096">
        <v>31.9</v>
      </c>
      <c r="F1096">
        <v>3</v>
      </c>
      <c r="G1096">
        <v>27322.73386</v>
      </c>
    </row>
    <row r="1097" spans="1:7">
      <c r="A1097" s="17" t="s">
        <v>11</v>
      </c>
      <c r="B1097">
        <f t="shared" si="17"/>
        <v>1</v>
      </c>
      <c r="C1097" s="17">
        <v>1</v>
      </c>
      <c r="D1097">
        <v>54</v>
      </c>
      <c r="E1097">
        <v>30.8</v>
      </c>
      <c r="F1097">
        <v>1</v>
      </c>
      <c r="G1097">
        <v>41999.519999999997</v>
      </c>
    </row>
    <row r="1098" spans="1:7">
      <c r="A1098" s="14" t="s">
        <v>11</v>
      </c>
      <c r="B1098">
        <f t="shared" si="17"/>
        <v>1</v>
      </c>
      <c r="C1098" s="14">
        <v>1</v>
      </c>
      <c r="D1098">
        <v>54</v>
      </c>
      <c r="E1098">
        <v>34.21</v>
      </c>
      <c r="F1098">
        <v>2</v>
      </c>
      <c r="G1098">
        <v>44260.749900000003</v>
      </c>
    </row>
    <row r="1099" spans="1:7">
      <c r="A1099" s="17" t="s">
        <v>13</v>
      </c>
      <c r="B1099">
        <f t="shared" si="17"/>
        <v>0</v>
      </c>
      <c r="C1099" s="17">
        <v>1</v>
      </c>
      <c r="D1099">
        <v>54</v>
      </c>
      <c r="E1099">
        <v>40.564999999999998</v>
      </c>
      <c r="F1099">
        <v>3</v>
      </c>
      <c r="G1099">
        <v>48549.178350000002</v>
      </c>
    </row>
    <row r="1100" spans="1:7">
      <c r="A1100" s="14" t="s">
        <v>11</v>
      </c>
      <c r="B1100">
        <f t="shared" si="17"/>
        <v>1</v>
      </c>
      <c r="C1100" s="14">
        <v>1</v>
      </c>
      <c r="D1100">
        <v>54</v>
      </c>
      <c r="E1100">
        <v>47.41</v>
      </c>
      <c r="F1100">
        <v>0</v>
      </c>
      <c r="G1100">
        <v>63770.428010000003</v>
      </c>
    </row>
    <row r="1101" spans="1:7">
      <c r="A1101" s="17" t="s">
        <v>8</v>
      </c>
      <c r="B1101">
        <f t="shared" si="17"/>
        <v>0</v>
      </c>
      <c r="C1101" s="17">
        <v>0</v>
      </c>
      <c r="D1101">
        <v>55</v>
      </c>
      <c r="E1101">
        <v>29.9</v>
      </c>
      <c r="F1101">
        <v>0</v>
      </c>
      <c r="G1101">
        <v>10214.636</v>
      </c>
    </row>
    <row r="1102" spans="1:7">
      <c r="A1102" s="14" t="s">
        <v>11</v>
      </c>
      <c r="B1102">
        <f t="shared" si="17"/>
        <v>1</v>
      </c>
      <c r="C1102" s="14">
        <v>0</v>
      </c>
      <c r="D1102">
        <v>55</v>
      </c>
      <c r="E1102">
        <v>38.28</v>
      </c>
      <c r="F1102">
        <v>0</v>
      </c>
      <c r="G1102">
        <v>10226.2842</v>
      </c>
    </row>
    <row r="1103" spans="1:7">
      <c r="A1103" s="17" t="s">
        <v>12</v>
      </c>
      <c r="B1103">
        <f t="shared" si="17"/>
        <v>0</v>
      </c>
      <c r="C1103" s="17">
        <v>0</v>
      </c>
      <c r="D1103">
        <v>55</v>
      </c>
      <c r="E1103">
        <v>27.645</v>
      </c>
      <c r="F1103">
        <v>0</v>
      </c>
      <c r="G1103">
        <v>10594.501550000001</v>
      </c>
    </row>
    <row r="1104" spans="1:7">
      <c r="A1104" s="14" t="s">
        <v>12</v>
      </c>
      <c r="B1104">
        <f t="shared" si="17"/>
        <v>0</v>
      </c>
      <c r="C1104" s="14">
        <v>0</v>
      </c>
      <c r="D1104">
        <v>55</v>
      </c>
      <c r="E1104">
        <v>32.774999999999999</v>
      </c>
      <c r="F1104">
        <v>0</v>
      </c>
      <c r="G1104">
        <v>10601.632250000001</v>
      </c>
    </row>
    <row r="1105" spans="1:7">
      <c r="A1105" s="17" t="s">
        <v>8</v>
      </c>
      <c r="B1105">
        <f t="shared" si="17"/>
        <v>0</v>
      </c>
      <c r="C1105" s="17">
        <v>0</v>
      </c>
      <c r="D1105">
        <v>55</v>
      </c>
      <c r="E1105">
        <v>30.5</v>
      </c>
      <c r="F1105">
        <v>0</v>
      </c>
      <c r="G1105">
        <v>10704.47</v>
      </c>
    </row>
    <row r="1106" spans="1:7">
      <c r="A1106" s="14" t="s">
        <v>8</v>
      </c>
      <c r="B1106">
        <f t="shared" si="17"/>
        <v>0</v>
      </c>
      <c r="C1106" s="14">
        <v>0</v>
      </c>
      <c r="D1106">
        <v>55</v>
      </c>
      <c r="E1106">
        <v>37.1</v>
      </c>
      <c r="F1106">
        <v>0</v>
      </c>
      <c r="G1106">
        <v>10713.644</v>
      </c>
    </row>
    <row r="1107" spans="1:7">
      <c r="A1107" s="17" t="s">
        <v>8</v>
      </c>
      <c r="B1107">
        <f t="shared" si="17"/>
        <v>0</v>
      </c>
      <c r="C1107" s="17">
        <v>0</v>
      </c>
      <c r="D1107">
        <v>55</v>
      </c>
      <c r="E1107">
        <v>21.5</v>
      </c>
      <c r="F1107">
        <v>1</v>
      </c>
      <c r="G1107">
        <v>10791.96</v>
      </c>
    </row>
    <row r="1108" spans="1:7">
      <c r="A1108" s="14" t="s">
        <v>13</v>
      </c>
      <c r="B1108">
        <f t="shared" si="17"/>
        <v>0</v>
      </c>
      <c r="C1108" s="14">
        <v>0</v>
      </c>
      <c r="D1108">
        <v>55</v>
      </c>
      <c r="E1108">
        <v>28.975000000000001</v>
      </c>
      <c r="F1108">
        <v>0</v>
      </c>
      <c r="G1108">
        <v>10796.35025</v>
      </c>
    </row>
    <row r="1109" spans="1:7">
      <c r="A1109" s="17" t="s">
        <v>11</v>
      </c>
      <c r="B1109">
        <f t="shared" si="17"/>
        <v>1</v>
      </c>
      <c r="C1109" s="17">
        <v>0</v>
      </c>
      <c r="D1109">
        <v>55</v>
      </c>
      <c r="E1109">
        <v>32.67</v>
      </c>
      <c r="F1109">
        <v>1</v>
      </c>
      <c r="G1109">
        <v>10807.4863</v>
      </c>
    </row>
    <row r="1110" spans="1:7">
      <c r="A1110" s="14" t="s">
        <v>12</v>
      </c>
      <c r="B1110">
        <f t="shared" si="17"/>
        <v>0</v>
      </c>
      <c r="C1110" s="14">
        <v>0</v>
      </c>
      <c r="D1110">
        <v>55</v>
      </c>
      <c r="E1110">
        <v>26.98</v>
      </c>
      <c r="F1110">
        <v>0</v>
      </c>
      <c r="G1110">
        <v>11082.5772</v>
      </c>
    </row>
    <row r="1111" spans="1:7">
      <c r="A1111" s="17" t="s">
        <v>13</v>
      </c>
      <c r="B1111">
        <f t="shared" si="17"/>
        <v>0</v>
      </c>
      <c r="C1111" s="17">
        <v>0</v>
      </c>
      <c r="D1111">
        <v>55</v>
      </c>
      <c r="E1111">
        <v>29.83</v>
      </c>
      <c r="F1111">
        <v>0</v>
      </c>
      <c r="G1111">
        <v>11286.538699999999</v>
      </c>
    </row>
    <row r="1112" spans="1:7">
      <c r="A1112" s="14" t="s">
        <v>13</v>
      </c>
      <c r="B1112">
        <f t="shared" si="17"/>
        <v>0</v>
      </c>
      <c r="C1112" s="14">
        <v>0</v>
      </c>
      <c r="D1112">
        <v>55</v>
      </c>
      <c r="E1112">
        <v>35.244999999999997</v>
      </c>
      <c r="F1112">
        <v>1</v>
      </c>
      <c r="G1112">
        <v>11394.065549999999</v>
      </c>
    </row>
    <row r="1113" spans="1:7">
      <c r="A1113" s="17" t="s">
        <v>13</v>
      </c>
      <c r="B1113">
        <f t="shared" si="17"/>
        <v>0</v>
      </c>
      <c r="C1113" s="17">
        <v>0</v>
      </c>
      <c r="D1113">
        <v>55</v>
      </c>
      <c r="E1113">
        <v>32.395000000000003</v>
      </c>
      <c r="F1113">
        <v>1</v>
      </c>
      <c r="G1113">
        <v>11879.10405</v>
      </c>
    </row>
    <row r="1114" spans="1:7">
      <c r="A1114" s="14" t="s">
        <v>8</v>
      </c>
      <c r="B1114">
        <f t="shared" si="17"/>
        <v>0</v>
      </c>
      <c r="C1114" s="14">
        <v>0</v>
      </c>
      <c r="D1114">
        <v>55</v>
      </c>
      <c r="E1114">
        <v>29.7</v>
      </c>
      <c r="F1114">
        <v>2</v>
      </c>
      <c r="G1114">
        <v>11881.358</v>
      </c>
    </row>
    <row r="1115" spans="1:7">
      <c r="A1115" s="17" t="s">
        <v>11</v>
      </c>
      <c r="B1115">
        <f t="shared" si="17"/>
        <v>1</v>
      </c>
      <c r="C1115" s="17">
        <v>0</v>
      </c>
      <c r="D1115">
        <v>55</v>
      </c>
      <c r="E1115">
        <v>30.14</v>
      </c>
      <c r="F1115">
        <v>2</v>
      </c>
      <c r="G1115">
        <v>11881.9696</v>
      </c>
    </row>
    <row r="1116" spans="1:7">
      <c r="A1116" s="14" t="s">
        <v>11</v>
      </c>
      <c r="B1116">
        <f t="shared" si="17"/>
        <v>1</v>
      </c>
      <c r="C1116" s="14">
        <v>0</v>
      </c>
      <c r="D1116">
        <v>55</v>
      </c>
      <c r="E1116">
        <v>33.880000000000003</v>
      </c>
      <c r="F1116">
        <v>3</v>
      </c>
      <c r="G1116">
        <v>11987.1682</v>
      </c>
    </row>
    <row r="1117" spans="1:7">
      <c r="A1117" s="17" t="s">
        <v>12</v>
      </c>
      <c r="B1117">
        <f t="shared" si="17"/>
        <v>0</v>
      </c>
      <c r="C1117" s="17">
        <v>0</v>
      </c>
      <c r="D1117">
        <v>55</v>
      </c>
      <c r="E1117">
        <v>32.774999999999999</v>
      </c>
      <c r="F1117">
        <v>2</v>
      </c>
      <c r="G1117">
        <v>12268.632250000001</v>
      </c>
    </row>
    <row r="1118" spans="1:7">
      <c r="A1118" s="14" t="s">
        <v>12</v>
      </c>
      <c r="B1118">
        <f t="shared" si="17"/>
        <v>0</v>
      </c>
      <c r="C1118" s="14">
        <v>0</v>
      </c>
      <c r="D1118">
        <v>55</v>
      </c>
      <c r="E1118">
        <v>33.534999999999997</v>
      </c>
      <c r="F1118">
        <v>2</v>
      </c>
      <c r="G1118">
        <v>12269.68865</v>
      </c>
    </row>
    <row r="1119" spans="1:7">
      <c r="A1119" s="17" t="s">
        <v>11</v>
      </c>
      <c r="B1119">
        <f t="shared" si="17"/>
        <v>1</v>
      </c>
      <c r="C1119" s="17">
        <v>0</v>
      </c>
      <c r="D1119">
        <v>55</v>
      </c>
      <c r="E1119">
        <v>40.81</v>
      </c>
      <c r="F1119">
        <v>3</v>
      </c>
      <c r="G1119">
        <v>12485.8009</v>
      </c>
    </row>
    <row r="1120" spans="1:7">
      <c r="A1120" s="14" t="s">
        <v>13</v>
      </c>
      <c r="B1120">
        <f t="shared" si="17"/>
        <v>0</v>
      </c>
      <c r="C1120" s="14">
        <v>0</v>
      </c>
      <c r="D1120">
        <v>55</v>
      </c>
      <c r="E1120">
        <v>25.364999999999998</v>
      </c>
      <c r="F1120">
        <v>3</v>
      </c>
      <c r="G1120">
        <v>13047.332350000001</v>
      </c>
    </row>
    <row r="1121" spans="1:7">
      <c r="A1121" s="17" t="s">
        <v>8</v>
      </c>
      <c r="B1121">
        <f t="shared" si="17"/>
        <v>0</v>
      </c>
      <c r="C1121" s="17">
        <v>0</v>
      </c>
      <c r="D1121">
        <v>55</v>
      </c>
      <c r="E1121">
        <v>37.299999999999997</v>
      </c>
      <c r="F1121">
        <v>0</v>
      </c>
      <c r="G1121">
        <v>20630.283510000001</v>
      </c>
    </row>
    <row r="1122" spans="1:7">
      <c r="A1122" s="14" t="s">
        <v>11</v>
      </c>
      <c r="B1122">
        <f t="shared" si="17"/>
        <v>1</v>
      </c>
      <c r="C1122" s="14">
        <v>0</v>
      </c>
      <c r="D1122">
        <v>55</v>
      </c>
      <c r="E1122">
        <v>33</v>
      </c>
      <c r="F1122">
        <v>0</v>
      </c>
      <c r="G1122">
        <v>20781.48892</v>
      </c>
    </row>
    <row r="1123" spans="1:7">
      <c r="A1123" s="17" t="s">
        <v>12</v>
      </c>
      <c r="B1123">
        <f t="shared" si="17"/>
        <v>0</v>
      </c>
      <c r="C1123" s="17">
        <v>0</v>
      </c>
      <c r="D1123">
        <v>55</v>
      </c>
      <c r="E1123">
        <v>37.715000000000003</v>
      </c>
      <c r="F1123">
        <v>3</v>
      </c>
      <c r="G1123">
        <v>30063.580549999999</v>
      </c>
    </row>
    <row r="1124" spans="1:7">
      <c r="A1124" s="14" t="s">
        <v>8</v>
      </c>
      <c r="B1124">
        <f t="shared" si="17"/>
        <v>0</v>
      </c>
      <c r="C1124" s="14">
        <v>0</v>
      </c>
      <c r="D1124">
        <v>55</v>
      </c>
      <c r="E1124">
        <v>26.8</v>
      </c>
      <c r="F1124">
        <v>1</v>
      </c>
      <c r="G1124">
        <v>35160.134570000002</v>
      </c>
    </row>
    <row r="1125" spans="1:7">
      <c r="A1125" s="17" t="s">
        <v>13</v>
      </c>
      <c r="B1125">
        <f t="shared" si="17"/>
        <v>0</v>
      </c>
      <c r="C1125" s="17">
        <v>1</v>
      </c>
      <c r="D1125">
        <v>55</v>
      </c>
      <c r="E1125">
        <v>30.684999999999999</v>
      </c>
      <c r="F1125">
        <v>0</v>
      </c>
      <c r="G1125">
        <v>42303.692150000003</v>
      </c>
    </row>
    <row r="1126" spans="1:7">
      <c r="A1126" s="14" t="s">
        <v>11</v>
      </c>
      <c r="B1126">
        <f t="shared" si="17"/>
        <v>1</v>
      </c>
      <c r="C1126" s="14">
        <v>1</v>
      </c>
      <c r="D1126">
        <v>55</v>
      </c>
      <c r="E1126">
        <v>35.200000000000003</v>
      </c>
      <c r="F1126">
        <v>0</v>
      </c>
      <c r="G1126">
        <v>44423.803</v>
      </c>
    </row>
    <row r="1127" spans="1:7">
      <c r="A1127" s="17" t="s">
        <v>8</v>
      </c>
      <c r="B1127">
        <f t="shared" si="17"/>
        <v>0</v>
      </c>
      <c r="C1127" s="17">
        <v>0</v>
      </c>
      <c r="D1127">
        <v>56</v>
      </c>
      <c r="E1127">
        <v>22.1</v>
      </c>
      <c r="F1127">
        <v>0</v>
      </c>
      <c r="G1127">
        <v>10577.087</v>
      </c>
    </row>
    <row r="1128" spans="1:7">
      <c r="A1128" s="14" t="s">
        <v>11</v>
      </c>
      <c r="B1128">
        <f t="shared" si="17"/>
        <v>1</v>
      </c>
      <c r="C1128" s="14">
        <v>0</v>
      </c>
      <c r="D1128">
        <v>56</v>
      </c>
      <c r="E1128">
        <v>34.43</v>
      </c>
      <c r="F1128">
        <v>0</v>
      </c>
      <c r="G1128">
        <v>10594.225700000001</v>
      </c>
    </row>
    <row r="1129" spans="1:7">
      <c r="A1129" s="17" t="s">
        <v>8</v>
      </c>
      <c r="B1129">
        <f t="shared" si="17"/>
        <v>0</v>
      </c>
      <c r="C1129" s="17">
        <v>0</v>
      </c>
      <c r="D1129">
        <v>56</v>
      </c>
      <c r="E1129">
        <v>39.6</v>
      </c>
      <c r="F1129">
        <v>0</v>
      </c>
      <c r="G1129">
        <v>10601.412</v>
      </c>
    </row>
    <row r="1130" spans="1:7">
      <c r="A1130" s="14" t="s">
        <v>8</v>
      </c>
      <c r="B1130">
        <f t="shared" si="17"/>
        <v>0</v>
      </c>
      <c r="C1130" s="14">
        <v>0</v>
      </c>
      <c r="D1130">
        <v>56</v>
      </c>
      <c r="E1130">
        <v>40.299999999999997</v>
      </c>
      <c r="F1130">
        <v>0</v>
      </c>
      <c r="G1130">
        <v>10602.385</v>
      </c>
    </row>
    <row r="1131" spans="1:7">
      <c r="A1131" s="17" t="s">
        <v>12</v>
      </c>
      <c r="B1131">
        <f t="shared" si="17"/>
        <v>0</v>
      </c>
      <c r="C1131" s="17">
        <v>0</v>
      </c>
      <c r="D1131">
        <v>56</v>
      </c>
      <c r="E1131">
        <v>33.725000000000001</v>
      </c>
      <c r="F1131">
        <v>0</v>
      </c>
      <c r="G1131">
        <v>10976.24575</v>
      </c>
    </row>
    <row r="1132" spans="1:7">
      <c r="A1132" s="14" t="s">
        <v>8</v>
      </c>
      <c r="B1132">
        <f t="shared" si="17"/>
        <v>0</v>
      </c>
      <c r="C1132" s="14">
        <v>0</v>
      </c>
      <c r="D1132">
        <v>56</v>
      </c>
      <c r="E1132">
        <v>25.3</v>
      </c>
      <c r="F1132">
        <v>0</v>
      </c>
      <c r="G1132">
        <v>11070.535</v>
      </c>
    </row>
    <row r="1133" spans="1:7">
      <c r="A1133" s="17" t="s">
        <v>8</v>
      </c>
      <c r="B1133">
        <f t="shared" si="17"/>
        <v>0</v>
      </c>
      <c r="C1133" s="17">
        <v>0</v>
      </c>
      <c r="D1133">
        <v>56</v>
      </c>
      <c r="E1133">
        <v>27.2</v>
      </c>
      <c r="F1133">
        <v>0</v>
      </c>
      <c r="G1133">
        <v>11073.175999999999</v>
      </c>
    </row>
    <row r="1134" spans="1:7">
      <c r="A1134" s="14" t="s">
        <v>11</v>
      </c>
      <c r="B1134">
        <f t="shared" si="17"/>
        <v>1</v>
      </c>
      <c r="C1134" s="14">
        <v>0</v>
      </c>
      <c r="D1134">
        <v>56</v>
      </c>
      <c r="E1134">
        <v>39.82</v>
      </c>
      <c r="F1134">
        <v>0</v>
      </c>
      <c r="G1134">
        <v>11090.7178</v>
      </c>
    </row>
    <row r="1135" spans="1:7">
      <c r="A1135" s="17" t="s">
        <v>11</v>
      </c>
      <c r="B1135">
        <f t="shared" si="17"/>
        <v>1</v>
      </c>
      <c r="C1135" s="17">
        <v>0</v>
      </c>
      <c r="D1135">
        <v>56</v>
      </c>
      <c r="E1135">
        <v>41.91</v>
      </c>
      <c r="F1135">
        <v>0</v>
      </c>
      <c r="G1135">
        <v>11093.6229</v>
      </c>
    </row>
    <row r="1136" spans="1:7">
      <c r="A1136" s="14" t="s">
        <v>13</v>
      </c>
      <c r="B1136">
        <f t="shared" si="17"/>
        <v>0</v>
      </c>
      <c r="C1136" s="14">
        <v>0</v>
      </c>
      <c r="D1136">
        <v>56</v>
      </c>
      <c r="E1136">
        <v>25.934999999999999</v>
      </c>
      <c r="F1136">
        <v>0</v>
      </c>
      <c r="G1136">
        <v>11165.417649999999</v>
      </c>
    </row>
    <row r="1137" spans="1:7">
      <c r="A1137" s="17" t="s">
        <v>12</v>
      </c>
      <c r="B1137">
        <f t="shared" si="17"/>
        <v>0</v>
      </c>
      <c r="C1137" s="17">
        <v>0</v>
      </c>
      <c r="D1137">
        <v>56</v>
      </c>
      <c r="E1137">
        <v>25.65</v>
      </c>
      <c r="F1137">
        <v>0</v>
      </c>
      <c r="G1137">
        <v>11454.021500000001</v>
      </c>
    </row>
    <row r="1138" spans="1:7">
      <c r="A1138" s="14" t="s">
        <v>13</v>
      </c>
      <c r="B1138">
        <f t="shared" si="17"/>
        <v>0</v>
      </c>
      <c r="C1138" s="14">
        <v>0</v>
      </c>
      <c r="D1138">
        <v>56</v>
      </c>
      <c r="E1138">
        <v>28.31</v>
      </c>
      <c r="F1138">
        <v>0</v>
      </c>
      <c r="G1138">
        <v>11657.7189</v>
      </c>
    </row>
    <row r="1139" spans="1:7">
      <c r="A1139" s="17" t="s">
        <v>13</v>
      </c>
      <c r="B1139">
        <f t="shared" si="17"/>
        <v>0</v>
      </c>
      <c r="C1139" s="17">
        <v>0</v>
      </c>
      <c r="D1139">
        <v>56</v>
      </c>
      <c r="E1139">
        <v>28.594999999999999</v>
      </c>
      <c r="F1139">
        <v>0</v>
      </c>
      <c r="G1139">
        <v>11658.11505</v>
      </c>
    </row>
    <row r="1140" spans="1:7">
      <c r="A1140" s="14" t="s">
        <v>13</v>
      </c>
      <c r="B1140">
        <f t="shared" si="17"/>
        <v>0</v>
      </c>
      <c r="C1140" s="14">
        <v>0</v>
      </c>
      <c r="D1140">
        <v>56</v>
      </c>
      <c r="E1140">
        <v>28.785</v>
      </c>
      <c r="F1140">
        <v>0</v>
      </c>
      <c r="G1140">
        <v>11658.379150000001</v>
      </c>
    </row>
    <row r="1141" spans="1:7">
      <c r="A1141" s="17" t="s">
        <v>8</v>
      </c>
      <c r="B1141">
        <f t="shared" si="17"/>
        <v>0</v>
      </c>
      <c r="C1141" s="17">
        <v>0</v>
      </c>
      <c r="D1141">
        <v>56</v>
      </c>
      <c r="E1141">
        <v>35.799999999999997</v>
      </c>
      <c r="F1141">
        <v>1</v>
      </c>
      <c r="G1141">
        <v>11674.13</v>
      </c>
    </row>
    <row r="1142" spans="1:7">
      <c r="A1142" s="14" t="s">
        <v>13</v>
      </c>
      <c r="B1142">
        <f t="shared" si="17"/>
        <v>0</v>
      </c>
      <c r="C1142" s="14">
        <v>0</v>
      </c>
      <c r="D1142">
        <v>56</v>
      </c>
      <c r="E1142">
        <v>32.11</v>
      </c>
      <c r="F1142">
        <v>1</v>
      </c>
      <c r="G1142">
        <v>11763.000899999999</v>
      </c>
    </row>
    <row r="1143" spans="1:7">
      <c r="A1143" s="17" t="s">
        <v>12</v>
      </c>
      <c r="B1143">
        <f t="shared" si="17"/>
        <v>0</v>
      </c>
      <c r="C1143" s="17">
        <v>0</v>
      </c>
      <c r="D1143">
        <v>56</v>
      </c>
      <c r="E1143">
        <v>26.6</v>
      </c>
      <c r="F1143">
        <v>1</v>
      </c>
      <c r="G1143">
        <v>12044.342000000001</v>
      </c>
    </row>
    <row r="1144" spans="1:7">
      <c r="A1144" s="14" t="s">
        <v>11</v>
      </c>
      <c r="B1144">
        <f t="shared" si="17"/>
        <v>1</v>
      </c>
      <c r="C1144" s="14">
        <v>0</v>
      </c>
      <c r="D1144">
        <v>56</v>
      </c>
      <c r="E1144">
        <v>37.51</v>
      </c>
      <c r="F1144">
        <v>2</v>
      </c>
      <c r="G1144">
        <v>12265.5069</v>
      </c>
    </row>
    <row r="1145" spans="1:7">
      <c r="A1145" s="17" t="s">
        <v>8</v>
      </c>
      <c r="B1145">
        <f t="shared" si="17"/>
        <v>0</v>
      </c>
      <c r="C1145" s="17">
        <v>0</v>
      </c>
      <c r="D1145">
        <v>56</v>
      </c>
      <c r="E1145">
        <v>36.1</v>
      </c>
      <c r="F1145">
        <v>3</v>
      </c>
      <c r="G1145">
        <v>12363.547</v>
      </c>
    </row>
    <row r="1146" spans="1:7">
      <c r="A1146" s="14" t="s">
        <v>12</v>
      </c>
      <c r="B1146">
        <f t="shared" si="17"/>
        <v>0</v>
      </c>
      <c r="C1146" s="14">
        <v>0</v>
      </c>
      <c r="D1146">
        <v>56</v>
      </c>
      <c r="E1146">
        <v>33.82</v>
      </c>
      <c r="F1146">
        <v>2</v>
      </c>
      <c r="G1146">
        <v>12643.3778</v>
      </c>
    </row>
    <row r="1147" spans="1:7">
      <c r="A1147" s="17" t="s">
        <v>11</v>
      </c>
      <c r="B1147">
        <f t="shared" si="17"/>
        <v>1</v>
      </c>
      <c r="C1147" s="17">
        <v>0</v>
      </c>
      <c r="D1147">
        <v>56</v>
      </c>
      <c r="E1147">
        <v>33.659999999999997</v>
      </c>
      <c r="F1147">
        <v>4</v>
      </c>
      <c r="G1147">
        <v>12949.1554</v>
      </c>
    </row>
    <row r="1148" spans="1:7">
      <c r="A1148" s="14" t="s">
        <v>13</v>
      </c>
      <c r="B1148">
        <f t="shared" si="17"/>
        <v>0</v>
      </c>
      <c r="C1148" s="14">
        <v>0</v>
      </c>
      <c r="D1148">
        <v>56</v>
      </c>
      <c r="E1148">
        <v>32.299999999999997</v>
      </c>
      <c r="F1148">
        <v>3</v>
      </c>
      <c r="G1148">
        <v>13430.264999999999</v>
      </c>
    </row>
    <row r="1149" spans="1:7">
      <c r="A1149" s="17" t="s">
        <v>13</v>
      </c>
      <c r="B1149">
        <f t="shared" si="17"/>
        <v>0</v>
      </c>
      <c r="C1149" s="17">
        <v>1</v>
      </c>
      <c r="D1149">
        <v>56</v>
      </c>
      <c r="E1149">
        <v>19.95</v>
      </c>
      <c r="F1149">
        <v>0</v>
      </c>
      <c r="G1149">
        <v>22412.648499999999</v>
      </c>
    </row>
    <row r="1150" spans="1:7">
      <c r="A1150" s="14" t="s">
        <v>12</v>
      </c>
      <c r="B1150">
        <f t="shared" si="17"/>
        <v>0</v>
      </c>
      <c r="C1150" s="14">
        <v>1</v>
      </c>
      <c r="D1150">
        <v>56</v>
      </c>
      <c r="E1150">
        <v>26.695</v>
      </c>
      <c r="F1150">
        <v>1</v>
      </c>
      <c r="G1150">
        <v>26109.32905</v>
      </c>
    </row>
    <row r="1151" spans="1:7">
      <c r="A1151" s="17" t="s">
        <v>11</v>
      </c>
      <c r="B1151">
        <f t="shared" si="17"/>
        <v>1</v>
      </c>
      <c r="C1151" s="17">
        <v>1</v>
      </c>
      <c r="D1151">
        <v>56</v>
      </c>
      <c r="E1151">
        <v>31.79</v>
      </c>
      <c r="F1151">
        <v>2</v>
      </c>
      <c r="G1151">
        <v>43813.866099999999</v>
      </c>
    </row>
    <row r="1152" spans="1:7">
      <c r="A1152" s="14" t="s">
        <v>12</v>
      </c>
      <c r="B1152">
        <f t="shared" si="17"/>
        <v>0</v>
      </c>
      <c r="C1152" s="14">
        <v>1</v>
      </c>
      <c r="D1152">
        <v>56</v>
      </c>
      <c r="E1152">
        <v>33.630000000000003</v>
      </c>
      <c r="F1152">
        <v>0</v>
      </c>
      <c r="G1152">
        <v>43921.183700000001</v>
      </c>
    </row>
    <row r="1153" spans="1:7">
      <c r="A1153" s="17" t="s">
        <v>8</v>
      </c>
      <c r="B1153">
        <f t="shared" si="17"/>
        <v>0</v>
      </c>
      <c r="C1153" s="17">
        <v>0</v>
      </c>
      <c r="D1153">
        <v>57</v>
      </c>
      <c r="E1153">
        <v>23.7</v>
      </c>
      <c r="F1153">
        <v>0</v>
      </c>
      <c r="G1153">
        <v>10959.33</v>
      </c>
    </row>
    <row r="1154" spans="1:7">
      <c r="A1154" s="14" t="s">
        <v>8</v>
      </c>
      <c r="B1154">
        <f t="shared" si="17"/>
        <v>0</v>
      </c>
      <c r="C1154" s="14">
        <v>0</v>
      </c>
      <c r="D1154">
        <v>57</v>
      </c>
      <c r="E1154">
        <v>28.1</v>
      </c>
      <c r="F1154">
        <v>0</v>
      </c>
      <c r="G1154">
        <v>10965.446</v>
      </c>
    </row>
    <row r="1155" spans="1:7">
      <c r="A1155" s="17" t="s">
        <v>11</v>
      </c>
      <c r="B1155">
        <f t="shared" si="17"/>
        <v>1</v>
      </c>
      <c r="C1155" s="17">
        <v>0</v>
      </c>
      <c r="D1155">
        <v>57</v>
      </c>
      <c r="E1155">
        <v>40.369999999999997</v>
      </c>
      <c r="F1155">
        <v>0</v>
      </c>
      <c r="G1155">
        <v>10982.5013</v>
      </c>
    </row>
    <row r="1156" spans="1:7">
      <c r="A1156" s="14" t="s">
        <v>12</v>
      </c>
      <c r="B1156">
        <f t="shared" si="17"/>
        <v>0</v>
      </c>
      <c r="C1156" s="14">
        <v>0</v>
      </c>
      <c r="D1156">
        <v>57</v>
      </c>
      <c r="E1156">
        <v>31.54</v>
      </c>
      <c r="F1156">
        <v>0</v>
      </c>
      <c r="G1156">
        <v>11353.2276</v>
      </c>
    </row>
    <row r="1157" spans="1:7">
      <c r="A1157" s="17" t="s">
        <v>12</v>
      </c>
      <c r="B1157">
        <f t="shared" ref="B1157:B1220" si="18">IF(A1157="southeast",1,0)</f>
        <v>0</v>
      </c>
      <c r="C1157" s="17">
        <v>0</v>
      </c>
      <c r="D1157">
        <v>57</v>
      </c>
      <c r="E1157">
        <v>34.01</v>
      </c>
      <c r="F1157">
        <v>0</v>
      </c>
      <c r="G1157">
        <v>11356.660900000001</v>
      </c>
    </row>
    <row r="1158" spans="1:7">
      <c r="A1158" s="14" t="s">
        <v>8</v>
      </c>
      <c r="B1158">
        <f t="shared" si="18"/>
        <v>0</v>
      </c>
      <c r="C1158" s="14">
        <v>0</v>
      </c>
      <c r="D1158">
        <v>57</v>
      </c>
      <c r="E1158">
        <v>28.7</v>
      </c>
      <c r="F1158">
        <v>0</v>
      </c>
      <c r="G1158">
        <v>11455.28</v>
      </c>
    </row>
    <row r="1159" spans="1:7">
      <c r="A1159" s="17" t="s">
        <v>13</v>
      </c>
      <c r="B1159">
        <f t="shared" si="18"/>
        <v>0</v>
      </c>
      <c r="C1159" s="17">
        <v>0</v>
      </c>
      <c r="D1159">
        <v>57</v>
      </c>
      <c r="E1159">
        <v>18.335000000000001</v>
      </c>
      <c r="F1159">
        <v>0</v>
      </c>
      <c r="G1159">
        <v>11534.872649999999</v>
      </c>
    </row>
    <row r="1160" spans="1:7">
      <c r="A1160" s="14" t="s">
        <v>11</v>
      </c>
      <c r="B1160">
        <f t="shared" si="18"/>
        <v>1</v>
      </c>
      <c r="C1160" s="14">
        <v>0</v>
      </c>
      <c r="D1160">
        <v>57</v>
      </c>
      <c r="E1160">
        <v>27.94</v>
      </c>
      <c r="F1160">
        <v>1</v>
      </c>
      <c r="G1160">
        <v>11554.223599999999</v>
      </c>
    </row>
    <row r="1161" spans="1:7">
      <c r="A1161" s="17" t="s">
        <v>13</v>
      </c>
      <c r="B1161">
        <f t="shared" si="18"/>
        <v>0</v>
      </c>
      <c r="C1161" s="17">
        <v>0</v>
      </c>
      <c r="D1161">
        <v>57</v>
      </c>
      <c r="E1161">
        <v>40.945</v>
      </c>
      <c r="F1161">
        <v>0</v>
      </c>
      <c r="G1161">
        <v>11566.30055</v>
      </c>
    </row>
    <row r="1162" spans="1:7">
      <c r="A1162" s="14" t="s">
        <v>8</v>
      </c>
      <c r="B1162">
        <f t="shared" si="18"/>
        <v>0</v>
      </c>
      <c r="C1162" s="14">
        <v>0</v>
      </c>
      <c r="D1162">
        <v>57</v>
      </c>
      <c r="E1162">
        <v>43.7</v>
      </c>
      <c r="F1162">
        <v>1</v>
      </c>
      <c r="G1162">
        <v>11576.13</v>
      </c>
    </row>
    <row r="1163" spans="1:7">
      <c r="A1163" s="17" t="s">
        <v>12</v>
      </c>
      <c r="B1163">
        <f t="shared" si="18"/>
        <v>0</v>
      </c>
      <c r="C1163" s="17">
        <v>0</v>
      </c>
      <c r="D1163">
        <v>57</v>
      </c>
      <c r="E1163">
        <v>23.18</v>
      </c>
      <c r="F1163">
        <v>0</v>
      </c>
      <c r="G1163">
        <v>11830.6072</v>
      </c>
    </row>
    <row r="1164" spans="1:7">
      <c r="A1164" s="14" t="s">
        <v>12</v>
      </c>
      <c r="B1164">
        <f t="shared" si="18"/>
        <v>0</v>
      </c>
      <c r="C1164" s="14">
        <v>0</v>
      </c>
      <c r="D1164">
        <v>57</v>
      </c>
      <c r="E1164">
        <v>30.495000000000001</v>
      </c>
      <c r="F1164">
        <v>0</v>
      </c>
      <c r="G1164">
        <v>11840.77505</v>
      </c>
    </row>
    <row r="1165" spans="1:7">
      <c r="A1165" s="17" t="s">
        <v>12</v>
      </c>
      <c r="B1165">
        <f t="shared" si="18"/>
        <v>0</v>
      </c>
      <c r="C1165" s="17">
        <v>0</v>
      </c>
      <c r="D1165">
        <v>57</v>
      </c>
      <c r="E1165">
        <v>31.824999999999999</v>
      </c>
      <c r="F1165">
        <v>0</v>
      </c>
      <c r="G1165">
        <v>11842.623750000001</v>
      </c>
    </row>
    <row r="1166" spans="1:7">
      <c r="A1166" s="14" t="s">
        <v>12</v>
      </c>
      <c r="B1166">
        <f t="shared" si="18"/>
        <v>0</v>
      </c>
      <c r="C1166" s="14">
        <v>0</v>
      </c>
      <c r="D1166">
        <v>57</v>
      </c>
      <c r="E1166">
        <v>33.630000000000003</v>
      </c>
      <c r="F1166">
        <v>1</v>
      </c>
      <c r="G1166">
        <v>11945.1327</v>
      </c>
    </row>
    <row r="1167" spans="1:7">
      <c r="A1167" s="17" t="s">
        <v>13</v>
      </c>
      <c r="B1167">
        <f t="shared" si="18"/>
        <v>0</v>
      </c>
      <c r="C1167" s="17">
        <v>0</v>
      </c>
      <c r="D1167">
        <v>57</v>
      </c>
      <c r="E1167">
        <v>22.23</v>
      </c>
      <c r="F1167">
        <v>0</v>
      </c>
      <c r="G1167">
        <v>12029.286700000001</v>
      </c>
    </row>
    <row r="1168" spans="1:7">
      <c r="A1168" s="14" t="s">
        <v>8</v>
      </c>
      <c r="B1168">
        <f t="shared" si="18"/>
        <v>0</v>
      </c>
      <c r="C1168" s="14">
        <v>0</v>
      </c>
      <c r="D1168">
        <v>57</v>
      </c>
      <c r="E1168">
        <v>20.100000000000001</v>
      </c>
      <c r="F1168">
        <v>1</v>
      </c>
      <c r="G1168">
        <v>12032.325999999999</v>
      </c>
    </row>
    <row r="1169" spans="1:7">
      <c r="A1169" s="17" t="s">
        <v>11</v>
      </c>
      <c r="B1169">
        <f t="shared" si="18"/>
        <v>1</v>
      </c>
      <c r="C1169" s="17">
        <v>0</v>
      </c>
      <c r="D1169">
        <v>57</v>
      </c>
      <c r="E1169">
        <v>25.74</v>
      </c>
      <c r="F1169">
        <v>2</v>
      </c>
      <c r="G1169">
        <v>12629.1656</v>
      </c>
    </row>
    <row r="1170" spans="1:7">
      <c r="A1170" s="14" t="s">
        <v>8</v>
      </c>
      <c r="B1170">
        <f t="shared" si="18"/>
        <v>0</v>
      </c>
      <c r="C1170" s="14">
        <v>0</v>
      </c>
      <c r="D1170">
        <v>57</v>
      </c>
      <c r="E1170">
        <v>38</v>
      </c>
      <c r="F1170">
        <v>2</v>
      </c>
      <c r="G1170">
        <v>12646.207</v>
      </c>
    </row>
    <row r="1171" spans="1:7">
      <c r="A1171" s="17" t="s">
        <v>13</v>
      </c>
      <c r="B1171">
        <f t="shared" si="18"/>
        <v>0</v>
      </c>
      <c r="C1171" s="17">
        <v>0</v>
      </c>
      <c r="D1171">
        <v>57</v>
      </c>
      <c r="E1171">
        <v>34.295000000000002</v>
      </c>
      <c r="F1171">
        <v>2</v>
      </c>
      <c r="G1171">
        <v>13224.057049999999</v>
      </c>
    </row>
    <row r="1172" spans="1:7">
      <c r="A1172" s="14" t="s">
        <v>13</v>
      </c>
      <c r="B1172">
        <f t="shared" si="18"/>
        <v>0</v>
      </c>
      <c r="C1172" s="14">
        <v>0</v>
      </c>
      <c r="D1172">
        <v>57</v>
      </c>
      <c r="E1172">
        <v>28.785</v>
      </c>
      <c r="F1172">
        <v>4</v>
      </c>
      <c r="G1172">
        <v>14394.398150000001</v>
      </c>
    </row>
    <row r="1173" spans="1:7">
      <c r="A1173" s="17" t="s">
        <v>13</v>
      </c>
      <c r="B1173">
        <f t="shared" si="18"/>
        <v>0</v>
      </c>
      <c r="C1173" s="17">
        <v>0</v>
      </c>
      <c r="D1173">
        <v>57</v>
      </c>
      <c r="E1173">
        <v>40.28</v>
      </c>
      <c r="F1173">
        <v>0</v>
      </c>
      <c r="G1173">
        <v>20709.020339999999</v>
      </c>
    </row>
    <row r="1174" spans="1:7">
      <c r="A1174" s="14" t="s">
        <v>11</v>
      </c>
      <c r="B1174">
        <f t="shared" si="18"/>
        <v>1</v>
      </c>
      <c r="C1174" s="14">
        <v>0</v>
      </c>
      <c r="D1174">
        <v>57</v>
      </c>
      <c r="E1174">
        <v>23.98</v>
      </c>
      <c r="F1174">
        <v>1</v>
      </c>
      <c r="G1174">
        <v>22192.437109999999</v>
      </c>
    </row>
    <row r="1175" spans="1:7">
      <c r="A1175" s="17" t="s">
        <v>13</v>
      </c>
      <c r="B1175">
        <f t="shared" si="18"/>
        <v>0</v>
      </c>
      <c r="C1175" s="17">
        <v>1</v>
      </c>
      <c r="D1175">
        <v>57</v>
      </c>
      <c r="E1175">
        <v>28.975000000000001</v>
      </c>
      <c r="F1175">
        <v>0</v>
      </c>
      <c r="G1175">
        <v>27218.437249999999</v>
      </c>
    </row>
    <row r="1176" spans="1:7">
      <c r="A1176" s="14" t="s">
        <v>11</v>
      </c>
      <c r="B1176">
        <f t="shared" si="18"/>
        <v>1</v>
      </c>
      <c r="C1176" s="14">
        <v>1</v>
      </c>
      <c r="D1176">
        <v>57</v>
      </c>
      <c r="E1176">
        <v>29.81</v>
      </c>
      <c r="F1176">
        <v>0</v>
      </c>
      <c r="G1176">
        <v>27533.912899999999</v>
      </c>
    </row>
    <row r="1177" spans="1:7">
      <c r="A1177" s="17" t="s">
        <v>12</v>
      </c>
      <c r="B1177">
        <f t="shared" si="18"/>
        <v>0</v>
      </c>
      <c r="C1177" s="17">
        <v>1</v>
      </c>
      <c r="D1177">
        <v>57</v>
      </c>
      <c r="E1177">
        <v>31.16</v>
      </c>
      <c r="F1177">
        <v>0</v>
      </c>
      <c r="G1177">
        <v>43578.939400000003</v>
      </c>
    </row>
    <row r="1178" spans="1:7">
      <c r="A1178" s="14" t="s">
        <v>11</v>
      </c>
      <c r="B1178">
        <f t="shared" si="18"/>
        <v>1</v>
      </c>
      <c r="C1178" s="14">
        <v>1</v>
      </c>
      <c r="D1178">
        <v>57</v>
      </c>
      <c r="E1178">
        <v>42.13</v>
      </c>
      <c r="F1178">
        <v>1</v>
      </c>
      <c r="G1178">
        <v>48675.517699999997</v>
      </c>
    </row>
    <row r="1179" spans="1:7">
      <c r="A1179" s="17" t="s">
        <v>8</v>
      </c>
      <c r="B1179">
        <f t="shared" si="18"/>
        <v>0</v>
      </c>
      <c r="C1179" s="17">
        <v>0</v>
      </c>
      <c r="D1179">
        <v>58</v>
      </c>
      <c r="E1179">
        <v>23.3</v>
      </c>
      <c r="F1179">
        <v>0</v>
      </c>
      <c r="G1179">
        <v>11345.519</v>
      </c>
    </row>
    <row r="1180" spans="1:7">
      <c r="A1180" s="14" t="s">
        <v>8</v>
      </c>
      <c r="B1180">
        <f t="shared" si="18"/>
        <v>0</v>
      </c>
      <c r="C1180" s="14">
        <v>0</v>
      </c>
      <c r="D1180">
        <v>58</v>
      </c>
      <c r="E1180">
        <v>35.700000000000003</v>
      </c>
      <c r="F1180">
        <v>0</v>
      </c>
      <c r="G1180">
        <v>11362.754999999999</v>
      </c>
    </row>
    <row r="1181" spans="1:7">
      <c r="A1181" s="17" t="s">
        <v>11</v>
      </c>
      <c r="B1181">
        <f t="shared" si="18"/>
        <v>1</v>
      </c>
      <c r="C1181" s="17">
        <v>0</v>
      </c>
      <c r="D1181">
        <v>58</v>
      </c>
      <c r="E1181">
        <v>36.08</v>
      </c>
      <c r="F1181">
        <v>0</v>
      </c>
      <c r="G1181">
        <v>11363.2832</v>
      </c>
    </row>
    <row r="1182" spans="1:7">
      <c r="A1182" s="14" t="s">
        <v>8</v>
      </c>
      <c r="B1182">
        <f t="shared" si="18"/>
        <v>0</v>
      </c>
      <c r="C1182" s="14">
        <v>0</v>
      </c>
      <c r="D1182">
        <v>58</v>
      </c>
      <c r="E1182">
        <v>38</v>
      </c>
      <c r="F1182">
        <v>0</v>
      </c>
      <c r="G1182">
        <v>11365.951999999999</v>
      </c>
    </row>
    <row r="1183" spans="1:7">
      <c r="A1183" s="17" t="s">
        <v>11</v>
      </c>
      <c r="B1183">
        <f t="shared" si="18"/>
        <v>1</v>
      </c>
      <c r="C1183" s="17">
        <v>0</v>
      </c>
      <c r="D1183">
        <v>58</v>
      </c>
      <c r="E1183">
        <v>49.06</v>
      </c>
      <c r="F1183">
        <v>0</v>
      </c>
      <c r="G1183">
        <v>11381.3254</v>
      </c>
    </row>
    <row r="1184" spans="1:7">
      <c r="A1184" s="14" t="s">
        <v>12</v>
      </c>
      <c r="B1184">
        <f t="shared" si="18"/>
        <v>0</v>
      </c>
      <c r="C1184" s="14">
        <v>0</v>
      </c>
      <c r="D1184">
        <v>58</v>
      </c>
      <c r="E1184">
        <v>28.594999999999999</v>
      </c>
      <c r="F1184">
        <v>0</v>
      </c>
      <c r="G1184">
        <v>11735.87905</v>
      </c>
    </row>
    <row r="1185" spans="1:7">
      <c r="A1185" s="17" t="s">
        <v>12</v>
      </c>
      <c r="B1185">
        <f t="shared" si="18"/>
        <v>0</v>
      </c>
      <c r="C1185" s="17">
        <v>0</v>
      </c>
      <c r="D1185">
        <v>58</v>
      </c>
      <c r="E1185">
        <v>34.39</v>
      </c>
      <c r="F1185">
        <v>0</v>
      </c>
      <c r="G1185">
        <v>11743.9341</v>
      </c>
    </row>
    <row r="1186" spans="1:7">
      <c r="A1186" s="14" t="s">
        <v>11</v>
      </c>
      <c r="B1186">
        <f t="shared" si="18"/>
        <v>1</v>
      </c>
      <c r="C1186" s="14">
        <v>0</v>
      </c>
      <c r="D1186">
        <v>58</v>
      </c>
      <c r="E1186">
        <v>22.77</v>
      </c>
      <c r="F1186">
        <v>0</v>
      </c>
      <c r="G1186">
        <v>11833.782300000001</v>
      </c>
    </row>
    <row r="1187" spans="1:7">
      <c r="A1187" s="17" t="s">
        <v>8</v>
      </c>
      <c r="B1187">
        <f t="shared" si="18"/>
        <v>0</v>
      </c>
      <c r="C1187" s="17">
        <v>0</v>
      </c>
      <c r="D1187">
        <v>58</v>
      </c>
      <c r="E1187">
        <v>25.2</v>
      </c>
      <c r="F1187">
        <v>0</v>
      </c>
      <c r="G1187">
        <v>11837.16</v>
      </c>
    </row>
    <row r="1188" spans="1:7">
      <c r="A1188" s="14" t="s">
        <v>8</v>
      </c>
      <c r="B1188">
        <f t="shared" si="18"/>
        <v>0</v>
      </c>
      <c r="C1188" s="14">
        <v>0</v>
      </c>
      <c r="D1188">
        <v>58</v>
      </c>
      <c r="E1188">
        <v>29</v>
      </c>
      <c r="F1188">
        <v>0</v>
      </c>
      <c r="G1188">
        <v>11842.441999999999</v>
      </c>
    </row>
    <row r="1189" spans="1:7">
      <c r="A1189" s="17" t="s">
        <v>8</v>
      </c>
      <c r="B1189">
        <f t="shared" si="18"/>
        <v>0</v>
      </c>
      <c r="C1189" s="17">
        <v>0</v>
      </c>
      <c r="D1189">
        <v>58</v>
      </c>
      <c r="E1189">
        <v>33.1</v>
      </c>
      <c r="F1189">
        <v>0</v>
      </c>
      <c r="G1189">
        <v>11848.141</v>
      </c>
    </row>
    <row r="1190" spans="1:7">
      <c r="A1190" s="14" t="s">
        <v>11</v>
      </c>
      <c r="B1190">
        <f t="shared" si="18"/>
        <v>1</v>
      </c>
      <c r="C1190" s="14">
        <v>0</v>
      </c>
      <c r="D1190">
        <v>58</v>
      </c>
      <c r="E1190">
        <v>39.049999999999997</v>
      </c>
      <c r="F1190">
        <v>0</v>
      </c>
      <c r="G1190">
        <v>11856.4115</v>
      </c>
    </row>
    <row r="1191" spans="1:7">
      <c r="A1191" s="17" t="s">
        <v>13</v>
      </c>
      <c r="B1191">
        <f t="shared" si="18"/>
        <v>0</v>
      </c>
      <c r="C1191" s="17">
        <v>0</v>
      </c>
      <c r="D1191">
        <v>58</v>
      </c>
      <c r="E1191">
        <v>25.175000000000001</v>
      </c>
      <c r="F1191">
        <v>0</v>
      </c>
      <c r="G1191">
        <v>11931.125249999999</v>
      </c>
    </row>
    <row r="1192" spans="1:7">
      <c r="A1192" s="14" t="s">
        <v>13</v>
      </c>
      <c r="B1192">
        <f t="shared" si="18"/>
        <v>0</v>
      </c>
      <c r="C1192" s="14">
        <v>0</v>
      </c>
      <c r="D1192">
        <v>58</v>
      </c>
      <c r="E1192">
        <v>30.305</v>
      </c>
      <c r="F1192">
        <v>0</v>
      </c>
      <c r="G1192">
        <v>11938.255950000001</v>
      </c>
    </row>
    <row r="1193" spans="1:7">
      <c r="A1193" s="17" t="s">
        <v>13</v>
      </c>
      <c r="B1193">
        <f t="shared" si="18"/>
        <v>0</v>
      </c>
      <c r="C1193" s="17">
        <v>0</v>
      </c>
      <c r="D1193">
        <v>58</v>
      </c>
      <c r="E1193">
        <v>34.865000000000002</v>
      </c>
      <c r="F1193">
        <v>0</v>
      </c>
      <c r="G1193">
        <v>11944.594349999999</v>
      </c>
    </row>
    <row r="1194" spans="1:7">
      <c r="A1194" s="14" t="s">
        <v>11</v>
      </c>
      <c r="B1194">
        <f t="shared" si="18"/>
        <v>1</v>
      </c>
      <c r="C1194" s="14">
        <v>0</v>
      </c>
      <c r="D1194">
        <v>58</v>
      </c>
      <c r="E1194">
        <v>32.01</v>
      </c>
      <c r="F1194">
        <v>1</v>
      </c>
      <c r="G1194">
        <v>11946.625899999999</v>
      </c>
    </row>
    <row r="1195" spans="1:7">
      <c r="A1195" s="17" t="s">
        <v>12</v>
      </c>
      <c r="B1195">
        <f t="shared" si="18"/>
        <v>0</v>
      </c>
      <c r="C1195" s="17">
        <v>0</v>
      </c>
      <c r="D1195">
        <v>58</v>
      </c>
      <c r="E1195">
        <v>27.17</v>
      </c>
      <c r="F1195">
        <v>0</v>
      </c>
      <c r="G1195">
        <v>12222.898300000001</v>
      </c>
    </row>
    <row r="1196" spans="1:7">
      <c r="A1196" s="14" t="s">
        <v>12</v>
      </c>
      <c r="B1196">
        <f t="shared" si="18"/>
        <v>0</v>
      </c>
      <c r="C1196" s="14">
        <v>0</v>
      </c>
      <c r="D1196">
        <v>58</v>
      </c>
      <c r="E1196">
        <v>28.215</v>
      </c>
      <c r="F1196">
        <v>0</v>
      </c>
      <c r="G1196">
        <v>12224.350850000001</v>
      </c>
    </row>
    <row r="1197" spans="1:7">
      <c r="A1197" s="17" t="s">
        <v>12</v>
      </c>
      <c r="B1197">
        <f t="shared" si="18"/>
        <v>0</v>
      </c>
      <c r="C1197" s="17">
        <v>0</v>
      </c>
      <c r="D1197">
        <v>58</v>
      </c>
      <c r="E1197">
        <v>33.44</v>
      </c>
      <c r="F1197">
        <v>0</v>
      </c>
      <c r="G1197">
        <v>12231.613600000001</v>
      </c>
    </row>
    <row r="1198" spans="1:7">
      <c r="A1198" s="14" t="s">
        <v>12</v>
      </c>
      <c r="B1198">
        <f t="shared" si="18"/>
        <v>0</v>
      </c>
      <c r="C1198" s="14">
        <v>0</v>
      </c>
      <c r="D1198">
        <v>58</v>
      </c>
      <c r="E1198">
        <v>36.479999999999997</v>
      </c>
      <c r="F1198">
        <v>0</v>
      </c>
      <c r="G1198">
        <v>12235.8392</v>
      </c>
    </row>
    <row r="1199" spans="1:7">
      <c r="A1199" s="17" t="s">
        <v>13</v>
      </c>
      <c r="B1199">
        <f t="shared" si="18"/>
        <v>0</v>
      </c>
      <c r="C1199" s="17">
        <v>0</v>
      </c>
      <c r="D1199">
        <v>58</v>
      </c>
      <c r="E1199">
        <v>32.965000000000003</v>
      </c>
      <c r="F1199">
        <v>0</v>
      </c>
      <c r="G1199">
        <v>12430.95335</v>
      </c>
    </row>
    <row r="1200" spans="1:7">
      <c r="A1200" s="14" t="s">
        <v>13</v>
      </c>
      <c r="B1200">
        <f t="shared" si="18"/>
        <v>0</v>
      </c>
      <c r="C1200" s="14">
        <v>0</v>
      </c>
      <c r="D1200">
        <v>58</v>
      </c>
      <c r="E1200">
        <v>32.395000000000003</v>
      </c>
      <c r="F1200">
        <v>1</v>
      </c>
      <c r="G1200">
        <v>13019.161050000001</v>
      </c>
    </row>
    <row r="1201" spans="1:7">
      <c r="A1201" s="17" t="s">
        <v>13</v>
      </c>
      <c r="B1201">
        <f t="shared" si="18"/>
        <v>0</v>
      </c>
      <c r="C1201" s="17">
        <v>0</v>
      </c>
      <c r="D1201">
        <v>58</v>
      </c>
      <c r="E1201">
        <v>31.824999999999999</v>
      </c>
      <c r="F1201">
        <v>2</v>
      </c>
      <c r="G1201">
        <v>13607.36875</v>
      </c>
    </row>
    <row r="1202" spans="1:7">
      <c r="A1202" s="14" t="s">
        <v>11</v>
      </c>
      <c r="B1202">
        <f t="shared" si="18"/>
        <v>1</v>
      </c>
      <c r="C1202" s="14">
        <v>0</v>
      </c>
      <c r="D1202">
        <v>58</v>
      </c>
      <c r="E1202">
        <v>41.91</v>
      </c>
      <c r="F1202">
        <v>0</v>
      </c>
      <c r="G1202">
        <v>24227.337240000001</v>
      </c>
    </row>
    <row r="1203" spans="1:7">
      <c r="A1203" s="17" t="s">
        <v>12</v>
      </c>
      <c r="B1203">
        <f t="shared" si="18"/>
        <v>0</v>
      </c>
      <c r="C1203" s="17">
        <v>1</v>
      </c>
      <c r="D1203">
        <v>58</v>
      </c>
      <c r="E1203">
        <v>36.954999999999998</v>
      </c>
      <c r="F1203">
        <v>2</v>
      </c>
      <c r="G1203">
        <v>47496.494449999998</v>
      </c>
    </row>
    <row r="1204" spans="1:7">
      <c r="A1204" s="14" t="s">
        <v>11</v>
      </c>
      <c r="B1204">
        <f t="shared" si="18"/>
        <v>1</v>
      </c>
      <c r="C1204" s="14">
        <v>0</v>
      </c>
      <c r="D1204">
        <v>59</v>
      </c>
      <c r="E1204">
        <v>26.4</v>
      </c>
      <c r="F1204">
        <v>0</v>
      </c>
      <c r="G1204">
        <v>11743.299000000001</v>
      </c>
    </row>
    <row r="1205" spans="1:7">
      <c r="A1205" s="17" t="s">
        <v>12</v>
      </c>
      <c r="B1205">
        <f t="shared" si="18"/>
        <v>0</v>
      </c>
      <c r="C1205" s="17">
        <v>0</v>
      </c>
      <c r="D1205">
        <v>59</v>
      </c>
      <c r="E1205">
        <v>25.46</v>
      </c>
      <c r="F1205">
        <v>0</v>
      </c>
      <c r="G1205">
        <v>12124.992399999999</v>
      </c>
    </row>
    <row r="1206" spans="1:7">
      <c r="A1206" s="14" t="s">
        <v>12</v>
      </c>
      <c r="B1206">
        <f t="shared" si="18"/>
        <v>0</v>
      </c>
      <c r="C1206" s="14">
        <v>0</v>
      </c>
      <c r="D1206">
        <v>59</v>
      </c>
      <c r="E1206">
        <v>28.785</v>
      </c>
      <c r="F1206">
        <v>0</v>
      </c>
      <c r="G1206">
        <v>12129.614149999999</v>
      </c>
    </row>
    <row r="1207" spans="1:7">
      <c r="A1207" s="17" t="s">
        <v>8</v>
      </c>
      <c r="B1207">
        <f t="shared" si="18"/>
        <v>0</v>
      </c>
      <c r="C1207" s="17">
        <v>0</v>
      </c>
      <c r="D1207">
        <v>59</v>
      </c>
      <c r="E1207">
        <v>27.5</v>
      </c>
      <c r="F1207">
        <v>0</v>
      </c>
      <c r="G1207">
        <v>12233.828</v>
      </c>
    </row>
    <row r="1208" spans="1:7">
      <c r="A1208" s="14" t="s">
        <v>11</v>
      </c>
      <c r="B1208">
        <f t="shared" si="18"/>
        <v>1</v>
      </c>
      <c r="C1208" s="14">
        <v>0</v>
      </c>
      <c r="D1208">
        <v>59</v>
      </c>
      <c r="E1208">
        <v>35.200000000000003</v>
      </c>
      <c r="F1208">
        <v>0</v>
      </c>
      <c r="G1208">
        <v>12244.531000000001</v>
      </c>
    </row>
    <row r="1209" spans="1:7">
      <c r="A1209" s="17" t="s">
        <v>13</v>
      </c>
      <c r="B1209">
        <f t="shared" si="18"/>
        <v>0</v>
      </c>
      <c r="C1209" s="17">
        <v>0</v>
      </c>
      <c r="D1209">
        <v>59</v>
      </c>
      <c r="E1209">
        <v>24.7</v>
      </c>
      <c r="F1209">
        <v>0</v>
      </c>
      <c r="G1209">
        <v>12323.936</v>
      </c>
    </row>
    <row r="1210" spans="1:7">
      <c r="A1210" s="14" t="s">
        <v>8</v>
      </c>
      <c r="B1210">
        <f t="shared" si="18"/>
        <v>0</v>
      </c>
      <c r="C1210" s="14">
        <v>0</v>
      </c>
      <c r="D1210">
        <v>59</v>
      </c>
      <c r="E1210">
        <v>27.5</v>
      </c>
      <c r="F1210">
        <v>1</v>
      </c>
      <c r="G1210">
        <v>12333.828</v>
      </c>
    </row>
    <row r="1211" spans="1:7">
      <c r="A1211" s="17" t="s">
        <v>8</v>
      </c>
      <c r="B1211">
        <f t="shared" si="18"/>
        <v>0</v>
      </c>
      <c r="C1211" s="17">
        <v>0</v>
      </c>
      <c r="D1211">
        <v>59</v>
      </c>
      <c r="E1211">
        <v>37.1</v>
      </c>
      <c r="F1211">
        <v>1</v>
      </c>
      <c r="G1211">
        <v>12347.172</v>
      </c>
    </row>
    <row r="1212" spans="1:7">
      <c r="A1212" s="14" t="s">
        <v>12</v>
      </c>
      <c r="B1212">
        <f t="shared" si="18"/>
        <v>0</v>
      </c>
      <c r="C1212" s="14">
        <v>0</v>
      </c>
      <c r="D1212">
        <v>59</v>
      </c>
      <c r="E1212">
        <v>31.35</v>
      </c>
      <c r="F1212">
        <v>0</v>
      </c>
      <c r="G1212">
        <v>12622.1795</v>
      </c>
    </row>
    <row r="1213" spans="1:7">
      <c r="A1213" s="17" t="s">
        <v>13</v>
      </c>
      <c r="B1213">
        <f t="shared" si="18"/>
        <v>0</v>
      </c>
      <c r="C1213" s="17">
        <v>0</v>
      </c>
      <c r="D1213">
        <v>59</v>
      </c>
      <c r="E1213">
        <v>26.504999999999999</v>
      </c>
      <c r="F1213">
        <v>0</v>
      </c>
      <c r="G1213">
        <v>12815.444949999999</v>
      </c>
    </row>
    <row r="1214" spans="1:7">
      <c r="A1214" s="14" t="s">
        <v>13</v>
      </c>
      <c r="B1214">
        <f t="shared" si="18"/>
        <v>0</v>
      </c>
      <c r="C1214" s="14">
        <v>0</v>
      </c>
      <c r="D1214">
        <v>59</v>
      </c>
      <c r="E1214">
        <v>25.46</v>
      </c>
      <c r="F1214">
        <v>1</v>
      </c>
      <c r="G1214">
        <v>12913.992399999999</v>
      </c>
    </row>
    <row r="1215" spans="1:7">
      <c r="A1215" s="17" t="s">
        <v>11</v>
      </c>
      <c r="B1215">
        <f t="shared" si="18"/>
        <v>1</v>
      </c>
      <c r="C1215" s="17">
        <v>0</v>
      </c>
      <c r="D1215">
        <v>59</v>
      </c>
      <c r="E1215">
        <v>29.7</v>
      </c>
      <c r="F1215">
        <v>2</v>
      </c>
      <c r="G1215">
        <v>12925.886</v>
      </c>
    </row>
    <row r="1216" spans="1:7">
      <c r="A1216" s="14" t="s">
        <v>11</v>
      </c>
      <c r="B1216">
        <f t="shared" si="18"/>
        <v>1</v>
      </c>
      <c r="C1216" s="14">
        <v>0</v>
      </c>
      <c r="D1216">
        <v>59</v>
      </c>
      <c r="E1216">
        <v>31.79</v>
      </c>
      <c r="F1216">
        <v>2</v>
      </c>
      <c r="G1216">
        <v>12928.7911</v>
      </c>
    </row>
    <row r="1217" spans="1:7">
      <c r="A1217" s="17" t="s">
        <v>11</v>
      </c>
      <c r="B1217">
        <f t="shared" si="18"/>
        <v>1</v>
      </c>
      <c r="C1217" s="17">
        <v>0</v>
      </c>
      <c r="D1217">
        <v>59</v>
      </c>
      <c r="E1217">
        <v>27.72</v>
      </c>
      <c r="F1217">
        <v>3</v>
      </c>
      <c r="G1217">
        <v>14001.1338</v>
      </c>
    </row>
    <row r="1218" spans="1:7">
      <c r="A1218" s="14" t="s">
        <v>11</v>
      </c>
      <c r="B1218">
        <f t="shared" si="18"/>
        <v>1</v>
      </c>
      <c r="C1218" s="14">
        <v>0</v>
      </c>
      <c r="D1218">
        <v>59</v>
      </c>
      <c r="E1218">
        <v>27.83</v>
      </c>
      <c r="F1218">
        <v>3</v>
      </c>
      <c r="G1218">
        <v>14001.286700000001</v>
      </c>
    </row>
    <row r="1219" spans="1:7">
      <c r="A1219" s="17" t="s">
        <v>8</v>
      </c>
      <c r="B1219">
        <f t="shared" si="18"/>
        <v>0</v>
      </c>
      <c r="C1219" s="17">
        <v>0</v>
      </c>
      <c r="D1219">
        <v>59</v>
      </c>
      <c r="E1219">
        <v>32.1</v>
      </c>
      <c r="F1219">
        <v>3</v>
      </c>
      <c r="G1219">
        <v>14007.222</v>
      </c>
    </row>
    <row r="1220" spans="1:7">
      <c r="A1220" s="14" t="s">
        <v>12</v>
      </c>
      <c r="B1220">
        <f t="shared" si="18"/>
        <v>0</v>
      </c>
      <c r="C1220" s="14">
        <v>0</v>
      </c>
      <c r="D1220">
        <v>59</v>
      </c>
      <c r="E1220">
        <v>26.695</v>
      </c>
      <c r="F1220">
        <v>3</v>
      </c>
      <c r="G1220">
        <v>14382.709049999999</v>
      </c>
    </row>
    <row r="1221" spans="1:7">
      <c r="A1221" s="17" t="s">
        <v>13</v>
      </c>
      <c r="B1221">
        <f t="shared" ref="B1221:B1284" si="19">IF(A1221="southeast",1,0)</f>
        <v>0</v>
      </c>
      <c r="C1221" s="17">
        <v>0</v>
      </c>
      <c r="D1221">
        <v>59</v>
      </c>
      <c r="E1221">
        <v>32.395000000000003</v>
      </c>
      <c r="F1221">
        <v>3</v>
      </c>
      <c r="G1221">
        <v>14590.63205</v>
      </c>
    </row>
    <row r="1222" spans="1:7">
      <c r="A1222" s="14" t="s">
        <v>8</v>
      </c>
      <c r="B1222">
        <f t="shared" si="19"/>
        <v>0</v>
      </c>
      <c r="C1222" s="14">
        <v>0</v>
      </c>
      <c r="D1222">
        <v>59</v>
      </c>
      <c r="E1222">
        <v>37.4</v>
      </c>
      <c r="F1222">
        <v>0</v>
      </c>
      <c r="G1222">
        <v>21797.000400000001</v>
      </c>
    </row>
    <row r="1223" spans="1:7">
      <c r="A1223" s="17" t="s">
        <v>12</v>
      </c>
      <c r="B1223">
        <f t="shared" si="19"/>
        <v>0</v>
      </c>
      <c r="C1223" s="17">
        <v>1</v>
      </c>
      <c r="D1223">
        <v>59</v>
      </c>
      <c r="E1223">
        <v>23.655000000000001</v>
      </c>
      <c r="F1223">
        <v>0</v>
      </c>
      <c r="G1223">
        <v>25678.778450000002</v>
      </c>
    </row>
    <row r="1224" spans="1:7">
      <c r="A1224" s="14" t="s">
        <v>11</v>
      </c>
      <c r="B1224">
        <f t="shared" si="19"/>
        <v>1</v>
      </c>
      <c r="C1224" s="14">
        <v>0</v>
      </c>
      <c r="D1224">
        <v>59</v>
      </c>
      <c r="E1224">
        <v>36.520000000000003</v>
      </c>
      <c r="F1224">
        <v>1</v>
      </c>
      <c r="G1224">
        <v>28287.897659999999</v>
      </c>
    </row>
    <row r="1225" spans="1:7">
      <c r="A1225" s="17" t="s">
        <v>13</v>
      </c>
      <c r="B1225">
        <f t="shared" si="19"/>
        <v>0</v>
      </c>
      <c r="C1225" s="17">
        <v>1</v>
      </c>
      <c r="D1225">
        <v>59</v>
      </c>
      <c r="E1225">
        <v>29.83</v>
      </c>
      <c r="F1225">
        <v>3</v>
      </c>
      <c r="G1225">
        <v>30184.936699999998</v>
      </c>
    </row>
    <row r="1226" spans="1:7">
      <c r="A1226" s="14" t="s">
        <v>8</v>
      </c>
      <c r="B1226">
        <f t="shared" si="19"/>
        <v>0</v>
      </c>
      <c r="C1226" s="14">
        <v>0</v>
      </c>
      <c r="D1226">
        <v>59</v>
      </c>
      <c r="E1226">
        <v>34.799999999999997</v>
      </c>
      <c r="F1226">
        <v>2</v>
      </c>
      <c r="G1226">
        <v>36910.608030000003</v>
      </c>
    </row>
    <row r="1227" spans="1:7">
      <c r="A1227" s="17" t="s">
        <v>13</v>
      </c>
      <c r="B1227">
        <f t="shared" si="19"/>
        <v>0</v>
      </c>
      <c r="C1227" s="17">
        <v>1</v>
      </c>
      <c r="D1227">
        <v>59</v>
      </c>
      <c r="E1227">
        <v>36.765000000000001</v>
      </c>
      <c r="F1227">
        <v>1</v>
      </c>
      <c r="G1227">
        <v>47896.79135</v>
      </c>
    </row>
    <row r="1228" spans="1:7">
      <c r="A1228" s="14" t="s">
        <v>11</v>
      </c>
      <c r="B1228">
        <f t="shared" si="19"/>
        <v>1</v>
      </c>
      <c r="C1228" s="14">
        <v>1</v>
      </c>
      <c r="D1228">
        <v>59</v>
      </c>
      <c r="E1228">
        <v>41.14</v>
      </c>
      <c r="F1228">
        <v>1</v>
      </c>
      <c r="G1228">
        <v>48970.247600000002</v>
      </c>
    </row>
    <row r="1229" spans="1:7">
      <c r="A1229" s="17" t="s">
        <v>11</v>
      </c>
      <c r="B1229">
        <f t="shared" si="19"/>
        <v>1</v>
      </c>
      <c r="C1229" s="17">
        <v>0</v>
      </c>
      <c r="D1229">
        <v>60</v>
      </c>
      <c r="E1229">
        <v>25.74</v>
      </c>
      <c r="F1229">
        <v>0</v>
      </c>
      <c r="G1229">
        <v>12142.578600000001</v>
      </c>
    </row>
    <row r="1230" spans="1:7">
      <c r="A1230" s="14" t="s">
        <v>8</v>
      </c>
      <c r="B1230">
        <f t="shared" si="19"/>
        <v>0</v>
      </c>
      <c r="C1230" s="14">
        <v>0</v>
      </c>
      <c r="D1230">
        <v>60</v>
      </c>
      <c r="E1230">
        <v>28.9</v>
      </c>
      <c r="F1230">
        <v>0</v>
      </c>
      <c r="G1230">
        <v>12146.971</v>
      </c>
    </row>
    <row r="1231" spans="1:7">
      <c r="A1231" s="17" t="s">
        <v>12</v>
      </c>
      <c r="B1231">
        <f t="shared" si="19"/>
        <v>0</v>
      </c>
      <c r="C1231" s="17">
        <v>0</v>
      </c>
      <c r="D1231">
        <v>60</v>
      </c>
      <c r="E1231">
        <v>24.32</v>
      </c>
      <c r="F1231">
        <v>0</v>
      </c>
      <c r="G1231">
        <v>12523.604799999999</v>
      </c>
    </row>
    <row r="1232" spans="1:7">
      <c r="A1232" s="14" t="s">
        <v>11</v>
      </c>
      <c r="B1232">
        <f t="shared" si="19"/>
        <v>1</v>
      </c>
      <c r="C1232" s="14">
        <v>0</v>
      </c>
      <c r="D1232">
        <v>60</v>
      </c>
      <c r="E1232">
        <v>24.53</v>
      </c>
      <c r="F1232">
        <v>0</v>
      </c>
      <c r="G1232">
        <v>12629.896699999999</v>
      </c>
    </row>
    <row r="1233" spans="1:7">
      <c r="A1233" s="17" t="s">
        <v>8</v>
      </c>
      <c r="B1233">
        <f t="shared" si="19"/>
        <v>0</v>
      </c>
      <c r="C1233" s="17">
        <v>0</v>
      </c>
      <c r="D1233">
        <v>60</v>
      </c>
      <c r="E1233">
        <v>30.5</v>
      </c>
      <c r="F1233">
        <v>0</v>
      </c>
      <c r="G1233">
        <v>12638.195</v>
      </c>
    </row>
    <row r="1234" spans="1:7">
      <c r="A1234" s="14" t="s">
        <v>8</v>
      </c>
      <c r="B1234">
        <f t="shared" si="19"/>
        <v>0</v>
      </c>
      <c r="C1234" s="14">
        <v>0</v>
      </c>
      <c r="D1234">
        <v>60</v>
      </c>
      <c r="E1234">
        <v>35.1</v>
      </c>
      <c r="F1234">
        <v>0</v>
      </c>
      <c r="G1234">
        <v>12644.589</v>
      </c>
    </row>
    <row r="1235" spans="1:7">
      <c r="A1235" s="17" t="s">
        <v>11</v>
      </c>
      <c r="B1235">
        <f t="shared" si="19"/>
        <v>1</v>
      </c>
      <c r="C1235" s="17">
        <v>0</v>
      </c>
      <c r="D1235">
        <v>60</v>
      </c>
      <c r="E1235">
        <v>38.06</v>
      </c>
      <c r="F1235">
        <v>0</v>
      </c>
      <c r="G1235">
        <v>12648.7034</v>
      </c>
    </row>
    <row r="1236" spans="1:7">
      <c r="A1236" s="14" t="s">
        <v>13</v>
      </c>
      <c r="B1236">
        <f t="shared" si="19"/>
        <v>0</v>
      </c>
      <c r="C1236" s="14">
        <v>0</v>
      </c>
      <c r="D1236">
        <v>60</v>
      </c>
      <c r="E1236">
        <v>29.64</v>
      </c>
      <c r="F1236">
        <v>0</v>
      </c>
      <c r="G1236">
        <v>12730.999599999999</v>
      </c>
    </row>
    <row r="1237" spans="1:7">
      <c r="A1237" s="17" t="s">
        <v>13</v>
      </c>
      <c r="B1237">
        <f t="shared" si="19"/>
        <v>0</v>
      </c>
      <c r="C1237" s="17">
        <v>0</v>
      </c>
      <c r="D1237">
        <v>60</v>
      </c>
      <c r="E1237">
        <v>36.954999999999998</v>
      </c>
      <c r="F1237">
        <v>0</v>
      </c>
      <c r="G1237">
        <v>12741.167450000001</v>
      </c>
    </row>
    <row r="1238" spans="1:7">
      <c r="A1238" s="14" t="s">
        <v>12</v>
      </c>
      <c r="B1238">
        <f t="shared" si="19"/>
        <v>0</v>
      </c>
      <c r="C1238" s="14">
        <v>0</v>
      </c>
      <c r="D1238">
        <v>60</v>
      </c>
      <c r="E1238">
        <v>24.035</v>
      </c>
      <c r="F1238">
        <v>0</v>
      </c>
      <c r="G1238">
        <v>13012.20865</v>
      </c>
    </row>
    <row r="1239" spans="1:7">
      <c r="A1239" s="17" t="s">
        <v>12</v>
      </c>
      <c r="B1239">
        <f t="shared" si="19"/>
        <v>0</v>
      </c>
      <c r="C1239" s="17">
        <v>0</v>
      </c>
      <c r="D1239">
        <v>60</v>
      </c>
      <c r="E1239">
        <v>24.32</v>
      </c>
      <c r="F1239">
        <v>1</v>
      </c>
      <c r="G1239">
        <v>13112.604799999999</v>
      </c>
    </row>
    <row r="1240" spans="1:7">
      <c r="A1240" s="14" t="s">
        <v>13</v>
      </c>
      <c r="B1240">
        <f t="shared" si="19"/>
        <v>0</v>
      </c>
      <c r="C1240" s="14">
        <v>0</v>
      </c>
      <c r="D1240">
        <v>60</v>
      </c>
      <c r="E1240">
        <v>18.335000000000001</v>
      </c>
      <c r="F1240">
        <v>0</v>
      </c>
      <c r="G1240">
        <v>13204.28565</v>
      </c>
    </row>
    <row r="1241" spans="1:7">
      <c r="A1241" s="17" t="s">
        <v>13</v>
      </c>
      <c r="B1241">
        <f t="shared" si="19"/>
        <v>0</v>
      </c>
      <c r="C1241" s="17">
        <v>0</v>
      </c>
      <c r="D1241">
        <v>60</v>
      </c>
      <c r="E1241">
        <v>27.55</v>
      </c>
      <c r="F1241">
        <v>0</v>
      </c>
      <c r="G1241">
        <v>13217.094499999999</v>
      </c>
    </row>
    <row r="1242" spans="1:7">
      <c r="A1242" s="14" t="s">
        <v>8</v>
      </c>
      <c r="B1242">
        <f t="shared" si="19"/>
        <v>0</v>
      </c>
      <c r="C1242" s="14">
        <v>0</v>
      </c>
      <c r="D1242">
        <v>60</v>
      </c>
      <c r="E1242">
        <v>28.7</v>
      </c>
      <c r="F1242">
        <v>1</v>
      </c>
      <c r="G1242">
        <v>13224.692999999999</v>
      </c>
    </row>
    <row r="1243" spans="1:7">
      <c r="A1243" s="17" t="s">
        <v>13</v>
      </c>
      <c r="B1243">
        <f t="shared" si="19"/>
        <v>0</v>
      </c>
      <c r="C1243" s="17">
        <v>0</v>
      </c>
      <c r="D1243">
        <v>60</v>
      </c>
      <c r="E1243">
        <v>36.005000000000003</v>
      </c>
      <c r="F1243">
        <v>0</v>
      </c>
      <c r="G1243">
        <v>13228.846949999999</v>
      </c>
    </row>
    <row r="1244" spans="1:7">
      <c r="A1244" s="14" t="s">
        <v>11</v>
      </c>
      <c r="B1244">
        <f t="shared" si="19"/>
        <v>1</v>
      </c>
      <c r="C1244" s="14">
        <v>0</v>
      </c>
      <c r="D1244">
        <v>60</v>
      </c>
      <c r="E1244">
        <v>33.11</v>
      </c>
      <c r="F1244">
        <v>3</v>
      </c>
      <c r="G1244">
        <v>13919.822899999999</v>
      </c>
    </row>
    <row r="1245" spans="1:7">
      <c r="A1245" s="17" t="s">
        <v>12</v>
      </c>
      <c r="B1245">
        <f t="shared" si="19"/>
        <v>0</v>
      </c>
      <c r="C1245" s="17">
        <v>0</v>
      </c>
      <c r="D1245">
        <v>60</v>
      </c>
      <c r="E1245">
        <v>25.84</v>
      </c>
      <c r="F1245">
        <v>0</v>
      </c>
      <c r="G1245">
        <v>28923.136920000001</v>
      </c>
    </row>
    <row r="1246" spans="1:7">
      <c r="A1246" s="14" t="s">
        <v>13</v>
      </c>
      <c r="B1246">
        <f t="shared" si="19"/>
        <v>0</v>
      </c>
      <c r="C1246" s="14">
        <v>0</v>
      </c>
      <c r="D1246">
        <v>60</v>
      </c>
      <c r="E1246">
        <v>28.594999999999999</v>
      </c>
      <c r="F1246">
        <v>0</v>
      </c>
      <c r="G1246">
        <v>30259.995559999999</v>
      </c>
    </row>
    <row r="1247" spans="1:7">
      <c r="A1247" s="17" t="s">
        <v>11</v>
      </c>
      <c r="B1247">
        <f t="shared" si="19"/>
        <v>1</v>
      </c>
      <c r="C1247" s="17">
        <v>1</v>
      </c>
      <c r="D1247">
        <v>60</v>
      </c>
      <c r="E1247">
        <v>32.450000000000003</v>
      </c>
      <c r="F1247">
        <v>0</v>
      </c>
      <c r="G1247">
        <v>45008.955499999996</v>
      </c>
    </row>
    <row r="1248" spans="1:7">
      <c r="A1248" s="14" t="s">
        <v>12</v>
      </c>
      <c r="B1248">
        <f t="shared" si="19"/>
        <v>0</v>
      </c>
      <c r="C1248" s="14">
        <v>1</v>
      </c>
      <c r="D1248">
        <v>60</v>
      </c>
      <c r="E1248">
        <v>31.35</v>
      </c>
      <c r="F1248">
        <v>3</v>
      </c>
      <c r="G1248">
        <v>46130.5265</v>
      </c>
    </row>
    <row r="1249" spans="1:7">
      <c r="A1249" s="17" t="s">
        <v>8</v>
      </c>
      <c r="B1249">
        <f t="shared" si="19"/>
        <v>0</v>
      </c>
      <c r="C1249" s="17">
        <v>1</v>
      </c>
      <c r="D1249">
        <v>60</v>
      </c>
      <c r="E1249">
        <v>39.9</v>
      </c>
      <c r="F1249">
        <v>0</v>
      </c>
      <c r="G1249">
        <v>48173.360999999997</v>
      </c>
    </row>
    <row r="1250" spans="1:7">
      <c r="A1250" s="14" t="s">
        <v>11</v>
      </c>
      <c r="B1250">
        <f t="shared" si="19"/>
        <v>1</v>
      </c>
      <c r="C1250" s="14">
        <v>1</v>
      </c>
      <c r="D1250">
        <v>60</v>
      </c>
      <c r="E1250">
        <v>40.92</v>
      </c>
      <c r="F1250">
        <v>0</v>
      </c>
      <c r="G1250">
        <v>48673.558799999999</v>
      </c>
    </row>
    <row r="1251" spans="1:7">
      <c r="A1251" s="17" t="s">
        <v>8</v>
      </c>
      <c r="B1251">
        <f t="shared" si="19"/>
        <v>0</v>
      </c>
      <c r="C1251" s="17">
        <v>1</v>
      </c>
      <c r="D1251">
        <v>60</v>
      </c>
      <c r="E1251">
        <v>32.799999999999997</v>
      </c>
      <c r="F1251">
        <v>0</v>
      </c>
      <c r="G1251">
        <v>52590.829389999999</v>
      </c>
    </row>
    <row r="1252" spans="1:7">
      <c r="A1252" s="14" t="s">
        <v>11</v>
      </c>
      <c r="B1252">
        <f t="shared" si="19"/>
        <v>1</v>
      </c>
      <c r="C1252" s="14">
        <v>0</v>
      </c>
      <c r="D1252">
        <v>61</v>
      </c>
      <c r="E1252">
        <v>31.57</v>
      </c>
      <c r="F1252">
        <v>0</v>
      </c>
      <c r="G1252">
        <v>12557.605299999999</v>
      </c>
    </row>
    <row r="1253" spans="1:7">
      <c r="A1253" s="17" t="s">
        <v>8</v>
      </c>
      <c r="B1253">
        <f t="shared" si="19"/>
        <v>0</v>
      </c>
      <c r="C1253" s="17">
        <v>0</v>
      </c>
      <c r="D1253">
        <v>61</v>
      </c>
      <c r="E1253">
        <v>43.4</v>
      </c>
      <c r="F1253">
        <v>0</v>
      </c>
      <c r="G1253">
        <v>12574.049000000001</v>
      </c>
    </row>
    <row r="1254" spans="1:7">
      <c r="A1254" s="14" t="s">
        <v>12</v>
      </c>
      <c r="B1254">
        <f t="shared" si="19"/>
        <v>0</v>
      </c>
      <c r="C1254" s="14">
        <v>0</v>
      </c>
      <c r="D1254">
        <v>61</v>
      </c>
      <c r="E1254">
        <v>38.380000000000003</v>
      </c>
      <c r="F1254">
        <v>0</v>
      </c>
      <c r="G1254">
        <v>12950.0712</v>
      </c>
    </row>
    <row r="1255" spans="1:7">
      <c r="A1255" s="17" t="s">
        <v>8</v>
      </c>
      <c r="B1255">
        <f t="shared" si="19"/>
        <v>0</v>
      </c>
      <c r="C1255" s="17">
        <v>0</v>
      </c>
      <c r="D1255">
        <v>61</v>
      </c>
      <c r="E1255">
        <v>28.2</v>
      </c>
      <c r="F1255">
        <v>0</v>
      </c>
      <c r="G1255">
        <v>13041.921</v>
      </c>
    </row>
    <row r="1256" spans="1:7">
      <c r="A1256" s="14" t="s">
        <v>8</v>
      </c>
      <c r="B1256">
        <f t="shared" si="19"/>
        <v>0</v>
      </c>
      <c r="C1256" s="14">
        <v>0</v>
      </c>
      <c r="D1256">
        <v>61</v>
      </c>
      <c r="E1256">
        <v>44</v>
      </c>
      <c r="F1256">
        <v>0</v>
      </c>
      <c r="G1256">
        <v>13063.883</v>
      </c>
    </row>
    <row r="1257" spans="1:7">
      <c r="A1257" s="17" t="s">
        <v>13</v>
      </c>
      <c r="B1257">
        <f t="shared" si="19"/>
        <v>0</v>
      </c>
      <c r="C1257" s="17">
        <v>0</v>
      </c>
      <c r="D1257">
        <v>61</v>
      </c>
      <c r="E1257">
        <v>23.655000000000001</v>
      </c>
      <c r="F1257">
        <v>0</v>
      </c>
      <c r="G1257">
        <v>13129.603450000001</v>
      </c>
    </row>
    <row r="1258" spans="1:7">
      <c r="A1258" s="14" t="s">
        <v>13</v>
      </c>
      <c r="B1258">
        <f t="shared" si="19"/>
        <v>0</v>
      </c>
      <c r="C1258" s="14">
        <v>0</v>
      </c>
      <c r="D1258">
        <v>61</v>
      </c>
      <c r="E1258">
        <v>33.534999999999997</v>
      </c>
      <c r="F1258">
        <v>0</v>
      </c>
      <c r="G1258">
        <v>13143.336649999999</v>
      </c>
    </row>
    <row r="1259" spans="1:7">
      <c r="A1259" s="17" t="s">
        <v>13</v>
      </c>
      <c r="B1259">
        <f t="shared" si="19"/>
        <v>0</v>
      </c>
      <c r="C1259" s="17">
        <v>0</v>
      </c>
      <c r="D1259">
        <v>61</v>
      </c>
      <c r="E1259">
        <v>33.914999999999999</v>
      </c>
      <c r="F1259">
        <v>0</v>
      </c>
      <c r="G1259">
        <v>13143.86485</v>
      </c>
    </row>
    <row r="1260" spans="1:7">
      <c r="A1260" s="14" t="s">
        <v>12</v>
      </c>
      <c r="B1260">
        <f t="shared" si="19"/>
        <v>0</v>
      </c>
      <c r="C1260" s="14">
        <v>0</v>
      </c>
      <c r="D1260">
        <v>61</v>
      </c>
      <c r="E1260">
        <v>21.09</v>
      </c>
      <c r="F1260">
        <v>0</v>
      </c>
      <c r="G1260">
        <v>13415.0381</v>
      </c>
    </row>
    <row r="1261" spans="1:7">
      <c r="A1261" s="17" t="s">
        <v>12</v>
      </c>
      <c r="B1261">
        <f t="shared" si="19"/>
        <v>0</v>
      </c>
      <c r="C1261" s="17">
        <v>0</v>
      </c>
      <c r="D1261">
        <v>61</v>
      </c>
      <c r="E1261">
        <v>31.16</v>
      </c>
      <c r="F1261">
        <v>0</v>
      </c>
      <c r="G1261">
        <v>13429.035400000001</v>
      </c>
    </row>
    <row r="1262" spans="1:7">
      <c r="A1262" s="14" t="s">
        <v>13</v>
      </c>
      <c r="B1262">
        <f t="shared" si="19"/>
        <v>0</v>
      </c>
      <c r="C1262" s="14">
        <v>0</v>
      </c>
      <c r="D1262">
        <v>61</v>
      </c>
      <c r="E1262">
        <v>22.04</v>
      </c>
      <c r="F1262">
        <v>0</v>
      </c>
      <c r="G1262">
        <v>13616.3586</v>
      </c>
    </row>
    <row r="1263" spans="1:7">
      <c r="A1263" s="17" t="s">
        <v>13</v>
      </c>
      <c r="B1263">
        <f t="shared" si="19"/>
        <v>0</v>
      </c>
      <c r="C1263" s="17">
        <v>0</v>
      </c>
      <c r="D1263">
        <v>61</v>
      </c>
      <c r="E1263">
        <v>35.909999999999997</v>
      </c>
      <c r="F1263">
        <v>0</v>
      </c>
      <c r="G1263">
        <v>13635.6379</v>
      </c>
    </row>
    <row r="1264" spans="1:7">
      <c r="A1264" s="14" t="s">
        <v>12</v>
      </c>
      <c r="B1264">
        <f t="shared" si="19"/>
        <v>0</v>
      </c>
      <c r="C1264" s="14">
        <v>0</v>
      </c>
      <c r="D1264">
        <v>61</v>
      </c>
      <c r="E1264">
        <v>32.299999999999997</v>
      </c>
      <c r="F1264">
        <v>2</v>
      </c>
      <c r="G1264">
        <v>14119.62</v>
      </c>
    </row>
    <row r="1265" spans="1:7">
      <c r="A1265" s="17" t="s">
        <v>8</v>
      </c>
      <c r="B1265">
        <f t="shared" si="19"/>
        <v>0</v>
      </c>
      <c r="C1265" s="17">
        <v>0</v>
      </c>
      <c r="D1265">
        <v>61</v>
      </c>
      <c r="E1265">
        <v>39.1</v>
      </c>
      <c r="F1265">
        <v>2</v>
      </c>
      <c r="G1265">
        <v>14235.072</v>
      </c>
    </row>
    <row r="1266" spans="1:7">
      <c r="A1266" s="14" t="s">
        <v>11</v>
      </c>
      <c r="B1266">
        <f t="shared" si="19"/>
        <v>1</v>
      </c>
      <c r="C1266" s="14">
        <v>0</v>
      </c>
      <c r="D1266">
        <v>61</v>
      </c>
      <c r="E1266">
        <v>25.08</v>
      </c>
      <c r="F1266">
        <v>0</v>
      </c>
      <c r="G1266">
        <v>24513.091260000001</v>
      </c>
    </row>
    <row r="1267" spans="1:7">
      <c r="A1267" s="17" t="s">
        <v>8</v>
      </c>
      <c r="B1267">
        <f t="shared" si="19"/>
        <v>0</v>
      </c>
      <c r="C1267" s="17">
        <v>0</v>
      </c>
      <c r="D1267">
        <v>61</v>
      </c>
      <c r="E1267">
        <v>36.1</v>
      </c>
      <c r="F1267">
        <v>3</v>
      </c>
      <c r="G1267">
        <v>27941.28758</v>
      </c>
    </row>
    <row r="1268" spans="1:7">
      <c r="A1268" s="14" t="s">
        <v>12</v>
      </c>
      <c r="B1268">
        <f t="shared" si="19"/>
        <v>0</v>
      </c>
      <c r="C1268" s="14">
        <v>1</v>
      </c>
      <c r="D1268">
        <v>61</v>
      </c>
      <c r="E1268">
        <v>28.31</v>
      </c>
      <c r="F1268">
        <v>1</v>
      </c>
      <c r="G1268">
        <v>28868.6639</v>
      </c>
    </row>
    <row r="1269" spans="1:7">
      <c r="A1269" s="17" t="s">
        <v>12</v>
      </c>
      <c r="B1269">
        <f t="shared" si="19"/>
        <v>0</v>
      </c>
      <c r="C1269" s="17">
        <v>1</v>
      </c>
      <c r="D1269">
        <v>61</v>
      </c>
      <c r="E1269">
        <v>29.07</v>
      </c>
      <c r="F1269">
        <v>0</v>
      </c>
      <c r="G1269">
        <v>29141.3603</v>
      </c>
    </row>
    <row r="1270" spans="1:7">
      <c r="A1270" s="14" t="s">
        <v>11</v>
      </c>
      <c r="B1270">
        <f t="shared" si="19"/>
        <v>1</v>
      </c>
      <c r="C1270" s="14">
        <v>1</v>
      </c>
      <c r="D1270">
        <v>61</v>
      </c>
      <c r="E1270">
        <v>29.92</v>
      </c>
      <c r="F1270">
        <v>3</v>
      </c>
      <c r="G1270">
        <v>30942.191800000001</v>
      </c>
    </row>
    <row r="1271" spans="1:7">
      <c r="A1271" s="17" t="s">
        <v>11</v>
      </c>
      <c r="B1271">
        <f t="shared" si="19"/>
        <v>1</v>
      </c>
      <c r="C1271" s="17">
        <v>0</v>
      </c>
      <c r="D1271">
        <v>61</v>
      </c>
      <c r="E1271">
        <v>33.33</v>
      </c>
      <c r="F1271">
        <v>4</v>
      </c>
      <c r="G1271">
        <v>36580.282160000002</v>
      </c>
    </row>
    <row r="1272" spans="1:7">
      <c r="A1272" s="14" t="s">
        <v>11</v>
      </c>
      <c r="B1272">
        <f t="shared" si="19"/>
        <v>1</v>
      </c>
      <c r="C1272" s="14">
        <v>1</v>
      </c>
      <c r="D1272">
        <v>61</v>
      </c>
      <c r="E1272">
        <v>35.86</v>
      </c>
      <c r="F1272">
        <v>0</v>
      </c>
      <c r="G1272">
        <v>46599.108399999997</v>
      </c>
    </row>
    <row r="1273" spans="1:7">
      <c r="A1273" s="17" t="s">
        <v>8</v>
      </c>
      <c r="B1273">
        <f t="shared" si="19"/>
        <v>0</v>
      </c>
      <c r="C1273" s="17">
        <v>1</v>
      </c>
      <c r="D1273">
        <v>61</v>
      </c>
      <c r="E1273">
        <v>36.299999999999997</v>
      </c>
      <c r="F1273">
        <v>1</v>
      </c>
      <c r="G1273">
        <v>47403.88</v>
      </c>
    </row>
    <row r="1274" spans="1:7">
      <c r="A1274" s="14" t="s">
        <v>13</v>
      </c>
      <c r="B1274">
        <f t="shared" si="19"/>
        <v>0</v>
      </c>
      <c r="C1274" s="14">
        <v>1</v>
      </c>
      <c r="D1274">
        <v>61</v>
      </c>
      <c r="E1274">
        <v>36.384999999999998</v>
      </c>
      <c r="F1274">
        <v>1</v>
      </c>
      <c r="G1274">
        <v>48517.563150000002</v>
      </c>
    </row>
    <row r="1275" spans="1:7">
      <c r="A1275" s="17" t="s">
        <v>8</v>
      </c>
      <c r="B1275">
        <f t="shared" si="19"/>
        <v>0</v>
      </c>
      <c r="C1275" s="17">
        <v>0</v>
      </c>
      <c r="D1275">
        <v>62</v>
      </c>
      <c r="E1275">
        <v>21.4</v>
      </c>
      <c r="F1275">
        <v>0</v>
      </c>
      <c r="G1275">
        <v>12957.118</v>
      </c>
    </row>
    <row r="1276" spans="1:7">
      <c r="A1276" s="14" t="s">
        <v>8</v>
      </c>
      <c r="B1276">
        <f t="shared" si="19"/>
        <v>0</v>
      </c>
      <c r="C1276" s="14">
        <v>0</v>
      </c>
      <c r="D1276">
        <v>62</v>
      </c>
      <c r="E1276">
        <v>37.4</v>
      </c>
      <c r="F1276">
        <v>0</v>
      </c>
      <c r="G1276">
        <v>12979.358</v>
      </c>
    </row>
    <row r="1277" spans="1:7">
      <c r="A1277" s="17" t="s">
        <v>11</v>
      </c>
      <c r="B1277">
        <f t="shared" si="19"/>
        <v>1</v>
      </c>
      <c r="C1277" s="17">
        <v>0</v>
      </c>
      <c r="D1277">
        <v>62</v>
      </c>
      <c r="E1277">
        <v>38.83</v>
      </c>
      <c r="F1277">
        <v>0</v>
      </c>
      <c r="G1277">
        <v>12981.3457</v>
      </c>
    </row>
    <row r="1278" spans="1:7">
      <c r="A1278" s="14" t="s">
        <v>11</v>
      </c>
      <c r="B1278">
        <f t="shared" si="19"/>
        <v>1</v>
      </c>
      <c r="C1278" s="14">
        <v>0</v>
      </c>
      <c r="D1278">
        <v>62</v>
      </c>
      <c r="E1278">
        <v>39.93</v>
      </c>
      <c r="F1278">
        <v>0</v>
      </c>
      <c r="G1278">
        <v>12982.8747</v>
      </c>
    </row>
    <row r="1279" spans="1:7">
      <c r="A1279" s="17" t="s">
        <v>12</v>
      </c>
      <c r="B1279">
        <f t="shared" si="19"/>
        <v>0</v>
      </c>
      <c r="C1279" s="17">
        <v>0</v>
      </c>
      <c r="D1279">
        <v>62</v>
      </c>
      <c r="E1279">
        <v>30.02</v>
      </c>
      <c r="F1279">
        <v>0</v>
      </c>
      <c r="G1279">
        <v>13352.0998</v>
      </c>
    </row>
    <row r="1280" spans="1:7">
      <c r="A1280" s="14" t="s">
        <v>8</v>
      </c>
      <c r="B1280">
        <f t="shared" si="19"/>
        <v>0</v>
      </c>
      <c r="C1280" s="14">
        <v>0</v>
      </c>
      <c r="D1280">
        <v>62</v>
      </c>
      <c r="E1280">
        <v>25</v>
      </c>
      <c r="F1280">
        <v>0</v>
      </c>
      <c r="G1280">
        <v>13451.121999999999</v>
      </c>
    </row>
    <row r="1281" spans="1:7">
      <c r="A1281" s="17" t="s">
        <v>11</v>
      </c>
      <c r="B1281">
        <f t="shared" si="19"/>
        <v>1</v>
      </c>
      <c r="C1281" s="17">
        <v>0</v>
      </c>
      <c r="D1281">
        <v>62</v>
      </c>
      <c r="E1281">
        <v>29.92</v>
      </c>
      <c r="F1281">
        <v>0</v>
      </c>
      <c r="G1281">
        <v>13457.960800000001</v>
      </c>
    </row>
    <row r="1282" spans="1:7">
      <c r="A1282" s="14" t="s">
        <v>8</v>
      </c>
      <c r="B1282">
        <f t="shared" si="19"/>
        <v>0</v>
      </c>
      <c r="C1282" s="14">
        <v>0</v>
      </c>
      <c r="D1282">
        <v>62</v>
      </c>
      <c r="E1282">
        <v>33.200000000000003</v>
      </c>
      <c r="F1282">
        <v>0</v>
      </c>
      <c r="G1282">
        <v>13462.52</v>
      </c>
    </row>
    <row r="1283" spans="1:7">
      <c r="A1283" s="17" t="s">
        <v>11</v>
      </c>
      <c r="B1283">
        <f t="shared" si="19"/>
        <v>1</v>
      </c>
      <c r="C1283" s="17">
        <v>0</v>
      </c>
      <c r="D1283">
        <v>62</v>
      </c>
      <c r="E1283">
        <v>39.159999999999997</v>
      </c>
      <c r="F1283">
        <v>0</v>
      </c>
      <c r="G1283">
        <v>13470.804400000001</v>
      </c>
    </row>
    <row r="1284" spans="1:7">
      <c r="A1284" s="14" t="s">
        <v>8</v>
      </c>
      <c r="B1284">
        <f t="shared" si="19"/>
        <v>0</v>
      </c>
      <c r="C1284" s="14">
        <v>0</v>
      </c>
      <c r="D1284">
        <v>62</v>
      </c>
      <c r="E1284">
        <v>39.200000000000003</v>
      </c>
      <c r="F1284">
        <v>0</v>
      </c>
      <c r="G1284">
        <v>13470.86</v>
      </c>
    </row>
    <row r="1285" spans="1:7">
      <c r="A1285" s="17" t="s">
        <v>13</v>
      </c>
      <c r="B1285">
        <f t="shared" ref="B1285:B1342" si="20">IF(A1285="southeast",1,0)</f>
        <v>0</v>
      </c>
      <c r="C1285" s="17">
        <v>0</v>
      </c>
      <c r="D1285">
        <v>62</v>
      </c>
      <c r="E1285">
        <v>32.11</v>
      </c>
      <c r="F1285">
        <v>0</v>
      </c>
      <c r="G1285">
        <v>13555.0049</v>
      </c>
    </row>
    <row r="1286" spans="1:7">
      <c r="A1286" s="14" t="s">
        <v>12</v>
      </c>
      <c r="B1286">
        <f t="shared" si="20"/>
        <v>0</v>
      </c>
      <c r="C1286" s="14">
        <v>0</v>
      </c>
      <c r="D1286">
        <v>62</v>
      </c>
      <c r="E1286">
        <v>32.68</v>
      </c>
      <c r="F1286">
        <v>0</v>
      </c>
      <c r="G1286">
        <v>13844.797200000001</v>
      </c>
    </row>
    <row r="1287" spans="1:7">
      <c r="A1287" s="17" t="s">
        <v>12</v>
      </c>
      <c r="B1287">
        <f t="shared" si="20"/>
        <v>0</v>
      </c>
      <c r="C1287" s="17">
        <v>0</v>
      </c>
      <c r="D1287">
        <v>62</v>
      </c>
      <c r="E1287">
        <v>27.55</v>
      </c>
      <c r="F1287">
        <v>1</v>
      </c>
      <c r="G1287">
        <v>13937.666499999999</v>
      </c>
    </row>
    <row r="1288" spans="1:7">
      <c r="A1288" s="14" t="s">
        <v>13</v>
      </c>
      <c r="B1288">
        <f t="shared" si="20"/>
        <v>0</v>
      </c>
      <c r="C1288" s="14">
        <v>0</v>
      </c>
      <c r="D1288">
        <v>62</v>
      </c>
      <c r="E1288">
        <v>31.73</v>
      </c>
      <c r="F1288">
        <v>0</v>
      </c>
      <c r="G1288">
        <v>14043.476699999999</v>
      </c>
    </row>
    <row r="1289" spans="1:7">
      <c r="A1289" s="17" t="s">
        <v>12</v>
      </c>
      <c r="B1289">
        <f t="shared" si="20"/>
        <v>0</v>
      </c>
      <c r="C1289" s="17">
        <v>0</v>
      </c>
      <c r="D1289">
        <v>62</v>
      </c>
      <c r="E1289">
        <v>30.495000000000001</v>
      </c>
      <c r="F1289">
        <v>2</v>
      </c>
      <c r="G1289">
        <v>15019.760050000001</v>
      </c>
    </row>
    <row r="1290" spans="1:7">
      <c r="A1290" s="14" t="s">
        <v>13</v>
      </c>
      <c r="B1290">
        <f t="shared" si="20"/>
        <v>0</v>
      </c>
      <c r="C1290" s="14">
        <v>0</v>
      </c>
      <c r="D1290">
        <v>62</v>
      </c>
      <c r="E1290">
        <v>38.094999999999999</v>
      </c>
      <c r="F1290">
        <v>2</v>
      </c>
      <c r="G1290">
        <v>15230.324049999999</v>
      </c>
    </row>
    <row r="1291" spans="1:7">
      <c r="A1291" s="17" t="s">
        <v>12</v>
      </c>
      <c r="B1291">
        <f t="shared" si="20"/>
        <v>0</v>
      </c>
      <c r="C1291" s="17">
        <v>0</v>
      </c>
      <c r="D1291">
        <v>62</v>
      </c>
      <c r="E1291">
        <v>32.965000000000003</v>
      </c>
      <c r="F1291">
        <v>3</v>
      </c>
      <c r="G1291">
        <v>15612.19335</v>
      </c>
    </row>
    <row r="1292" spans="1:7">
      <c r="A1292" s="14" t="s">
        <v>11</v>
      </c>
      <c r="B1292">
        <f t="shared" si="20"/>
        <v>1</v>
      </c>
      <c r="C1292" s="14">
        <v>0</v>
      </c>
      <c r="D1292">
        <v>62</v>
      </c>
      <c r="E1292">
        <v>31.46</v>
      </c>
      <c r="F1292">
        <v>1</v>
      </c>
      <c r="G1292">
        <v>27000.98473</v>
      </c>
    </row>
    <row r="1293" spans="1:7">
      <c r="A1293" s="17" t="s">
        <v>11</v>
      </c>
      <c r="B1293">
        <f t="shared" si="20"/>
        <v>1</v>
      </c>
      <c r="C1293" s="17">
        <v>1</v>
      </c>
      <c r="D1293">
        <v>62</v>
      </c>
      <c r="E1293">
        <v>26.29</v>
      </c>
      <c r="F1293">
        <v>0</v>
      </c>
      <c r="G1293">
        <v>27808.7251</v>
      </c>
    </row>
    <row r="1294" spans="1:7">
      <c r="A1294" s="14" t="s">
        <v>13</v>
      </c>
      <c r="B1294">
        <f t="shared" si="20"/>
        <v>0</v>
      </c>
      <c r="C1294" s="14">
        <v>1</v>
      </c>
      <c r="D1294">
        <v>62</v>
      </c>
      <c r="E1294">
        <v>26.695</v>
      </c>
      <c r="F1294">
        <v>0</v>
      </c>
      <c r="G1294">
        <v>28101.333050000001</v>
      </c>
    </row>
    <row r="1295" spans="1:7">
      <c r="A1295" s="17" t="s">
        <v>13</v>
      </c>
      <c r="B1295">
        <f t="shared" si="20"/>
        <v>0</v>
      </c>
      <c r="C1295" s="17">
        <v>0</v>
      </c>
      <c r="D1295">
        <v>62</v>
      </c>
      <c r="E1295">
        <v>36.86</v>
      </c>
      <c r="F1295">
        <v>1</v>
      </c>
      <c r="G1295">
        <v>31620.001059999999</v>
      </c>
    </row>
    <row r="1296" spans="1:7">
      <c r="A1296" s="14" t="s">
        <v>13</v>
      </c>
      <c r="B1296">
        <f t="shared" si="20"/>
        <v>0</v>
      </c>
      <c r="C1296" s="14">
        <v>1</v>
      </c>
      <c r="D1296">
        <v>62</v>
      </c>
      <c r="E1296">
        <v>32.015000000000001</v>
      </c>
      <c r="F1296">
        <v>0</v>
      </c>
      <c r="G1296">
        <v>45710.207849999999</v>
      </c>
    </row>
    <row r="1297" spans="1:7">
      <c r="A1297" s="17" t="s">
        <v>12</v>
      </c>
      <c r="B1297">
        <f t="shared" si="20"/>
        <v>0</v>
      </c>
      <c r="C1297" s="17">
        <v>1</v>
      </c>
      <c r="D1297">
        <v>62</v>
      </c>
      <c r="E1297">
        <v>30.875</v>
      </c>
      <c r="F1297">
        <v>3</v>
      </c>
      <c r="G1297">
        <v>46718.163249999998</v>
      </c>
    </row>
    <row r="1298" spans="1:7">
      <c r="A1298" s="14" t="s">
        <v>8</v>
      </c>
      <c r="B1298">
        <f t="shared" si="20"/>
        <v>0</v>
      </c>
      <c r="C1298" s="14">
        <v>0</v>
      </c>
      <c r="D1298">
        <v>63</v>
      </c>
      <c r="E1298">
        <v>30.8</v>
      </c>
      <c r="F1298">
        <v>0</v>
      </c>
      <c r="G1298">
        <v>13390.558999999999</v>
      </c>
    </row>
    <row r="1299" spans="1:7">
      <c r="A1299" s="17" t="s">
        <v>8</v>
      </c>
      <c r="B1299">
        <f t="shared" si="20"/>
        <v>0</v>
      </c>
      <c r="C1299" s="17">
        <v>0</v>
      </c>
      <c r="D1299">
        <v>63</v>
      </c>
      <c r="E1299">
        <v>33.1</v>
      </c>
      <c r="F1299">
        <v>0</v>
      </c>
      <c r="G1299">
        <v>13393.755999999999</v>
      </c>
    </row>
    <row r="1300" spans="1:7">
      <c r="A1300" s="14" t="s">
        <v>11</v>
      </c>
      <c r="B1300">
        <f t="shared" si="20"/>
        <v>1</v>
      </c>
      <c r="C1300" s="14">
        <v>0</v>
      </c>
      <c r="D1300">
        <v>63</v>
      </c>
      <c r="E1300">
        <v>41.47</v>
      </c>
      <c r="F1300">
        <v>0</v>
      </c>
      <c r="G1300">
        <v>13405.390299999999</v>
      </c>
    </row>
    <row r="1301" spans="1:7">
      <c r="A1301" s="17" t="s">
        <v>12</v>
      </c>
      <c r="B1301">
        <f t="shared" si="20"/>
        <v>0</v>
      </c>
      <c r="C1301" s="17">
        <v>0</v>
      </c>
      <c r="D1301">
        <v>63</v>
      </c>
      <c r="E1301">
        <v>28.31</v>
      </c>
      <c r="F1301">
        <v>0</v>
      </c>
      <c r="G1301">
        <v>13770.097900000001</v>
      </c>
    </row>
    <row r="1302" spans="1:7">
      <c r="A1302" s="14" t="s">
        <v>8</v>
      </c>
      <c r="B1302">
        <f t="shared" si="20"/>
        <v>0</v>
      </c>
      <c r="C1302" s="14">
        <v>0</v>
      </c>
      <c r="D1302">
        <v>63</v>
      </c>
      <c r="E1302">
        <v>31.8</v>
      </c>
      <c r="F1302">
        <v>0</v>
      </c>
      <c r="G1302">
        <v>13880.949000000001</v>
      </c>
    </row>
    <row r="1303" spans="1:7">
      <c r="A1303" s="17" t="s">
        <v>11</v>
      </c>
      <c r="B1303">
        <f t="shared" si="20"/>
        <v>1</v>
      </c>
      <c r="C1303" s="17">
        <v>0</v>
      </c>
      <c r="D1303">
        <v>63</v>
      </c>
      <c r="E1303">
        <v>36.299999999999997</v>
      </c>
      <c r="F1303">
        <v>0</v>
      </c>
      <c r="G1303">
        <v>13887.204</v>
      </c>
    </row>
    <row r="1304" spans="1:7">
      <c r="A1304" s="14" t="s">
        <v>11</v>
      </c>
      <c r="B1304">
        <f t="shared" si="20"/>
        <v>1</v>
      </c>
      <c r="C1304" s="14">
        <v>0</v>
      </c>
      <c r="D1304">
        <v>63</v>
      </c>
      <c r="E1304">
        <v>36.85</v>
      </c>
      <c r="F1304">
        <v>0</v>
      </c>
      <c r="G1304">
        <v>13887.968500000001</v>
      </c>
    </row>
    <row r="1305" spans="1:7">
      <c r="A1305" s="17" t="s">
        <v>13</v>
      </c>
      <c r="B1305">
        <f t="shared" si="20"/>
        <v>0</v>
      </c>
      <c r="C1305" s="17">
        <v>0</v>
      </c>
      <c r="D1305">
        <v>63</v>
      </c>
      <c r="E1305">
        <v>31.445</v>
      </c>
      <c r="F1305">
        <v>0</v>
      </c>
      <c r="G1305">
        <v>13974.455550000001</v>
      </c>
    </row>
    <row r="1306" spans="1:7">
      <c r="A1306" s="14" t="s">
        <v>13</v>
      </c>
      <c r="B1306">
        <f t="shared" si="20"/>
        <v>0</v>
      </c>
      <c r="C1306" s="14">
        <v>0</v>
      </c>
      <c r="D1306">
        <v>63</v>
      </c>
      <c r="E1306">
        <v>36.765000000000001</v>
      </c>
      <c r="F1306">
        <v>0</v>
      </c>
      <c r="G1306">
        <v>13981.850350000001</v>
      </c>
    </row>
    <row r="1307" spans="1:7">
      <c r="A1307" s="17" t="s">
        <v>12</v>
      </c>
      <c r="B1307">
        <f t="shared" si="20"/>
        <v>0</v>
      </c>
      <c r="C1307" s="17">
        <v>0</v>
      </c>
      <c r="D1307">
        <v>63</v>
      </c>
      <c r="E1307">
        <v>25.08</v>
      </c>
      <c r="F1307">
        <v>0</v>
      </c>
      <c r="G1307">
        <v>14254.608200000001</v>
      </c>
    </row>
    <row r="1308" spans="1:7">
      <c r="A1308" s="14" t="s">
        <v>12</v>
      </c>
      <c r="B1308">
        <f t="shared" si="20"/>
        <v>0</v>
      </c>
      <c r="C1308" s="14">
        <v>0</v>
      </c>
      <c r="D1308">
        <v>63</v>
      </c>
      <c r="E1308">
        <v>26.22</v>
      </c>
      <c r="F1308">
        <v>0</v>
      </c>
      <c r="G1308">
        <v>14256.192800000001</v>
      </c>
    </row>
    <row r="1309" spans="1:7">
      <c r="A1309" s="17" t="s">
        <v>12</v>
      </c>
      <c r="B1309">
        <f t="shared" si="20"/>
        <v>0</v>
      </c>
      <c r="C1309" s="17">
        <v>0</v>
      </c>
      <c r="D1309">
        <v>63</v>
      </c>
      <c r="E1309">
        <v>21.66</v>
      </c>
      <c r="F1309">
        <v>1</v>
      </c>
      <c r="G1309">
        <v>14349.8544</v>
      </c>
    </row>
    <row r="1310" spans="1:7">
      <c r="A1310" s="14" t="s">
        <v>13</v>
      </c>
      <c r="B1310">
        <f t="shared" si="20"/>
        <v>0</v>
      </c>
      <c r="C1310" s="14">
        <v>0</v>
      </c>
      <c r="D1310">
        <v>63</v>
      </c>
      <c r="E1310">
        <v>21.66</v>
      </c>
      <c r="F1310">
        <v>0</v>
      </c>
      <c r="G1310">
        <v>14449.8544</v>
      </c>
    </row>
    <row r="1311" spans="1:7">
      <c r="A1311" s="17" t="s">
        <v>13</v>
      </c>
      <c r="B1311">
        <f t="shared" si="20"/>
        <v>0</v>
      </c>
      <c r="C1311" s="17">
        <v>0</v>
      </c>
      <c r="D1311">
        <v>63</v>
      </c>
      <c r="E1311">
        <v>23.085000000000001</v>
      </c>
      <c r="F1311">
        <v>0</v>
      </c>
      <c r="G1311">
        <v>14451.835150000001</v>
      </c>
    </row>
    <row r="1312" spans="1:7">
      <c r="A1312" s="14" t="s">
        <v>11</v>
      </c>
      <c r="B1312">
        <f t="shared" si="20"/>
        <v>1</v>
      </c>
      <c r="C1312" s="14">
        <v>0</v>
      </c>
      <c r="D1312">
        <v>63</v>
      </c>
      <c r="E1312">
        <v>35.200000000000003</v>
      </c>
      <c r="F1312">
        <v>1</v>
      </c>
      <c r="G1312">
        <v>14474.674999999999</v>
      </c>
    </row>
    <row r="1313" spans="1:7">
      <c r="A1313" s="17" t="s">
        <v>11</v>
      </c>
      <c r="B1313">
        <f t="shared" si="20"/>
        <v>1</v>
      </c>
      <c r="C1313" s="17">
        <v>0</v>
      </c>
      <c r="D1313">
        <v>63</v>
      </c>
      <c r="E1313">
        <v>33.659999999999997</v>
      </c>
      <c r="F1313">
        <v>3</v>
      </c>
      <c r="G1313">
        <v>15161.5344</v>
      </c>
    </row>
    <row r="1314" spans="1:7">
      <c r="A1314" s="14" t="s">
        <v>8</v>
      </c>
      <c r="B1314">
        <f t="shared" si="20"/>
        <v>0</v>
      </c>
      <c r="C1314" s="14">
        <v>0</v>
      </c>
      <c r="D1314">
        <v>63</v>
      </c>
      <c r="E1314">
        <v>39.799999999999997</v>
      </c>
      <c r="F1314">
        <v>3</v>
      </c>
      <c r="G1314">
        <v>15170.069</v>
      </c>
    </row>
    <row r="1315" spans="1:7">
      <c r="A1315" s="17" t="s">
        <v>12</v>
      </c>
      <c r="B1315">
        <f t="shared" si="20"/>
        <v>0</v>
      </c>
      <c r="C1315" s="17">
        <v>0</v>
      </c>
      <c r="D1315">
        <v>63</v>
      </c>
      <c r="E1315">
        <v>41.325000000000003</v>
      </c>
      <c r="F1315">
        <v>3</v>
      </c>
      <c r="G1315">
        <v>15555.188749999999</v>
      </c>
    </row>
    <row r="1316" spans="1:7">
      <c r="A1316" s="14" t="s">
        <v>12</v>
      </c>
      <c r="B1316">
        <f t="shared" si="20"/>
        <v>0</v>
      </c>
      <c r="C1316" s="14">
        <v>1</v>
      </c>
      <c r="D1316">
        <v>63</v>
      </c>
      <c r="E1316">
        <v>26.98</v>
      </c>
      <c r="F1316">
        <v>0</v>
      </c>
      <c r="G1316">
        <v>28950.4692</v>
      </c>
    </row>
    <row r="1317" spans="1:7">
      <c r="A1317" s="17" t="s">
        <v>13</v>
      </c>
      <c r="B1317">
        <f t="shared" si="20"/>
        <v>0</v>
      </c>
      <c r="C1317" s="17">
        <v>1</v>
      </c>
      <c r="D1317">
        <v>63</v>
      </c>
      <c r="E1317">
        <v>27.74</v>
      </c>
      <c r="F1317">
        <v>0</v>
      </c>
      <c r="G1317">
        <v>29523.1656</v>
      </c>
    </row>
    <row r="1318" spans="1:7">
      <c r="A1318" s="14" t="s">
        <v>11</v>
      </c>
      <c r="B1318">
        <f t="shared" si="20"/>
        <v>1</v>
      </c>
      <c r="C1318" s="14">
        <v>1</v>
      </c>
      <c r="D1318">
        <v>63</v>
      </c>
      <c r="E1318">
        <v>35.090000000000003</v>
      </c>
      <c r="F1318">
        <v>0</v>
      </c>
      <c r="G1318">
        <v>47055.532099999997</v>
      </c>
    </row>
    <row r="1319" spans="1:7">
      <c r="A1319" s="17" t="s">
        <v>8</v>
      </c>
      <c r="B1319">
        <f t="shared" si="20"/>
        <v>0</v>
      </c>
      <c r="C1319" s="17">
        <v>1</v>
      </c>
      <c r="D1319">
        <v>63</v>
      </c>
      <c r="E1319">
        <v>32.200000000000003</v>
      </c>
      <c r="F1319">
        <v>2</v>
      </c>
      <c r="G1319">
        <v>47305.305</v>
      </c>
    </row>
    <row r="1320" spans="1:7">
      <c r="A1320" s="14" t="s">
        <v>8</v>
      </c>
      <c r="B1320">
        <f t="shared" si="20"/>
        <v>0</v>
      </c>
      <c r="C1320" s="14">
        <v>1</v>
      </c>
      <c r="D1320">
        <v>63</v>
      </c>
      <c r="E1320">
        <v>37.700000000000003</v>
      </c>
      <c r="F1320">
        <v>0</v>
      </c>
      <c r="G1320">
        <v>48824.45</v>
      </c>
    </row>
    <row r="1321" spans="1:7">
      <c r="A1321" s="17" t="s">
        <v>8</v>
      </c>
      <c r="B1321">
        <f t="shared" si="20"/>
        <v>0</v>
      </c>
      <c r="C1321" s="17">
        <v>0</v>
      </c>
      <c r="D1321">
        <v>64</v>
      </c>
      <c r="E1321">
        <v>34.5</v>
      </c>
      <c r="F1321">
        <v>0</v>
      </c>
      <c r="G1321">
        <v>13822.803</v>
      </c>
    </row>
    <row r="1322" spans="1:7">
      <c r="A1322" s="14" t="s">
        <v>11</v>
      </c>
      <c r="B1322">
        <f t="shared" si="20"/>
        <v>1</v>
      </c>
      <c r="C1322" s="14">
        <v>0</v>
      </c>
      <c r="D1322">
        <v>64</v>
      </c>
      <c r="E1322">
        <v>40.479999999999997</v>
      </c>
      <c r="F1322">
        <v>0</v>
      </c>
      <c r="G1322">
        <v>13831.1152</v>
      </c>
    </row>
    <row r="1323" spans="1:7">
      <c r="A1323" s="17" t="s">
        <v>12</v>
      </c>
      <c r="B1323">
        <f t="shared" si="20"/>
        <v>0</v>
      </c>
      <c r="C1323" s="17">
        <v>0</v>
      </c>
      <c r="D1323">
        <v>64</v>
      </c>
      <c r="E1323">
        <v>37.905000000000001</v>
      </c>
      <c r="F1323">
        <v>0</v>
      </c>
      <c r="G1323">
        <v>14210.53595</v>
      </c>
    </row>
    <row r="1324" spans="1:7">
      <c r="A1324" s="14" t="s">
        <v>11</v>
      </c>
      <c r="B1324">
        <f t="shared" si="20"/>
        <v>1</v>
      </c>
      <c r="C1324" s="14">
        <v>0</v>
      </c>
      <c r="D1324">
        <v>64</v>
      </c>
      <c r="E1324">
        <v>35.97</v>
      </c>
      <c r="F1324">
        <v>0</v>
      </c>
      <c r="G1324">
        <v>14313.846299999999</v>
      </c>
    </row>
    <row r="1325" spans="1:7">
      <c r="A1325" s="17" t="s">
        <v>8</v>
      </c>
      <c r="B1325">
        <f t="shared" si="20"/>
        <v>0</v>
      </c>
      <c r="C1325" s="17">
        <v>0</v>
      </c>
      <c r="D1325">
        <v>64</v>
      </c>
      <c r="E1325">
        <v>39.700000000000003</v>
      </c>
      <c r="F1325">
        <v>0</v>
      </c>
      <c r="G1325">
        <v>14319.031000000001</v>
      </c>
    </row>
    <row r="1326" spans="1:7">
      <c r="A1326" s="14" t="s">
        <v>13</v>
      </c>
      <c r="B1326">
        <f t="shared" si="20"/>
        <v>0</v>
      </c>
      <c r="C1326" s="14">
        <v>0</v>
      </c>
      <c r="D1326">
        <v>64</v>
      </c>
      <c r="E1326">
        <v>26.41</v>
      </c>
      <c r="F1326">
        <v>0</v>
      </c>
      <c r="G1326">
        <v>14394.5579</v>
      </c>
    </row>
    <row r="1327" spans="1:7">
      <c r="A1327" s="17" t="s">
        <v>13</v>
      </c>
      <c r="B1327">
        <f t="shared" si="20"/>
        <v>0</v>
      </c>
      <c r="C1327" s="17">
        <v>0</v>
      </c>
      <c r="D1327">
        <v>64</v>
      </c>
      <c r="E1327">
        <v>38.19</v>
      </c>
      <c r="F1327">
        <v>0</v>
      </c>
      <c r="G1327">
        <v>14410.9321</v>
      </c>
    </row>
    <row r="1328" spans="1:7">
      <c r="A1328" s="14" t="s">
        <v>11</v>
      </c>
      <c r="B1328">
        <f t="shared" si="20"/>
        <v>1</v>
      </c>
      <c r="C1328" s="14">
        <v>0</v>
      </c>
      <c r="D1328">
        <v>64</v>
      </c>
      <c r="E1328">
        <v>39.159999999999997</v>
      </c>
      <c r="F1328">
        <v>1</v>
      </c>
      <c r="G1328">
        <v>14418.2804</v>
      </c>
    </row>
    <row r="1329" spans="1:7">
      <c r="A1329" s="17" t="s">
        <v>12</v>
      </c>
      <c r="B1329">
        <f t="shared" si="20"/>
        <v>0</v>
      </c>
      <c r="C1329" s="17">
        <v>0</v>
      </c>
      <c r="D1329">
        <v>64</v>
      </c>
      <c r="E1329">
        <v>32.965000000000003</v>
      </c>
      <c r="F1329">
        <v>0</v>
      </c>
      <c r="G1329">
        <v>14692.66935</v>
      </c>
    </row>
    <row r="1330" spans="1:7">
      <c r="A1330" s="14" t="s">
        <v>13</v>
      </c>
      <c r="B1330">
        <f t="shared" si="20"/>
        <v>0</v>
      </c>
      <c r="C1330" s="14">
        <v>0</v>
      </c>
      <c r="D1330">
        <v>64</v>
      </c>
      <c r="E1330">
        <v>39.33</v>
      </c>
      <c r="F1330">
        <v>0</v>
      </c>
      <c r="G1330">
        <v>14901.5167</v>
      </c>
    </row>
    <row r="1331" spans="1:7">
      <c r="A1331" s="17" t="s">
        <v>8</v>
      </c>
      <c r="B1331">
        <f t="shared" si="20"/>
        <v>0</v>
      </c>
      <c r="C1331" s="17">
        <v>0</v>
      </c>
      <c r="D1331">
        <v>64</v>
      </c>
      <c r="E1331">
        <v>25.6</v>
      </c>
      <c r="F1331">
        <v>2</v>
      </c>
      <c r="G1331">
        <v>14988.432000000001</v>
      </c>
    </row>
    <row r="1332" spans="1:7">
      <c r="A1332" s="14" t="s">
        <v>13</v>
      </c>
      <c r="B1332">
        <f t="shared" si="20"/>
        <v>0</v>
      </c>
      <c r="C1332" s="14">
        <v>0</v>
      </c>
      <c r="D1332">
        <v>64</v>
      </c>
      <c r="E1332">
        <v>31.824999999999999</v>
      </c>
      <c r="F1332">
        <v>2</v>
      </c>
      <c r="G1332">
        <v>16069.08475</v>
      </c>
    </row>
    <row r="1333" spans="1:7">
      <c r="A1333" s="17" t="s">
        <v>11</v>
      </c>
      <c r="B1333">
        <f t="shared" si="20"/>
        <v>1</v>
      </c>
      <c r="C1333" s="17">
        <v>0</v>
      </c>
      <c r="D1333">
        <v>64</v>
      </c>
      <c r="E1333">
        <v>39.049999999999997</v>
      </c>
      <c r="F1333">
        <v>3</v>
      </c>
      <c r="G1333">
        <v>16085.127500000001</v>
      </c>
    </row>
    <row r="1334" spans="1:7">
      <c r="A1334" s="14" t="s">
        <v>12</v>
      </c>
      <c r="B1334">
        <f t="shared" si="20"/>
        <v>0</v>
      </c>
      <c r="C1334" s="14">
        <v>0</v>
      </c>
      <c r="D1334">
        <v>64</v>
      </c>
      <c r="E1334">
        <v>30.114999999999998</v>
      </c>
      <c r="F1334">
        <v>3</v>
      </c>
      <c r="G1334">
        <v>16455.707849999999</v>
      </c>
    </row>
    <row r="1335" spans="1:7">
      <c r="A1335" s="17" t="s">
        <v>11</v>
      </c>
      <c r="B1335">
        <f t="shared" si="20"/>
        <v>1</v>
      </c>
      <c r="C1335" s="17">
        <v>1</v>
      </c>
      <c r="D1335">
        <v>64</v>
      </c>
      <c r="E1335">
        <v>23.76</v>
      </c>
      <c r="F1335">
        <v>0</v>
      </c>
      <c r="G1335">
        <v>26926.5144</v>
      </c>
    </row>
    <row r="1336" spans="1:7">
      <c r="A1336" s="14" t="s">
        <v>11</v>
      </c>
      <c r="B1336">
        <f t="shared" si="20"/>
        <v>1</v>
      </c>
      <c r="C1336" s="14">
        <v>1</v>
      </c>
      <c r="D1336">
        <v>64</v>
      </c>
      <c r="E1336">
        <v>22.99</v>
      </c>
      <c r="F1336">
        <v>0</v>
      </c>
      <c r="G1336">
        <v>27037.914100000002</v>
      </c>
    </row>
    <row r="1337" spans="1:7">
      <c r="A1337" s="17" t="s">
        <v>12</v>
      </c>
      <c r="B1337">
        <f t="shared" si="20"/>
        <v>0</v>
      </c>
      <c r="C1337" s="17">
        <v>1</v>
      </c>
      <c r="D1337">
        <v>64</v>
      </c>
      <c r="E1337">
        <v>26.885000000000002</v>
      </c>
      <c r="F1337">
        <v>0</v>
      </c>
      <c r="G1337">
        <v>29330.98315</v>
      </c>
    </row>
    <row r="1338" spans="1:7">
      <c r="A1338" s="14" t="s">
        <v>12</v>
      </c>
      <c r="B1338">
        <f t="shared" si="20"/>
        <v>0</v>
      </c>
      <c r="C1338" s="14">
        <v>0</v>
      </c>
      <c r="D1338">
        <v>64</v>
      </c>
      <c r="E1338">
        <v>24.7</v>
      </c>
      <c r="F1338">
        <v>1</v>
      </c>
      <c r="G1338">
        <v>30166.618170000002</v>
      </c>
    </row>
    <row r="1339" spans="1:7">
      <c r="A1339" s="17" t="s">
        <v>11</v>
      </c>
      <c r="B1339">
        <f t="shared" si="20"/>
        <v>1</v>
      </c>
      <c r="C1339" s="17">
        <v>1</v>
      </c>
      <c r="D1339">
        <v>64</v>
      </c>
      <c r="E1339">
        <v>33.880000000000003</v>
      </c>
      <c r="F1339">
        <v>0</v>
      </c>
      <c r="G1339">
        <v>46889.261200000001</v>
      </c>
    </row>
    <row r="1340" spans="1:7">
      <c r="A1340" s="14" t="s">
        <v>8</v>
      </c>
      <c r="B1340">
        <f t="shared" si="20"/>
        <v>0</v>
      </c>
      <c r="C1340" s="14">
        <v>1</v>
      </c>
      <c r="D1340">
        <v>64</v>
      </c>
      <c r="E1340">
        <v>31.3</v>
      </c>
      <c r="F1340">
        <v>2</v>
      </c>
      <c r="G1340">
        <v>47291.055</v>
      </c>
    </row>
    <row r="1341" spans="1:7">
      <c r="A1341" s="17" t="s">
        <v>8</v>
      </c>
      <c r="B1341">
        <f t="shared" si="20"/>
        <v>0</v>
      </c>
      <c r="C1341" s="17">
        <v>1</v>
      </c>
      <c r="D1341">
        <v>64</v>
      </c>
      <c r="E1341">
        <v>33.799999999999997</v>
      </c>
      <c r="F1341">
        <v>1</v>
      </c>
      <c r="G1341">
        <v>47928.03</v>
      </c>
    </row>
    <row r="1342" spans="1:7">
      <c r="A1342" s="14" t="s">
        <v>11</v>
      </c>
      <c r="B1342">
        <f t="shared" si="20"/>
        <v>1</v>
      </c>
      <c r="C1342" s="14">
        <v>1</v>
      </c>
      <c r="D1342">
        <v>64</v>
      </c>
      <c r="E1342">
        <v>36.96</v>
      </c>
      <c r="F1342">
        <v>2</v>
      </c>
      <c r="G1342">
        <v>49577.662400000001</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A7FC5-A04D-4C1F-9D6C-5CCA2E8E7A10}">
  <dimension ref="A1:K1366"/>
  <sheetViews>
    <sheetView workbookViewId="0">
      <selection activeCell="H28" sqref="H28"/>
    </sheetView>
  </sheetViews>
  <sheetFormatPr defaultRowHeight="14.4"/>
  <cols>
    <col min="2" max="2" width="18.21875" bestFit="1" customWidth="1"/>
    <col min="3" max="3" width="13.44140625" bestFit="1" customWidth="1"/>
    <col min="4" max="4" width="12.6640625" bestFit="1" customWidth="1"/>
    <col min="5" max="5" width="12" bestFit="1" customWidth="1"/>
    <col min="6" max="9" width="12.6640625" bestFit="1" customWidth="1"/>
  </cols>
  <sheetData>
    <row r="1" spans="1:11">
      <c r="A1" t="s">
        <v>114</v>
      </c>
    </row>
    <row r="2" spans="1:11" ht="15" thickBot="1"/>
    <row r="3" spans="1:11">
      <c r="A3" s="42" t="s">
        <v>115</v>
      </c>
      <c r="B3" s="42"/>
    </row>
    <row r="4" spans="1:11">
      <c r="A4" t="s">
        <v>116</v>
      </c>
      <c r="B4">
        <v>0.86608964549613254</v>
      </c>
      <c r="H4" s="51" t="s">
        <v>147</v>
      </c>
    </row>
    <row r="5" spans="1:11">
      <c r="A5" t="s">
        <v>117</v>
      </c>
      <c r="B5">
        <v>0.7501112740356165</v>
      </c>
      <c r="H5" s="1" t="s">
        <v>158</v>
      </c>
    </row>
    <row r="6" spans="1:11">
      <c r="A6" t="s">
        <v>118</v>
      </c>
      <c r="B6">
        <v>0.74917325329250695</v>
      </c>
      <c r="H6" s="1" t="s">
        <v>178</v>
      </c>
    </row>
    <row r="7" spans="1:11">
      <c r="A7" t="s">
        <v>84</v>
      </c>
      <c r="B7">
        <v>6065.0092666076862</v>
      </c>
      <c r="H7" s="1" t="s">
        <v>151</v>
      </c>
    </row>
    <row r="8" spans="1:11" ht="15" thickBot="1">
      <c r="A8" s="22" t="s">
        <v>119</v>
      </c>
      <c r="B8" s="22">
        <v>1338</v>
      </c>
      <c r="H8" s="1" t="s">
        <v>152</v>
      </c>
    </row>
    <row r="9" spans="1:11">
      <c r="H9" s="1" t="s">
        <v>159</v>
      </c>
    </row>
    <row r="10" spans="1:11" ht="15" thickBot="1">
      <c r="A10" t="s">
        <v>120</v>
      </c>
    </row>
    <row r="11" spans="1:11">
      <c r="A11" s="23"/>
      <c r="B11" s="23" t="s">
        <v>125</v>
      </c>
      <c r="C11" s="23" t="s">
        <v>126</v>
      </c>
      <c r="D11" s="23" t="s">
        <v>127</v>
      </c>
      <c r="E11" s="23" t="s">
        <v>128</v>
      </c>
      <c r="F11" s="23" t="s">
        <v>129</v>
      </c>
    </row>
    <row r="12" spans="1:11">
      <c r="A12" t="s">
        <v>121</v>
      </c>
      <c r="B12">
        <v>5</v>
      </c>
      <c r="C12">
        <v>147077484146.18936</v>
      </c>
      <c r="D12">
        <v>29415496829.237873</v>
      </c>
      <c r="E12">
        <v>799.67450565004617</v>
      </c>
      <c r="F12">
        <v>0</v>
      </c>
    </row>
    <row r="13" spans="1:11">
      <c r="A13" t="s">
        <v>122</v>
      </c>
      <c r="B13">
        <v>1332</v>
      </c>
      <c r="C13">
        <v>48996737422.177422</v>
      </c>
      <c r="D13">
        <v>36784337.404037103</v>
      </c>
      <c r="K13" s="50"/>
    </row>
    <row r="14" spans="1:11" ht="15" thickBot="1">
      <c r="A14" s="22" t="s">
        <v>123</v>
      </c>
      <c r="B14" s="22">
        <v>1337</v>
      </c>
      <c r="C14" s="22">
        <v>196074221568.36679</v>
      </c>
      <c r="D14" s="22"/>
      <c r="E14" s="22"/>
      <c r="F14" s="22"/>
    </row>
    <row r="15" spans="1:11" ht="15" thickBot="1"/>
    <row r="16" spans="1:11">
      <c r="A16" s="23"/>
      <c r="B16" s="23" t="s">
        <v>130</v>
      </c>
      <c r="C16" s="23" t="s">
        <v>84</v>
      </c>
      <c r="D16" s="23" t="s">
        <v>131</v>
      </c>
      <c r="E16" s="23" t="s">
        <v>132</v>
      </c>
      <c r="F16" s="23" t="s">
        <v>133</v>
      </c>
      <c r="G16" s="23" t="s">
        <v>134</v>
      </c>
      <c r="H16" s="23" t="s">
        <v>135</v>
      </c>
      <c r="I16" s="23" t="s">
        <v>136</v>
      </c>
    </row>
    <row r="17" spans="1:9">
      <c r="A17" t="s">
        <v>124</v>
      </c>
      <c r="B17">
        <v>-12275.597020577061</v>
      </c>
      <c r="C17">
        <v>948.66625060305012</v>
      </c>
      <c r="D17">
        <v>-12.939847931528801</v>
      </c>
      <c r="E17" s="46">
        <v>3.6659998249050207E-36</v>
      </c>
      <c r="F17">
        <v>-14136.639775106036</v>
      </c>
      <c r="G17">
        <v>-10414.554266048086</v>
      </c>
      <c r="H17">
        <v>-14136.639775106036</v>
      </c>
      <c r="I17">
        <v>-10414.554266048086</v>
      </c>
    </row>
    <row r="18" spans="1:9">
      <c r="A18" t="s">
        <v>11</v>
      </c>
      <c r="B18">
        <v>-578.86198776599929</v>
      </c>
      <c r="C18">
        <v>388.38436164700676</v>
      </c>
      <c r="D18">
        <v>-1.4904358798362562</v>
      </c>
      <c r="E18" s="43">
        <v>0.13634641780008</v>
      </c>
      <c r="F18">
        <v>-1340.7736735206599</v>
      </c>
      <c r="G18">
        <v>183.04969798866148</v>
      </c>
      <c r="H18">
        <v>-1340.7736735206599</v>
      </c>
      <c r="I18">
        <v>183.04969798866148</v>
      </c>
    </row>
    <row r="19" spans="1:9">
      <c r="A19" t="s">
        <v>70</v>
      </c>
      <c r="B19">
        <v>23853.972752693124</v>
      </c>
      <c r="C19">
        <v>412.02276314860683</v>
      </c>
      <c r="D19">
        <v>57.894793409968862</v>
      </c>
      <c r="E19" s="46">
        <v>0</v>
      </c>
      <c r="F19">
        <v>23045.688514088361</v>
      </c>
      <c r="G19">
        <v>24662.256991297887</v>
      </c>
      <c r="H19">
        <v>23045.688514088361</v>
      </c>
      <c r="I19">
        <v>24662.256991297887</v>
      </c>
    </row>
    <row r="20" spans="1:9">
      <c r="A20" t="s">
        <v>0</v>
      </c>
      <c r="B20">
        <v>257.13653600114264</v>
      </c>
      <c r="C20">
        <v>11.900558114326049</v>
      </c>
      <c r="D20">
        <v>21.607098888210821</v>
      </c>
      <c r="E20" s="46">
        <v>5.2731901755657541E-89</v>
      </c>
      <c r="F20">
        <v>233.79065704799262</v>
      </c>
      <c r="G20">
        <v>280.48241495429266</v>
      </c>
      <c r="H20">
        <v>233.79065704799262</v>
      </c>
      <c r="I20">
        <v>280.48241495429266</v>
      </c>
    </row>
    <row r="21" spans="1:9">
      <c r="A21" t="s">
        <v>2</v>
      </c>
      <c r="B21">
        <v>333.44478628922116</v>
      </c>
      <c r="C21">
        <v>28.449146647431508</v>
      </c>
      <c r="D21">
        <v>11.720730692613788</v>
      </c>
      <c r="E21" s="46">
        <v>2.8872480448208679E-30</v>
      </c>
      <c r="F21">
        <v>277.63477069408589</v>
      </c>
      <c r="G21">
        <v>389.25480188435643</v>
      </c>
      <c r="H21">
        <v>277.63477069408589</v>
      </c>
      <c r="I21">
        <v>389.25480188435643</v>
      </c>
    </row>
    <row r="22" spans="1:9" ht="15" thickBot="1">
      <c r="A22" s="22" t="s">
        <v>3</v>
      </c>
      <c r="B22" s="22">
        <v>468.06678596369107</v>
      </c>
      <c r="C22" s="22">
        <v>137.77686260845365</v>
      </c>
      <c r="D22" s="22">
        <v>3.3972814963415465</v>
      </c>
      <c r="E22" s="47">
        <v>7.0065961505232002E-4</v>
      </c>
      <c r="F22" s="22">
        <v>197.78349957482408</v>
      </c>
      <c r="G22" s="22">
        <v>738.35007235255807</v>
      </c>
      <c r="H22" s="22">
        <v>197.78349957482408</v>
      </c>
      <c r="I22" s="22">
        <v>738.35007235255807</v>
      </c>
    </row>
    <row r="26" spans="1:9">
      <c r="A26" t="s">
        <v>137</v>
      </c>
    </row>
    <row r="27" spans="1:9" ht="15" thickBot="1"/>
    <row r="28" spans="1:9">
      <c r="A28" s="23" t="s">
        <v>138</v>
      </c>
      <c r="B28" s="23" t="s">
        <v>139</v>
      </c>
      <c r="C28" s="23" t="s">
        <v>140</v>
      </c>
    </row>
    <row r="29" spans="1:9">
      <c r="A29">
        <v>1</v>
      </c>
      <c r="B29">
        <v>-486.74787054966691</v>
      </c>
      <c r="C29">
        <v>1608.621770549667</v>
      </c>
    </row>
    <row r="30" spans="1:9">
      <c r="A30">
        <v>2</v>
      </c>
      <c r="B30">
        <v>1824.0244984346355</v>
      </c>
      <c r="C30">
        <v>-692.51789843463553</v>
      </c>
    </row>
    <row r="31" spans="1:9">
      <c r="A31">
        <v>3</v>
      </c>
      <c r="B31">
        <v>2887.7133666972495</v>
      </c>
      <c r="C31">
        <v>-1751.7726666972494</v>
      </c>
    </row>
    <row r="32" spans="1:9">
      <c r="A32">
        <v>4</v>
      </c>
      <c r="B32">
        <v>2997.7501461726915</v>
      </c>
      <c r="C32">
        <v>-1861.3507461726915</v>
      </c>
    </row>
    <row r="33" spans="1:3">
      <c r="A33">
        <v>5</v>
      </c>
      <c r="B33">
        <v>3144.4658521399506</v>
      </c>
      <c r="C33">
        <v>-2007.4548521399506</v>
      </c>
    </row>
    <row r="34" spans="1:3">
      <c r="A34">
        <v>6</v>
      </c>
      <c r="B34">
        <v>3254.5026316153944</v>
      </c>
      <c r="C34">
        <v>-2117.0329316153943</v>
      </c>
    </row>
    <row r="35" spans="1:3">
      <c r="A35">
        <v>7</v>
      </c>
      <c r="B35">
        <v>4208.1547204025665</v>
      </c>
      <c r="C35">
        <v>-3066.7096204025665</v>
      </c>
    </row>
    <row r="36" spans="1:3">
      <c r="A36">
        <v>8</v>
      </c>
      <c r="B36">
        <v>5491.9171476160682</v>
      </c>
      <c r="C36">
        <v>-4345.1205476160685</v>
      </c>
    </row>
    <row r="37" spans="1:3">
      <c r="A37">
        <v>9</v>
      </c>
      <c r="B37">
        <v>6115.4588979769105</v>
      </c>
      <c r="C37">
        <v>-4966.062997976911</v>
      </c>
    </row>
    <row r="38" spans="1:3">
      <c r="A38">
        <v>10</v>
      </c>
      <c r="B38">
        <v>9489.9201352238306</v>
      </c>
      <c r="C38">
        <v>-8326.4574352238305</v>
      </c>
    </row>
    <row r="39" spans="1:3">
      <c r="A39">
        <v>11</v>
      </c>
      <c r="B39">
        <v>-1293.6842533695835</v>
      </c>
      <c r="C39">
        <v>2901.1943533695835</v>
      </c>
    </row>
    <row r="40" spans="1:3">
      <c r="A40">
        <v>12</v>
      </c>
      <c r="B40">
        <v>686.97777718839097</v>
      </c>
      <c r="C40">
        <v>928.78892281160893</v>
      </c>
    </row>
    <row r="41" spans="1:3">
      <c r="A41">
        <v>13</v>
      </c>
      <c r="B41">
        <v>2154.1348368609633</v>
      </c>
      <c r="C41">
        <v>-532.25213686096322</v>
      </c>
    </row>
    <row r="42" spans="1:3">
      <c r="A42">
        <v>14</v>
      </c>
      <c r="B42">
        <v>2227.4926898445938</v>
      </c>
      <c r="C42">
        <v>-605.30418984459379</v>
      </c>
    </row>
    <row r="43" spans="1:3">
      <c r="A43">
        <v>15</v>
      </c>
      <c r="B43">
        <v>4061.4390144353092</v>
      </c>
      <c r="C43">
        <v>-2431.6055144353095</v>
      </c>
    </row>
    <row r="44" spans="1:3">
      <c r="A44">
        <v>16</v>
      </c>
      <c r="B44">
        <v>4501.5861323370809</v>
      </c>
      <c r="C44">
        <v>-2869.9178323370807</v>
      </c>
    </row>
    <row r="45" spans="1:3">
      <c r="A45">
        <v>17</v>
      </c>
      <c r="B45">
        <v>4538.2650588288961</v>
      </c>
      <c r="C45">
        <v>-2906.4438588288958</v>
      </c>
    </row>
    <row r="46" spans="1:3">
      <c r="A46">
        <v>18</v>
      </c>
      <c r="B46">
        <v>4831.6964707634088</v>
      </c>
      <c r="C46">
        <v>-3198.652070763409</v>
      </c>
    </row>
    <row r="47" spans="1:3">
      <c r="A47">
        <v>19</v>
      </c>
      <c r="B47">
        <v>5051.7700297142965</v>
      </c>
      <c r="C47">
        <v>-3417.8082297142964</v>
      </c>
    </row>
    <row r="48" spans="1:3">
      <c r="A48">
        <v>20</v>
      </c>
      <c r="B48">
        <v>5198.4857356815519</v>
      </c>
      <c r="C48">
        <v>-3563.9123356815517</v>
      </c>
    </row>
    <row r="49" spans="1:3">
      <c r="A49">
        <v>21</v>
      </c>
      <c r="B49">
        <v>-2325.3605833805232</v>
      </c>
      <c r="C49">
        <v>4020.1569833805233</v>
      </c>
    </row>
    <row r="50" spans="1:3">
      <c r="A50">
        <v>22</v>
      </c>
      <c r="B50">
        <v>-488.07981092691534</v>
      </c>
      <c r="C50">
        <v>2190.5351109269154</v>
      </c>
    </row>
    <row r="51" spans="1:3">
      <c r="A51">
        <v>23</v>
      </c>
      <c r="B51">
        <v>18.756264232701142</v>
      </c>
      <c r="C51">
        <v>1685.8118357672988</v>
      </c>
    </row>
    <row r="52" spans="1:3">
      <c r="A52">
        <v>24</v>
      </c>
      <c r="B52">
        <v>50.433518930177343</v>
      </c>
      <c r="C52">
        <v>1654.2666310698226</v>
      </c>
    </row>
    <row r="53" spans="1:3">
      <c r="A53">
        <v>25</v>
      </c>
      <c r="B53">
        <v>272.17430181250984</v>
      </c>
      <c r="C53">
        <v>1433.4501981874901</v>
      </c>
    </row>
    <row r="54" spans="1:3">
      <c r="A54">
        <v>26</v>
      </c>
      <c r="B54">
        <v>842.36488636707782</v>
      </c>
      <c r="C54">
        <v>865.63651363292229</v>
      </c>
    </row>
    <row r="55" spans="1:3">
      <c r="A55">
        <v>27</v>
      </c>
      <c r="B55">
        <v>1064.1056692494103</v>
      </c>
      <c r="C55">
        <v>644.8200807505898</v>
      </c>
    </row>
    <row r="56" spans="1:3">
      <c r="A56">
        <v>28</v>
      </c>
      <c r="B56">
        <v>17.997841905837561</v>
      </c>
      <c r="C56">
        <v>1693.0289580941626</v>
      </c>
    </row>
    <row r="57" spans="1:3">
      <c r="A57">
        <v>29</v>
      </c>
      <c r="B57">
        <v>1856.037036686309</v>
      </c>
      <c r="C57">
        <v>-143.81003668630888</v>
      </c>
    </row>
    <row r="58" spans="1:3">
      <c r="A58">
        <v>30</v>
      </c>
      <c r="B58">
        <v>2035.3387989556254</v>
      </c>
      <c r="C58">
        <v>-315.90249895562533</v>
      </c>
    </row>
    <row r="59" spans="1:3">
      <c r="A59">
        <v>31</v>
      </c>
      <c r="B59">
        <v>2255.4123579065113</v>
      </c>
      <c r="C59">
        <v>-535.05865790651137</v>
      </c>
    </row>
    <row r="60" spans="1:3">
      <c r="A60">
        <v>32</v>
      </c>
      <c r="B60">
        <v>3502.4958586281996</v>
      </c>
      <c r="C60">
        <v>-1776.9435586281995</v>
      </c>
    </row>
    <row r="61" spans="1:3">
      <c r="A61">
        <v>33</v>
      </c>
      <c r="B61">
        <v>3979.3219030217865</v>
      </c>
      <c r="C61">
        <v>-2251.7819030217865</v>
      </c>
    </row>
    <row r="62" spans="1:3">
      <c r="A62">
        <v>34</v>
      </c>
      <c r="B62">
        <v>715.65586757717301</v>
      </c>
      <c r="C62">
        <v>1480.8173324228269</v>
      </c>
    </row>
    <row r="63" spans="1:3">
      <c r="A63">
        <v>35</v>
      </c>
      <c r="B63">
        <v>1127.4601786443627</v>
      </c>
      <c r="C63">
        <v>1070.7296713556375</v>
      </c>
    </row>
    <row r="64" spans="1:3">
      <c r="A64">
        <v>36</v>
      </c>
      <c r="B64">
        <v>1761.0052725938813</v>
      </c>
      <c r="C64">
        <v>439.82557740611855</v>
      </c>
    </row>
    <row r="65" spans="1:3">
      <c r="A65">
        <v>37</v>
      </c>
      <c r="B65">
        <v>274.75032734853772</v>
      </c>
      <c r="C65">
        <v>1926.3467726514623</v>
      </c>
    </row>
    <row r="66" spans="1:3">
      <c r="A66">
        <v>38</v>
      </c>
      <c r="B66">
        <v>2394.5503665434017</v>
      </c>
      <c r="C66">
        <v>-191.07851654340175</v>
      </c>
    </row>
    <row r="67" spans="1:3">
      <c r="A67">
        <v>39</v>
      </c>
      <c r="B67">
        <v>2457.9048759383541</v>
      </c>
      <c r="C67">
        <v>-254.16892593835428</v>
      </c>
    </row>
    <row r="68" spans="1:3">
      <c r="A68">
        <v>40</v>
      </c>
      <c r="B68">
        <v>2996.4182057954467</v>
      </c>
      <c r="C68">
        <v>-790.43740579544692</v>
      </c>
    </row>
    <row r="69" spans="1:3">
      <c r="A69">
        <v>41</v>
      </c>
      <c r="B69">
        <v>3408.2225168626346</v>
      </c>
      <c r="C69">
        <v>-1200.5250668626345</v>
      </c>
    </row>
    <row r="70" spans="1:3">
      <c r="A70">
        <v>42</v>
      </c>
      <c r="B70">
        <v>4231.8311389970104</v>
      </c>
      <c r="C70">
        <v>-2020.7003889970106</v>
      </c>
    </row>
    <row r="71" spans="1:3">
      <c r="A71">
        <v>43</v>
      </c>
      <c r="B71">
        <v>5752.3393644758607</v>
      </c>
      <c r="C71">
        <v>-3534.8702144758608</v>
      </c>
    </row>
    <row r="72" spans="1:3">
      <c r="A72">
        <v>44</v>
      </c>
      <c r="B72">
        <v>5784.016619173336</v>
      </c>
      <c r="C72">
        <v>-3566.415419173336</v>
      </c>
    </row>
    <row r="73" spans="1:3">
      <c r="A73">
        <v>45</v>
      </c>
      <c r="B73">
        <v>4676.2215063662579</v>
      </c>
      <c r="C73">
        <v>-2456.776406366258</v>
      </c>
    </row>
    <row r="74" spans="1:3">
      <c r="A74">
        <v>46</v>
      </c>
      <c r="B74">
        <v>1439.7167166567006</v>
      </c>
      <c r="C74">
        <v>864.28548334329935</v>
      </c>
    </row>
    <row r="75" spans="1:3">
      <c r="A75">
        <v>47</v>
      </c>
      <c r="B75">
        <v>3420.3787472146732</v>
      </c>
      <c r="C75">
        <v>-619.11994721467318</v>
      </c>
    </row>
    <row r="76" spans="1:3">
      <c r="A76">
        <v>48</v>
      </c>
      <c r="B76">
        <v>6181.6368612436254</v>
      </c>
      <c r="C76">
        <v>-2788.2805112436254</v>
      </c>
    </row>
    <row r="77" spans="1:3">
      <c r="A77">
        <v>49</v>
      </c>
      <c r="B77">
        <v>3893.7824885269029</v>
      </c>
      <c r="C77">
        <v>-411.91448852690291</v>
      </c>
    </row>
    <row r="78" spans="1:3">
      <c r="A78">
        <v>50</v>
      </c>
      <c r="B78">
        <v>4678.6218214653554</v>
      </c>
      <c r="C78">
        <v>-117.43332146535522</v>
      </c>
    </row>
    <row r="79" spans="1:3">
      <c r="A79">
        <v>51</v>
      </c>
      <c r="B79">
        <v>2077.7778195686415</v>
      </c>
      <c r="C79">
        <v>5245.9569994313588</v>
      </c>
    </row>
    <row r="80" spans="1:3">
      <c r="A80">
        <v>52</v>
      </c>
      <c r="B80">
        <v>2260.7493132550476</v>
      </c>
      <c r="C80">
        <v>9011.5820767449513</v>
      </c>
    </row>
    <row r="81" spans="1:3">
      <c r="A81">
        <v>53</v>
      </c>
      <c r="B81">
        <v>3071.1079991563238</v>
      </c>
      <c r="C81">
        <v>8411.5268508436766</v>
      </c>
    </row>
    <row r="82" spans="1:3">
      <c r="A82">
        <v>54</v>
      </c>
      <c r="B82">
        <v>-27.44034301587169</v>
      </c>
      <c r="C82">
        <v>11911.488923015871</v>
      </c>
    </row>
    <row r="83" spans="1:3">
      <c r="A83">
        <v>55</v>
      </c>
      <c r="B83">
        <v>22908.227307004647</v>
      </c>
      <c r="C83">
        <v>-10078.772207004647</v>
      </c>
    </row>
    <row r="84" spans="1:3">
      <c r="A84">
        <v>56</v>
      </c>
      <c r="B84">
        <v>5403.8895628036234</v>
      </c>
      <c r="C84">
        <v>7486.1680871963772</v>
      </c>
    </row>
    <row r="85" spans="1:3">
      <c r="A85">
        <v>57</v>
      </c>
      <c r="B85">
        <v>23397.570196463686</v>
      </c>
      <c r="C85">
        <v>-9649.6978464636868</v>
      </c>
    </row>
    <row r="86" spans="1:3">
      <c r="A86">
        <v>58</v>
      </c>
      <c r="B86">
        <v>4538.2650588288961</v>
      </c>
      <c r="C86">
        <v>9594.7726911711034</v>
      </c>
    </row>
    <row r="87" spans="1:3">
      <c r="A87">
        <v>59</v>
      </c>
      <c r="B87">
        <v>23429.247451161162</v>
      </c>
      <c r="C87">
        <v>-9145.788051161162</v>
      </c>
    </row>
    <row r="88" spans="1:3">
      <c r="A88">
        <v>60</v>
      </c>
      <c r="B88">
        <v>24601.305874967773</v>
      </c>
      <c r="C88">
        <v>-9083.1256249677735</v>
      </c>
    </row>
    <row r="89" spans="1:3">
      <c r="A89">
        <v>61</v>
      </c>
      <c r="B89">
        <v>25797.949518973415</v>
      </c>
      <c r="C89">
        <v>-8619.2671189734137</v>
      </c>
    </row>
    <row r="90" spans="1:3">
      <c r="A90">
        <v>62</v>
      </c>
      <c r="B90">
        <v>26128.545520231659</v>
      </c>
      <c r="C90">
        <v>-7905.0943202316594</v>
      </c>
    </row>
    <row r="91" spans="1:3">
      <c r="A91">
        <v>63</v>
      </c>
      <c r="B91">
        <v>2394.5503665434017</v>
      </c>
      <c r="C91">
        <v>18950.296333456597</v>
      </c>
    </row>
    <row r="92" spans="1:3">
      <c r="A92">
        <v>64</v>
      </c>
      <c r="B92">
        <v>26787.036449093619</v>
      </c>
      <c r="C92">
        <v>6945.6502509063794</v>
      </c>
    </row>
    <row r="93" spans="1:3">
      <c r="A93">
        <v>65</v>
      </c>
      <c r="B93">
        <v>27127.635793940539</v>
      </c>
      <c r="C93">
        <v>7175.5314060594646</v>
      </c>
    </row>
    <row r="94" spans="1:3">
      <c r="A94">
        <v>66</v>
      </c>
      <c r="B94">
        <v>27388.904288345664</v>
      </c>
      <c r="C94">
        <v>7228.9363616543342</v>
      </c>
    </row>
    <row r="95" spans="1:3">
      <c r="A95">
        <v>67</v>
      </c>
      <c r="B95">
        <v>27915.411767128433</v>
      </c>
      <c r="C95">
        <v>8234.0717328715691</v>
      </c>
    </row>
    <row r="96" spans="1:3">
      <c r="A96">
        <v>68</v>
      </c>
      <c r="B96">
        <v>28355.558885030205</v>
      </c>
      <c r="C96">
        <v>7952.2394149697975</v>
      </c>
    </row>
    <row r="97" spans="1:3">
      <c r="A97">
        <v>69</v>
      </c>
      <c r="B97">
        <v>29712.679165227335</v>
      </c>
      <c r="C97">
        <v>9080.006434772662</v>
      </c>
    </row>
    <row r="98" spans="1:3">
      <c r="A98">
        <v>70</v>
      </c>
      <c r="B98">
        <v>-787.79606802877151</v>
      </c>
      <c r="C98">
        <v>2029.3610680287716</v>
      </c>
    </row>
    <row r="99" spans="1:3">
      <c r="A99">
        <v>71</v>
      </c>
      <c r="B99">
        <v>-621.07367488416094</v>
      </c>
      <c r="C99">
        <v>1863.3336748841609</v>
      </c>
    </row>
    <row r="100" spans="1:3">
      <c r="A100">
        <v>72</v>
      </c>
      <c r="B100">
        <v>-487.6957603684732</v>
      </c>
      <c r="C100">
        <v>1730.5117603684732</v>
      </c>
    </row>
    <row r="101" spans="1:3">
      <c r="A101">
        <v>73</v>
      </c>
      <c r="B101">
        <v>1813.0732650271539</v>
      </c>
      <c r="C101">
        <v>-560.66626502715394</v>
      </c>
    </row>
    <row r="102" spans="1:3">
      <c r="A102">
        <v>74</v>
      </c>
      <c r="B102">
        <v>2179.862529945297</v>
      </c>
      <c r="C102">
        <v>-925.92652994529703</v>
      </c>
    </row>
    <row r="103" spans="1:3">
      <c r="A103">
        <v>75</v>
      </c>
      <c r="B103">
        <v>2746.7186666369716</v>
      </c>
      <c r="C103">
        <v>-1490.4196666369717</v>
      </c>
    </row>
    <row r="104" spans="1:3">
      <c r="A104">
        <v>76</v>
      </c>
      <c r="B104">
        <v>3980.4643759070905</v>
      </c>
      <c r="C104">
        <v>-2719.0223759070905</v>
      </c>
    </row>
    <row r="105" spans="1:3">
      <c r="A105">
        <v>77</v>
      </c>
      <c r="B105">
        <v>4080.4978117938563</v>
      </c>
      <c r="C105">
        <v>-2818.6388117938563</v>
      </c>
    </row>
    <row r="106" spans="1:3">
      <c r="A106">
        <v>78</v>
      </c>
      <c r="B106">
        <v>4413.9425980830774</v>
      </c>
      <c r="C106">
        <v>-3150.6935980830776</v>
      </c>
    </row>
    <row r="107" spans="1:3">
      <c r="A107">
        <v>79</v>
      </c>
      <c r="B107">
        <v>-1561.3879722197644</v>
      </c>
      <c r="C107">
        <v>3182.7281722197645</v>
      </c>
    </row>
    <row r="108" spans="1:3">
      <c r="A108">
        <v>80</v>
      </c>
      <c r="B108">
        <v>-579.39307659800852</v>
      </c>
      <c r="C108">
        <v>2204.8268265980087</v>
      </c>
    </row>
    <row r="109" spans="1:3">
      <c r="A109">
        <v>81</v>
      </c>
      <c r="B109">
        <v>-135.91151083334444</v>
      </c>
      <c r="C109">
        <v>1763.1939608333444</v>
      </c>
    </row>
    <row r="110" spans="1:3">
      <c r="A110">
        <v>82</v>
      </c>
      <c r="B110">
        <v>149.18378144393955</v>
      </c>
      <c r="C110">
        <v>1479.2871185560605</v>
      </c>
    </row>
    <row r="111" spans="1:3">
      <c r="A111">
        <v>83</v>
      </c>
      <c r="B111">
        <v>1004.4696582757924</v>
      </c>
      <c r="C111">
        <v>627.56659172420768</v>
      </c>
    </row>
    <row r="112" spans="1:3">
      <c r="A112">
        <v>84</v>
      </c>
      <c r="B112">
        <v>1131.1786770656954</v>
      </c>
      <c r="C112">
        <v>501.38577293430467</v>
      </c>
    </row>
    <row r="113" spans="1:3">
      <c r="A113">
        <v>85</v>
      </c>
      <c r="B113">
        <v>1891.4327898051206</v>
      </c>
      <c r="C113">
        <v>-255.69913980512069</v>
      </c>
    </row>
    <row r="114" spans="1:3">
      <c r="A114">
        <v>86</v>
      </c>
      <c r="B114">
        <v>2810.073176031924</v>
      </c>
      <c r="C114">
        <v>-1170.510076031924</v>
      </c>
    </row>
    <row r="115" spans="1:3">
      <c r="A115">
        <v>87</v>
      </c>
      <c r="B115">
        <v>2810.073176031924</v>
      </c>
      <c r="C115">
        <v>-1170.510076031924</v>
      </c>
    </row>
    <row r="116" spans="1:3">
      <c r="A116">
        <v>88</v>
      </c>
      <c r="B116">
        <v>4457.2904203006774</v>
      </c>
      <c r="C116">
        <v>-2810.8607203006777</v>
      </c>
    </row>
    <row r="117" spans="1:3">
      <c r="A117">
        <v>89</v>
      </c>
      <c r="B117">
        <v>-1454.6856406072138</v>
      </c>
      <c r="C117">
        <v>3182.4706406072137</v>
      </c>
    </row>
    <row r="118" spans="1:3">
      <c r="A118">
        <v>90</v>
      </c>
      <c r="B118">
        <v>-1187.9298115758365</v>
      </c>
      <c r="C118">
        <v>2916.8268115758365</v>
      </c>
    </row>
    <row r="119" spans="1:3">
      <c r="A119">
        <v>91</v>
      </c>
      <c r="B119">
        <v>-521.04023899739423</v>
      </c>
      <c r="C119">
        <v>2252.7172389973939</v>
      </c>
    </row>
    <row r="120" spans="1:3">
      <c r="A120">
        <v>92</v>
      </c>
      <c r="B120">
        <v>846.08338478841233</v>
      </c>
      <c r="C120">
        <v>891.29261521158764</v>
      </c>
    </row>
    <row r="121" spans="1:3">
      <c r="A121">
        <v>93</v>
      </c>
      <c r="B121">
        <v>2246.5514872031408</v>
      </c>
      <c r="C121">
        <v>-503.33748720314088</v>
      </c>
    </row>
    <row r="122" spans="1:3">
      <c r="A122">
        <v>94</v>
      </c>
      <c r="B122">
        <v>2546.65179486344</v>
      </c>
      <c r="C122">
        <v>-802.18679486344013</v>
      </c>
    </row>
    <row r="123" spans="1:3">
      <c r="A123">
        <v>95</v>
      </c>
      <c r="B123">
        <v>3580.3306323600254</v>
      </c>
      <c r="C123">
        <v>-1831.5566323600256</v>
      </c>
    </row>
    <row r="124" spans="1:3">
      <c r="A124">
        <v>96</v>
      </c>
      <c r="B124">
        <v>6114.5110081581051</v>
      </c>
      <c r="C124">
        <v>-4355.1730081581054</v>
      </c>
    </row>
    <row r="125" spans="1:3">
      <c r="A125">
        <v>97</v>
      </c>
      <c r="B125">
        <v>47.05998285306174</v>
      </c>
      <c r="C125">
        <v>1785.0340171469384</v>
      </c>
    </row>
    <row r="126" spans="1:3">
      <c r="A126">
        <v>98</v>
      </c>
      <c r="B126">
        <v>1280.8056921231814</v>
      </c>
      <c r="C126">
        <v>556.43130787681866</v>
      </c>
    </row>
    <row r="127" spans="1:3">
      <c r="A127">
        <v>99</v>
      </c>
      <c r="B127">
        <v>2547.8958800222204</v>
      </c>
      <c r="C127">
        <v>-705.37688002222035</v>
      </c>
    </row>
    <row r="128" spans="1:3">
      <c r="A128">
        <v>100</v>
      </c>
      <c r="B128">
        <v>117.50652674646335</v>
      </c>
      <c r="C128">
        <v>1999.8323232535367</v>
      </c>
    </row>
    <row r="129" spans="1:3">
      <c r="A129">
        <v>101</v>
      </c>
      <c r="B129">
        <v>2778.3959213344488</v>
      </c>
      <c r="C129">
        <v>-649.96487133444862</v>
      </c>
    </row>
    <row r="130" spans="1:3">
      <c r="A130">
        <v>102</v>
      </c>
      <c r="B130">
        <v>3316.9092511915396</v>
      </c>
      <c r="C130">
        <v>-1186.2333511915394</v>
      </c>
    </row>
    <row r="131" spans="1:3">
      <c r="A131">
        <v>103</v>
      </c>
      <c r="B131">
        <v>4330.5814015107726</v>
      </c>
      <c r="C131">
        <v>-2195.6799015107727</v>
      </c>
    </row>
    <row r="132" spans="1:3">
      <c r="A132">
        <v>104</v>
      </c>
      <c r="B132">
        <v>4805.7402219729147</v>
      </c>
      <c r="C132">
        <v>-2668.8579719729146</v>
      </c>
    </row>
    <row r="133" spans="1:3">
      <c r="A133">
        <v>105</v>
      </c>
      <c r="B133">
        <v>5090.8355142501978</v>
      </c>
      <c r="C133">
        <v>-2952.7648142501976</v>
      </c>
    </row>
    <row r="134" spans="1:3">
      <c r="A134">
        <v>106</v>
      </c>
      <c r="B134">
        <v>1599.2454630293864</v>
      </c>
      <c r="C134">
        <v>622.31898697061342</v>
      </c>
    </row>
    <row r="135" spans="1:3">
      <c r="A135">
        <v>107</v>
      </c>
      <c r="B135">
        <v>2547.8958800222204</v>
      </c>
      <c r="C135">
        <v>-216.37688002222058</v>
      </c>
    </row>
    <row r="136" spans="1:3">
      <c r="A136">
        <v>108</v>
      </c>
      <c r="B136">
        <v>1250.7956613571509</v>
      </c>
      <c r="C136">
        <v>1458.3162386428489</v>
      </c>
    </row>
    <row r="137" spans="1:3">
      <c r="A137">
        <v>109</v>
      </c>
      <c r="B137">
        <v>1282.4729160546262</v>
      </c>
      <c r="C137">
        <v>1426.7710339453738</v>
      </c>
    </row>
    <row r="138" spans="1:3">
      <c r="A138">
        <v>110</v>
      </c>
      <c r="B138">
        <v>1662.5999724243388</v>
      </c>
      <c r="C138">
        <v>1048.2285775756613</v>
      </c>
    </row>
    <row r="139" spans="1:3">
      <c r="A139">
        <v>111</v>
      </c>
      <c r="B139">
        <v>3689.9442730628029</v>
      </c>
      <c r="C139">
        <v>-970.6645230628028</v>
      </c>
    </row>
    <row r="140" spans="1:3">
      <c r="A140">
        <v>112</v>
      </c>
      <c r="B140">
        <v>6287.4791582558373</v>
      </c>
      <c r="C140">
        <v>-3557.3713082558374</v>
      </c>
    </row>
    <row r="141" spans="1:3">
      <c r="A141">
        <v>113</v>
      </c>
      <c r="B141">
        <v>420.09500472432512</v>
      </c>
      <c r="C141">
        <v>2383.602845275675</v>
      </c>
    </row>
    <row r="142" spans="1:3">
      <c r="A142">
        <v>114</v>
      </c>
      <c r="B142">
        <v>1348.7387345398056</v>
      </c>
      <c r="C142">
        <v>1564.8302654601944</v>
      </c>
    </row>
    <row r="143" spans="1:3">
      <c r="A143">
        <v>115</v>
      </c>
      <c r="B143">
        <v>4486.8519811348306</v>
      </c>
      <c r="C143">
        <v>200.945018865169</v>
      </c>
    </row>
    <row r="144" spans="1:3">
      <c r="A144">
        <v>116</v>
      </c>
      <c r="B144">
        <v>23699.721778613872</v>
      </c>
      <c r="C144">
        <v>-9855.2157786138723</v>
      </c>
    </row>
    <row r="145" spans="1:3">
      <c r="A145">
        <v>117</v>
      </c>
      <c r="B145">
        <v>25700.390496349199</v>
      </c>
      <c r="C145">
        <v>-9402.5444963491991</v>
      </c>
    </row>
    <row r="146" spans="1:3">
      <c r="A146">
        <v>118</v>
      </c>
      <c r="B146">
        <v>25611.604489209891</v>
      </c>
      <c r="C146">
        <v>-9160.70978920989</v>
      </c>
    </row>
    <row r="147" spans="1:3">
      <c r="A147">
        <v>119</v>
      </c>
      <c r="B147">
        <v>25767.079453607043</v>
      </c>
      <c r="C147">
        <v>-8882.1554536070435</v>
      </c>
    </row>
    <row r="148" spans="1:3">
      <c r="A148">
        <v>120</v>
      </c>
      <c r="B148">
        <v>25900.45736812273</v>
      </c>
      <c r="C148">
        <v>-8819.3773681227285</v>
      </c>
    </row>
    <row r="149" spans="1:3">
      <c r="A149">
        <v>121</v>
      </c>
      <c r="B149">
        <v>26157.20985356543</v>
      </c>
      <c r="C149">
        <v>-8804.5295535654295</v>
      </c>
    </row>
    <row r="150" spans="1:3">
      <c r="A150">
        <v>122</v>
      </c>
      <c r="B150">
        <v>25903.79181598562</v>
      </c>
      <c r="C150">
        <v>-8434.8079159856206</v>
      </c>
    </row>
    <row r="151" spans="1:3">
      <c r="A151">
        <v>123</v>
      </c>
      <c r="B151">
        <v>26093.855344170479</v>
      </c>
      <c r="C151">
        <v>-8345.3491441704791</v>
      </c>
    </row>
    <row r="152" spans="1:3">
      <c r="A152">
        <v>124</v>
      </c>
      <c r="B152">
        <v>3327.3104023936694</v>
      </c>
      <c r="C152">
        <v>15511.393257606331</v>
      </c>
    </row>
    <row r="153" spans="1:3">
      <c r="A153">
        <v>125</v>
      </c>
      <c r="B153">
        <v>2637.5028335476454</v>
      </c>
      <c r="C153">
        <v>19856.156806452356</v>
      </c>
    </row>
    <row r="154" spans="1:3">
      <c r="A154">
        <v>126</v>
      </c>
      <c r="B154">
        <v>3647.0195896178693</v>
      </c>
      <c r="C154">
        <v>19435.93574038213</v>
      </c>
    </row>
    <row r="155" spans="1:3">
      <c r="A155">
        <v>127</v>
      </c>
      <c r="B155">
        <v>3746.2067479593061</v>
      </c>
      <c r="C155">
        <v>20313.473442040693</v>
      </c>
    </row>
    <row r="156" spans="1:3">
      <c r="A156">
        <v>128</v>
      </c>
      <c r="B156">
        <v>25971.812713620711</v>
      </c>
      <c r="C156">
        <v>6576.5277863792871</v>
      </c>
    </row>
    <row r="157" spans="1:3">
      <c r="A157">
        <v>129</v>
      </c>
      <c r="B157">
        <v>26473.98240054019</v>
      </c>
      <c r="C157">
        <v>6833.5683994598076</v>
      </c>
    </row>
    <row r="158" spans="1:3">
      <c r="A158">
        <v>130</v>
      </c>
      <c r="B158">
        <v>27107.52749448971</v>
      </c>
      <c r="C158">
        <v>6642.764305510289</v>
      </c>
    </row>
    <row r="159" spans="1:3">
      <c r="A159">
        <v>131</v>
      </c>
      <c r="B159">
        <v>26925.464802407885</v>
      </c>
      <c r="C159">
        <v>7514.3910975921171</v>
      </c>
    </row>
    <row r="160" spans="1:3">
      <c r="A160">
        <v>132</v>
      </c>
      <c r="B160">
        <v>28067.848479002667</v>
      </c>
      <c r="C160">
        <v>6711.7665209973311</v>
      </c>
    </row>
    <row r="161" spans="1:3">
      <c r="A161">
        <v>133</v>
      </c>
      <c r="B161">
        <v>28101.192957631589</v>
      </c>
      <c r="C161">
        <v>6727.4610423684135</v>
      </c>
    </row>
    <row r="162" spans="1:3">
      <c r="A162">
        <v>134</v>
      </c>
      <c r="B162">
        <v>28786.421993455937</v>
      </c>
      <c r="C162">
        <v>7432.9834565440615</v>
      </c>
    </row>
    <row r="163" spans="1:3">
      <c r="A163">
        <v>135</v>
      </c>
      <c r="B163">
        <v>28970.637572301126</v>
      </c>
      <c r="C163">
        <v>7426.9384276988749</v>
      </c>
    </row>
    <row r="164" spans="1:3">
      <c r="A164">
        <v>136</v>
      </c>
      <c r="B164">
        <v>27297.591022674569</v>
      </c>
      <c r="C164">
        <v>9601.1420573254291</v>
      </c>
    </row>
    <row r="165" spans="1:3">
      <c r="A165">
        <v>137</v>
      </c>
      <c r="B165">
        <v>30850.109937032023</v>
      </c>
      <c r="C165">
        <v>8872.6362629679788</v>
      </c>
    </row>
    <row r="166" spans="1:3">
      <c r="A166">
        <v>138</v>
      </c>
      <c r="B166">
        <v>3401.9864386995341</v>
      </c>
      <c r="C166">
        <v>-2010.457738699534</v>
      </c>
    </row>
    <row r="167" spans="1:3">
      <c r="A167">
        <v>139</v>
      </c>
      <c r="B167">
        <v>2782.1144197557842</v>
      </c>
      <c r="C167">
        <v>-1012.5827697557843</v>
      </c>
    </row>
    <row r="168" spans="1:3">
      <c r="A168">
        <v>140</v>
      </c>
      <c r="B168">
        <v>2737.0993736067394</v>
      </c>
      <c r="C168">
        <v>-861.75537360673934</v>
      </c>
    </row>
    <row r="169" spans="1:3">
      <c r="A169">
        <v>141</v>
      </c>
      <c r="B169">
        <v>2778.4446883386918</v>
      </c>
      <c r="C169">
        <v>-900.51528833869179</v>
      </c>
    </row>
    <row r="170" spans="1:3">
      <c r="A170">
        <v>142</v>
      </c>
      <c r="B170">
        <v>3291.9496592240921</v>
      </c>
      <c r="C170">
        <v>-1411.8796592240922</v>
      </c>
    </row>
    <row r="171" spans="1:3">
      <c r="A171">
        <v>143</v>
      </c>
      <c r="B171">
        <v>3970.8450828768564</v>
      </c>
      <c r="C171">
        <v>-2090.3580828768563</v>
      </c>
    </row>
    <row r="172" spans="1:3">
      <c r="A172">
        <v>144</v>
      </c>
      <c r="B172">
        <v>670.9857837723489</v>
      </c>
      <c r="C172">
        <v>1293.7942162276511</v>
      </c>
    </row>
    <row r="173" spans="1:3">
      <c r="A173">
        <v>145</v>
      </c>
      <c r="B173">
        <v>2180.2465805037391</v>
      </c>
      <c r="C173">
        <v>-213.22388050373911</v>
      </c>
    </row>
    <row r="174" spans="1:3">
      <c r="A174">
        <v>146</v>
      </c>
      <c r="B174">
        <v>4338.8784329537821</v>
      </c>
      <c r="C174">
        <v>-2358.8084329537824</v>
      </c>
    </row>
    <row r="175" spans="1:3">
      <c r="A175">
        <v>147</v>
      </c>
      <c r="B175">
        <v>6361.6442005705721</v>
      </c>
      <c r="C175">
        <v>-4377.190900570572</v>
      </c>
    </row>
    <row r="176" spans="1:3">
      <c r="A176">
        <v>148</v>
      </c>
      <c r="B176">
        <v>2528.6963821759764</v>
      </c>
      <c r="C176">
        <v>-271.22113217597644</v>
      </c>
    </row>
    <row r="177" spans="1:3">
      <c r="A177">
        <v>149</v>
      </c>
      <c r="B177">
        <v>3510.6912777977323</v>
      </c>
      <c r="C177">
        <v>-1249.1224777977322</v>
      </c>
    </row>
    <row r="178" spans="1:3">
      <c r="A178">
        <v>150</v>
      </c>
      <c r="B178">
        <v>4137.1443372488038</v>
      </c>
      <c r="C178">
        <v>-1774.9152872488039</v>
      </c>
    </row>
    <row r="179" spans="1:3">
      <c r="A179">
        <v>151</v>
      </c>
      <c r="B179">
        <v>2465.341872781024</v>
      </c>
      <c r="C179">
        <v>-8.1307227810239056</v>
      </c>
    </row>
    <row r="180" spans="1:3">
      <c r="A180">
        <v>152</v>
      </c>
      <c r="B180">
        <v>3067.2097120330673</v>
      </c>
      <c r="C180">
        <v>-607.48961203306726</v>
      </c>
    </row>
    <row r="181" spans="1:3">
      <c r="A181">
        <v>153</v>
      </c>
      <c r="B181">
        <v>3604.54148079063</v>
      </c>
      <c r="C181">
        <v>-1038.0707807906301</v>
      </c>
    </row>
    <row r="182" spans="1:3">
      <c r="A182">
        <v>154</v>
      </c>
      <c r="B182">
        <v>3824.6150397415158</v>
      </c>
      <c r="C182">
        <v>-768.22693974151571</v>
      </c>
    </row>
    <row r="183" spans="1:3">
      <c r="A183">
        <v>155</v>
      </c>
      <c r="B183">
        <v>7544.9247219654308</v>
      </c>
      <c r="C183">
        <v>-2714.2947219654307</v>
      </c>
    </row>
    <row r="184" spans="1:3">
      <c r="A184">
        <v>156</v>
      </c>
      <c r="B184">
        <v>5249.1573683641427</v>
      </c>
      <c r="C184">
        <v>-334.09751836414307</v>
      </c>
    </row>
    <row r="185" spans="1:3">
      <c r="A185">
        <v>157</v>
      </c>
      <c r="B185">
        <v>24196.938560743256</v>
      </c>
      <c r="C185">
        <v>-9485.1947607432558</v>
      </c>
    </row>
    <row r="186" spans="1:3">
      <c r="A186">
        <v>158</v>
      </c>
      <c r="B186">
        <v>25824.149117834655</v>
      </c>
      <c r="C186">
        <v>-9591.3021178346553</v>
      </c>
    </row>
    <row r="187" spans="1:3">
      <c r="A187">
        <v>159</v>
      </c>
      <c r="B187">
        <v>25559.969314339305</v>
      </c>
      <c r="C187">
        <v>-8474.7017143393059</v>
      </c>
    </row>
    <row r="188" spans="1:3">
      <c r="A188">
        <v>160</v>
      </c>
      <c r="B188">
        <v>26533.963373858031</v>
      </c>
      <c r="C188">
        <v>-8973.5836238580305</v>
      </c>
    </row>
    <row r="189" spans="1:3">
      <c r="A189">
        <v>161</v>
      </c>
      <c r="B189">
        <v>23990.202793243938</v>
      </c>
      <c r="C189">
        <v>-3822.8667632439392</v>
      </c>
    </row>
    <row r="190" spans="1:3">
      <c r="A190">
        <v>162</v>
      </c>
      <c r="B190">
        <v>24284.9661455557</v>
      </c>
      <c r="C190">
        <v>1840.7086244443017</v>
      </c>
    </row>
    <row r="191" spans="1:3">
      <c r="A191">
        <v>163</v>
      </c>
      <c r="B191">
        <v>4530.273901515885</v>
      </c>
      <c r="C191">
        <v>23194.014848484116</v>
      </c>
    </row>
    <row r="192" spans="1:3">
      <c r="A192">
        <v>164</v>
      </c>
      <c r="B192">
        <v>26952.859719423665</v>
      </c>
      <c r="C192">
        <v>6522.9574305763381</v>
      </c>
    </row>
    <row r="193" spans="1:3">
      <c r="A193">
        <v>165</v>
      </c>
      <c r="B193">
        <v>30004.277321583493</v>
      </c>
      <c r="C193">
        <v>7461.0664284165068</v>
      </c>
    </row>
    <row r="194" spans="1:3">
      <c r="A194">
        <v>166</v>
      </c>
      <c r="B194">
        <v>30794.964603861608</v>
      </c>
      <c r="C194">
        <v>7549.6013961383906</v>
      </c>
    </row>
    <row r="195" spans="1:3">
      <c r="A195">
        <v>167</v>
      </c>
      <c r="B195">
        <v>284.66173745376</v>
      </c>
      <c r="C195">
        <v>1230.6831625462401</v>
      </c>
    </row>
    <row r="196" spans="1:3">
      <c r="A196">
        <v>168</v>
      </c>
      <c r="B196">
        <v>3494.4030890417125</v>
      </c>
      <c r="C196">
        <v>-1968.0910890417126</v>
      </c>
    </row>
    <row r="197" spans="1:3">
      <c r="A197">
        <v>169</v>
      </c>
      <c r="B197">
        <v>4392.7015045369644</v>
      </c>
      <c r="C197">
        <v>-2860.2318045369643</v>
      </c>
    </row>
    <row r="198" spans="1:3">
      <c r="A198">
        <v>170</v>
      </c>
      <c r="B198">
        <v>4832.8486224387361</v>
      </c>
      <c r="C198">
        <v>-3298.5441224387359</v>
      </c>
    </row>
    <row r="199" spans="1:3">
      <c r="A199">
        <v>171</v>
      </c>
      <c r="B199">
        <v>2785.8329181771187</v>
      </c>
      <c r="C199">
        <v>-879.4746681771187</v>
      </c>
    </row>
    <row r="200" spans="1:3">
      <c r="A200">
        <v>172</v>
      </c>
      <c r="B200">
        <v>3546.0870309165421</v>
      </c>
      <c r="C200">
        <v>-1636.559580916542</v>
      </c>
    </row>
    <row r="201" spans="1:3">
      <c r="A201">
        <v>173</v>
      </c>
      <c r="B201">
        <v>5415.0450580676261</v>
      </c>
      <c r="C201">
        <v>-3497.726658067626</v>
      </c>
    </row>
    <row r="202" spans="1:3">
      <c r="A202">
        <v>174</v>
      </c>
      <c r="B202">
        <v>1727.1457217088409</v>
      </c>
      <c r="C202">
        <v>280.799278291159</v>
      </c>
    </row>
    <row r="203" spans="1:3">
      <c r="A203">
        <v>175</v>
      </c>
      <c r="B203">
        <v>4661.4598410539875</v>
      </c>
      <c r="C203">
        <v>-2641.2828410539878</v>
      </c>
    </row>
    <row r="204" spans="1:3">
      <c r="A204">
        <v>176</v>
      </c>
      <c r="B204">
        <v>4172.6279455860767</v>
      </c>
      <c r="C204">
        <v>-2152.0756455860765</v>
      </c>
    </row>
    <row r="205" spans="1:3">
      <c r="A205">
        <v>177</v>
      </c>
      <c r="B205">
        <v>5713.1428582422795</v>
      </c>
      <c r="C205">
        <v>-3686.1687582422796</v>
      </c>
    </row>
    <row r="206" spans="1:3">
      <c r="A206">
        <v>178</v>
      </c>
      <c r="B206">
        <v>1803.838022555361</v>
      </c>
      <c r="C206">
        <v>298.42667744463915</v>
      </c>
    </row>
    <row r="207" spans="1:3">
      <c r="A207">
        <v>179</v>
      </c>
      <c r="B207">
        <v>1028.1557556602579</v>
      </c>
      <c r="C207">
        <v>1074.924244339742</v>
      </c>
    </row>
    <row r="208" spans="1:3">
      <c r="A208">
        <v>180</v>
      </c>
      <c r="B208">
        <v>2247.319588320026</v>
      </c>
      <c r="C208">
        <v>-143.20618832002583</v>
      </c>
    </row>
    <row r="209" spans="1:3">
      <c r="A209">
        <v>181</v>
      </c>
      <c r="B209">
        <v>5034.9180016979135</v>
      </c>
      <c r="C209">
        <v>-2630.1842016979135</v>
      </c>
    </row>
    <row r="210" spans="1:3">
      <c r="A210">
        <v>182</v>
      </c>
      <c r="B210">
        <v>-605.72369715692685</v>
      </c>
      <c r="C210">
        <v>3190.9926971569266</v>
      </c>
    </row>
    <row r="211" spans="1:3">
      <c r="A211">
        <v>183</v>
      </c>
      <c r="B211">
        <v>505.07057995884588</v>
      </c>
      <c r="C211">
        <v>2080.780070041154</v>
      </c>
    </row>
    <row r="212" spans="1:3">
      <c r="A212">
        <v>184</v>
      </c>
      <c r="B212">
        <v>2395.2793794460636</v>
      </c>
      <c r="C212">
        <v>202.49962055393644</v>
      </c>
    </row>
    <row r="213" spans="1:3">
      <c r="A213">
        <v>185</v>
      </c>
      <c r="B213">
        <v>1979.7174817433197</v>
      </c>
      <c r="C213">
        <v>1097.3780182566802</v>
      </c>
    </row>
    <row r="214" spans="1:3">
      <c r="A214">
        <v>186</v>
      </c>
      <c r="B214">
        <v>-800.78889713612034</v>
      </c>
      <c r="C214">
        <v>3968.2447471361202</v>
      </c>
    </row>
    <row r="215" spans="1:3">
      <c r="A215">
        <v>187</v>
      </c>
      <c r="B215">
        <v>780.64819147936953</v>
      </c>
      <c r="C215">
        <v>2399.8619085206305</v>
      </c>
    </row>
    <row r="216" spans="1:3">
      <c r="A216">
        <v>188</v>
      </c>
      <c r="B216">
        <v>2644.9398303903154</v>
      </c>
      <c r="C216">
        <v>634.92871960968478</v>
      </c>
    </row>
    <row r="217" spans="1:3">
      <c r="A217">
        <v>189</v>
      </c>
      <c r="B217">
        <v>5274.1519702808246</v>
      </c>
      <c r="C217">
        <v>-1694.3232702808245</v>
      </c>
    </row>
    <row r="218" spans="1:3">
      <c r="A218">
        <v>190</v>
      </c>
      <c r="B218">
        <v>1275.7258439003979</v>
      </c>
      <c r="C218">
        <v>2585.4838060996017</v>
      </c>
    </row>
    <row r="219" spans="1:3">
      <c r="A219">
        <v>191</v>
      </c>
      <c r="B219">
        <v>24732.078354523237</v>
      </c>
      <c r="C219">
        <v>-9372.9738545232376</v>
      </c>
    </row>
    <row r="220" spans="1:3">
      <c r="A220">
        <v>192</v>
      </c>
      <c r="B220">
        <v>2888.8655183725768</v>
      </c>
      <c r="C220">
        <v>13697.632191627423</v>
      </c>
    </row>
    <row r="221" spans="1:3">
      <c r="A221">
        <v>193</v>
      </c>
      <c r="B221">
        <v>27420.04113962781</v>
      </c>
      <c r="C221">
        <v>-9477.9351396278107</v>
      </c>
    </row>
    <row r="222" spans="1:3">
      <c r="A222">
        <v>194</v>
      </c>
      <c r="B222">
        <v>4957.3794233060644</v>
      </c>
      <c r="C222">
        <v>21061.571096693933</v>
      </c>
    </row>
    <row r="223" spans="1:3">
      <c r="A223">
        <v>195</v>
      </c>
      <c r="B223">
        <v>1752.2028476847736</v>
      </c>
      <c r="C223">
        <v>-87.203247684773487</v>
      </c>
    </row>
    <row r="224" spans="1:3">
      <c r="A224">
        <v>196</v>
      </c>
      <c r="B224">
        <v>4062.9752166690778</v>
      </c>
      <c r="C224">
        <v>-2388.3429166690776</v>
      </c>
    </row>
    <row r="225" spans="1:3">
      <c r="A225">
        <v>197</v>
      </c>
      <c r="B225">
        <v>6552.4758298723136</v>
      </c>
      <c r="C225">
        <v>-4869.8788298723139</v>
      </c>
    </row>
    <row r="226" spans="1:3">
      <c r="A226">
        <v>198</v>
      </c>
      <c r="B226">
        <v>1775.8792662792202</v>
      </c>
      <c r="C226">
        <v>269.80598372077975</v>
      </c>
    </row>
    <row r="227" spans="1:3">
      <c r="A227">
        <v>199</v>
      </c>
      <c r="B227">
        <v>4088.3188591949674</v>
      </c>
      <c r="C227">
        <v>-2032.9939591949674</v>
      </c>
    </row>
    <row r="228" spans="1:3">
      <c r="A228">
        <v>200</v>
      </c>
      <c r="B228">
        <v>1484.1150782761515</v>
      </c>
      <c r="C228">
        <v>666.35392172384854</v>
      </c>
    </row>
    <row r="229" spans="1:3">
      <c r="A229">
        <v>201</v>
      </c>
      <c r="B229">
        <v>2417.7604798859702</v>
      </c>
      <c r="C229">
        <v>-263.39947988597032</v>
      </c>
    </row>
    <row r="230" spans="1:3">
      <c r="A230">
        <v>202</v>
      </c>
      <c r="B230">
        <v>2155.6710390947319</v>
      </c>
      <c r="C230">
        <v>1.0460905268246279E-2</v>
      </c>
    </row>
    <row r="231" spans="1:3">
      <c r="A231">
        <v>203</v>
      </c>
      <c r="B231">
        <v>2412.423524537433</v>
      </c>
      <c r="C231">
        <v>-255.67172453743297</v>
      </c>
    </row>
    <row r="232" spans="1:3">
      <c r="A232">
        <v>204</v>
      </c>
      <c r="B232">
        <v>5385.4190778600387</v>
      </c>
      <c r="C232">
        <v>-3218.6870778600387</v>
      </c>
    </row>
    <row r="233" spans="1:3">
      <c r="A233">
        <v>205</v>
      </c>
      <c r="B233">
        <v>3011.2921994807839</v>
      </c>
      <c r="C233">
        <v>-760.45699948078391</v>
      </c>
    </row>
    <row r="234" spans="1:3">
      <c r="A234">
        <v>206</v>
      </c>
      <c r="B234">
        <v>3961.6098404050645</v>
      </c>
      <c r="C234">
        <v>-1706.8131404050646</v>
      </c>
    </row>
    <row r="235" spans="1:3">
      <c r="A235">
        <v>207</v>
      </c>
      <c r="B235">
        <v>128.6620220104669</v>
      </c>
      <c r="C235">
        <v>2399.1566279895333</v>
      </c>
    </row>
    <row r="236" spans="1:3">
      <c r="A236">
        <v>208</v>
      </c>
      <c r="B236">
        <v>3289.2954572596177</v>
      </c>
      <c r="C236">
        <v>-650.25255725961779</v>
      </c>
    </row>
    <row r="237" spans="1:3">
      <c r="A237">
        <v>209</v>
      </c>
      <c r="B237">
        <v>4302.9676075788529</v>
      </c>
      <c r="C237">
        <v>-1659.6991075788528</v>
      </c>
    </row>
    <row r="238" spans="1:3">
      <c r="A238">
        <v>210</v>
      </c>
      <c r="B238">
        <v>1110.6569176322237</v>
      </c>
      <c r="C238">
        <v>1621.2552823677765</v>
      </c>
    </row>
    <row r="239" spans="1:3">
      <c r="A239">
        <v>211</v>
      </c>
      <c r="B239">
        <v>3518.1282746403995</v>
      </c>
      <c r="C239">
        <v>-776.1802746403996</v>
      </c>
    </row>
    <row r="240" spans="1:3">
      <c r="A240">
        <v>212</v>
      </c>
      <c r="B240">
        <v>6654.1764896905242</v>
      </c>
      <c r="C240">
        <v>-3899.1555396905242</v>
      </c>
    </row>
    <row r="241" spans="1:3">
      <c r="A241">
        <v>213</v>
      </c>
      <c r="B241">
        <v>6389.4856922040453</v>
      </c>
      <c r="C241">
        <v>-2946.4216922040455</v>
      </c>
    </row>
    <row r="242" spans="1:3">
      <c r="A242">
        <v>214</v>
      </c>
      <c r="B242">
        <v>5848.0610532567252</v>
      </c>
      <c r="C242">
        <v>-1922.302853256725</v>
      </c>
    </row>
    <row r="243" spans="1:3">
      <c r="A243">
        <v>215</v>
      </c>
      <c r="B243">
        <v>1437.8306158091125</v>
      </c>
      <c r="C243">
        <v>2567.5918841908879</v>
      </c>
    </row>
    <row r="244" spans="1:3">
      <c r="A244">
        <v>216</v>
      </c>
      <c r="B244">
        <v>1881.3121815737766</v>
      </c>
      <c r="C244">
        <v>2414.9590184262233</v>
      </c>
    </row>
    <row r="245" spans="1:3">
      <c r="A245">
        <v>217</v>
      </c>
      <c r="B245">
        <v>27372.101027333523</v>
      </c>
      <c r="C245">
        <v>6535.4469726664793</v>
      </c>
    </row>
    <row r="246" spans="1:3">
      <c r="A246">
        <v>218</v>
      </c>
      <c r="B246">
        <v>29106.013916037475</v>
      </c>
      <c r="C246">
        <v>6479.5620839625262</v>
      </c>
    </row>
    <row r="247" spans="1:3">
      <c r="A247">
        <v>219</v>
      </c>
      <c r="B247">
        <v>28404.175164957916</v>
      </c>
      <c r="C247">
        <v>7191.4146350420851</v>
      </c>
    </row>
    <row r="248" spans="1:3">
      <c r="A248">
        <v>220</v>
      </c>
      <c r="B248">
        <v>29668.777182539394</v>
      </c>
      <c r="C248">
        <v>7496.3866174606082</v>
      </c>
    </row>
    <row r="249" spans="1:3">
      <c r="A249">
        <v>221</v>
      </c>
      <c r="B249">
        <v>29953.449336044014</v>
      </c>
      <c r="C249">
        <v>7530.9999639559865</v>
      </c>
    </row>
    <row r="250" spans="1:3">
      <c r="A250">
        <v>222</v>
      </c>
      <c r="B250">
        <v>34657.11118542614</v>
      </c>
      <c r="C250">
        <v>9844.2870145738634</v>
      </c>
    </row>
    <row r="251" spans="1:3">
      <c r="A251">
        <v>223</v>
      </c>
      <c r="B251">
        <v>1899.3026042104748</v>
      </c>
      <c r="C251">
        <v>-83.426704210474782</v>
      </c>
    </row>
    <row r="252" spans="1:3">
      <c r="A252">
        <v>224</v>
      </c>
      <c r="B252">
        <v>3916.6435612602627</v>
      </c>
      <c r="C252">
        <v>-2092.3581612602629</v>
      </c>
    </row>
    <row r="253" spans="1:3">
      <c r="A253">
        <v>225</v>
      </c>
      <c r="B253">
        <v>5109.0439557984273</v>
      </c>
      <c r="C253">
        <v>-3282.2009557984275</v>
      </c>
    </row>
    <row r="254" spans="1:3">
      <c r="A254">
        <v>226</v>
      </c>
      <c r="B254">
        <v>7034.3523130644799</v>
      </c>
      <c r="C254">
        <v>-5197.0704130644799</v>
      </c>
    </row>
    <row r="255" spans="1:3">
      <c r="A255">
        <v>227</v>
      </c>
      <c r="B255">
        <v>1589.5342365156985</v>
      </c>
      <c r="C255">
        <v>805.63731348430156</v>
      </c>
    </row>
    <row r="256" spans="1:3">
      <c r="A256">
        <v>228</v>
      </c>
      <c r="B256">
        <v>1811.275019398031</v>
      </c>
      <c r="C256">
        <v>584.82088060196884</v>
      </c>
    </row>
    <row r="257" spans="1:3">
      <c r="A257">
        <v>229</v>
      </c>
      <c r="B257">
        <v>5843.8665707934979</v>
      </c>
      <c r="C257">
        <v>-3426.911570793498</v>
      </c>
    </row>
    <row r="258" spans="1:3">
      <c r="A258">
        <v>230</v>
      </c>
      <c r="B258">
        <v>10326.696438897876</v>
      </c>
      <c r="C258">
        <v>-7888.6412388978761</v>
      </c>
    </row>
    <row r="259" spans="1:3">
      <c r="A259">
        <v>231</v>
      </c>
      <c r="B259">
        <v>3015.0106979021193</v>
      </c>
      <c r="C259">
        <v>-324.89689790211924</v>
      </c>
    </row>
    <row r="260" spans="1:3">
      <c r="A260">
        <v>232</v>
      </c>
      <c r="B260">
        <v>-96.452296948978471</v>
      </c>
      <c r="C260">
        <v>2871.6444469489784</v>
      </c>
    </row>
    <row r="261" spans="1:3">
      <c r="A261">
        <v>233</v>
      </c>
      <c r="B261">
        <v>3229.6594462860025</v>
      </c>
      <c r="C261">
        <v>-440.60204628600241</v>
      </c>
    </row>
    <row r="262" spans="1:3">
      <c r="A262">
        <v>234</v>
      </c>
      <c r="B262">
        <v>5264.0957814229159</v>
      </c>
      <c r="C262">
        <v>-2364.6064314229161</v>
      </c>
    </row>
    <row r="263" spans="1:3">
      <c r="A263">
        <v>235</v>
      </c>
      <c r="B263">
        <v>7090.1916491883203</v>
      </c>
      <c r="C263">
        <v>-3589.5793491883205</v>
      </c>
    </row>
    <row r="264" spans="1:3">
      <c r="A264">
        <v>236</v>
      </c>
      <c r="B264">
        <v>5946.3881769978261</v>
      </c>
      <c r="C264">
        <v>-2354.9081769978261</v>
      </c>
    </row>
    <row r="265" spans="1:3">
      <c r="A265">
        <v>237</v>
      </c>
      <c r="B265">
        <v>7413.5452366703985</v>
      </c>
      <c r="C265">
        <v>-3815.9492366703985</v>
      </c>
    </row>
    <row r="266" spans="1:3">
      <c r="A266">
        <v>238</v>
      </c>
      <c r="B266">
        <v>6699.9733940114666</v>
      </c>
      <c r="C266">
        <v>-2233.3519940114666</v>
      </c>
    </row>
    <row r="267" spans="1:3">
      <c r="A267">
        <v>239</v>
      </c>
      <c r="B267">
        <v>4775.5991695092061</v>
      </c>
      <c r="C267">
        <v>6020.3381604907945</v>
      </c>
    </row>
    <row r="268" spans="1:3">
      <c r="A268">
        <v>240</v>
      </c>
      <c r="B268">
        <v>2974.9973235474126</v>
      </c>
      <c r="C268">
        <v>10151.680126452586</v>
      </c>
    </row>
    <row r="269" spans="1:3">
      <c r="A269">
        <v>241</v>
      </c>
      <c r="B269">
        <v>2303.9270255607489</v>
      </c>
      <c r="C269">
        <v>12122.146824439253</v>
      </c>
    </row>
    <row r="270" spans="1:3">
      <c r="A270">
        <v>242</v>
      </c>
      <c r="B270">
        <v>26932.337959990196</v>
      </c>
      <c r="C270">
        <v>-8898.3700599901968</v>
      </c>
    </row>
    <row r="271" spans="1:3">
      <c r="A271">
        <v>243</v>
      </c>
      <c r="B271">
        <v>26881.562819719951</v>
      </c>
      <c r="C271">
        <v>-8553.3247197199526</v>
      </c>
    </row>
    <row r="272" spans="1:3">
      <c r="A272">
        <v>244</v>
      </c>
      <c r="B272">
        <v>-121.03751714800546</v>
      </c>
      <c r="C272">
        <v>21716.419807148006</v>
      </c>
    </row>
    <row r="273" spans="1:3">
      <c r="A273">
        <v>245</v>
      </c>
      <c r="B273">
        <v>2652.3768272329853</v>
      </c>
      <c r="C273">
        <v>19743.367412767017</v>
      </c>
    </row>
    <row r="274" spans="1:3">
      <c r="A274">
        <v>246</v>
      </c>
      <c r="B274">
        <v>27962.682349623887</v>
      </c>
      <c r="C274">
        <v>6203.5906503761144</v>
      </c>
    </row>
    <row r="275" spans="1:3">
      <c r="A275">
        <v>247</v>
      </c>
      <c r="B275">
        <v>28780.107738864397</v>
      </c>
      <c r="C275">
        <v>7240.9034611356037</v>
      </c>
    </row>
    <row r="276" spans="1:3">
      <c r="A276">
        <v>248</v>
      </c>
      <c r="B276">
        <v>29476.919486990406</v>
      </c>
      <c r="C276">
        <v>6712.1822130095934</v>
      </c>
    </row>
    <row r="277" spans="1:3">
      <c r="A277">
        <v>249</v>
      </c>
      <c r="B277">
        <v>30656.069945295469</v>
      </c>
      <c r="C277">
        <v>7855.558354704528</v>
      </c>
    </row>
    <row r="278" spans="1:3">
      <c r="A278">
        <v>250</v>
      </c>
      <c r="B278">
        <v>32215.347459970242</v>
      </c>
      <c r="C278">
        <v>8688.8520400297602</v>
      </c>
    </row>
    <row r="279" spans="1:3">
      <c r="A279">
        <v>251</v>
      </c>
      <c r="B279">
        <v>1698.2878426181369</v>
      </c>
      <c r="C279">
        <v>271.32615738186314</v>
      </c>
    </row>
    <row r="280" spans="1:3">
      <c r="A280">
        <v>252</v>
      </c>
      <c r="B280">
        <v>2498.5553297122688</v>
      </c>
      <c r="C280">
        <v>-525.60532971226871</v>
      </c>
    </row>
    <row r="281" spans="1:3">
      <c r="A281">
        <v>253</v>
      </c>
      <c r="B281">
        <v>3665.6120817245419</v>
      </c>
      <c r="C281">
        <v>-1687.7970817245418</v>
      </c>
    </row>
    <row r="282" spans="1:3">
      <c r="A282">
        <v>254</v>
      </c>
      <c r="B282">
        <v>3990.3854648023325</v>
      </c>
      <c r="C282">
        <v>-2008.8035648023326</v>
      </c>
    </row>
    <row r="283" spans="1:3">
      <c r="A283">
        <v>255</v>
      </c>
      <c r="B283">
        <v>5274.1478920158343</v>
      </c>
      <c r="C283">
        <v>-3287.2144920158344</v>
      </c>
    </row>
    <row r="284" spans="1:3">
      <c r="A284">
        <v>256</v>
      </c>
      <c r="B284">
        <v>1783.3162631218893</v>
      </c>
      <c r="C284">
        <v>569.65218687811057</v>
      </c>
    </row>
    <row r="285" spans="1:3">
      <c r="A285">
        <v>257</v>
      </c>
      <c r="B285">
        <v>1431.5320135867614</v>
      </c>
      <c r="C285">
        <v>1025.9699864132385</v>
      </c>
    </row>
    <row r="286" spans="1:3">
      <c r="A286">
        <v>258</v>
      </c>
      <c r="B286">
        <v>2559.9073316215736</v>
      </c>
      <c r="C286">
        <v>-95.288531621573384</v>
      </c>
    </row>
    <row r="287" spans="1:3">
      <c r="A287">
        <v>259</v>
      </c>
      <c r="B287">
        <v>4650.6061416549919</v>
      </c>
      <c r="C287">
        <v>-2177.2720416549919</v>
      </c>
    </row>
    <row r="288" spans="1:3">
      <c r="A288">
        <v>260</v>
      </c>
      <c r="B288">
        <v>6484.5524662457074</v>
      </c>
      <c r="C288">
        <v>-4003.5733662457073</v>
      </c>
    </row>
    <row r="289" spans="1:3">
      <c r="A289">
        <v>261</v>
      </c>
      <c r="B289">
        <v>1973.3797913067456</v>
      </c>
      <c r="C289">
        <v>869.38095869325434</v>
      </c>
    </row>
    <row r="290" spans="1:3">
      <c r="A290">
        <v>262</v>
      </c>
      <c r="B290">
        <v>3874.0150731553067</v>
      </c>
      <c r="C290">
        <v>-1023.3313231553066</v>
      </c>
    </row>
    <row r="291" spans="1:3">
      <c r="A291">
        <v>263</v>
      </c>
      <c r="B291">
        <v>5014.3962422644408</v>
      </c>
      <c r="C291">
        <v>-2158.9586922644407</v>
      </c>
    </row>
    <row r="292" spans="1:3">
      <c r="A292">
        <v>264</v>
      </c>
      <c r="B292">
        <v>2321.8295929789811</v>
      </c>
      <c r="C292">
        <v>722.38370702101884</v>
      </c>
    </row>
    <row r="293" spans="1:3">
      <c r="A293">
        <v>265</v>
      </c>
      <c r="B293">
        <v>2765.311158743646</v>
      </c>
      <c r="C293">
        <v>280.75084125635385</v>
      </c>
    </row>
    <row r="294" spans="1:3">
      <c r="A294">
        <v>266</v>
      </c>
      <c r="B294">
        <v>4334.9898246205466</v>
      </c>
      <c r="C294">
        <v>-797.28682462054667</v>
      </c>
    </row>
    <row r="295" spans="1:3">
      <c r="A295">
        <v>267</v>
      </c>
      <c r="B295">
        <v>5336.5682686469927</v>
      </c>
      <c r="C295">
        <v>-1101.641268646993</v>
      </c>
    </row>
    <row r="296" spans="1:3">
      <c r="A296">
        <v>268</v>
      </c>
      <c r="B296">
        <v>5373.2471951388079</v>
      </c>
      <c r="C296">
        <v>-755.16729513880819</v>
      </c>
    </row>
    <row r="297" spans="1:3">
      <c r="A297">
        <v>269</v>
      </c>
      <c r="B297">
        <v>3296.7324541022876</v>
      </c>
      <c r="C297">
        <v>9313.154565897712</v>
      </c>
    </row>
    <row r="298" spans="1:3">
      <c r="A298">
        <v>270</v>
      </c>
      <c r="B298">
        <v>24591.939610798305</v>
      </c>
      <c r="C298">
        <v>-10020.048810798306</v>
      </c>
    </row>
    <row r="299" spans="1:3">
      <c r="A299">
        <v>271</v>
      </c>
      <c r="B299">
        <v>6981.6951502116344</v>
      </c>
      <c r="C299">
        <v>10146.730929788366</v>
      </c>
    </row>
    <row r="300" spans="1:3">
      <c r="A300">
        <v>272</v>
      </c>
      <c r="B300">
        <v>27696.310571150952</v>
      </c>
      <c r="C300">
        <v>-9047.8888711509535</v>
      </c>
    </row>
    <row r="301" spans="1:3">
      <c r="A301">
        <v>273</v>
      </c>
      <c r="B301">
        <v>3098.7559450328672</v>
      </c>
      <c r="C301">
        <v>15856.464224967134</v>
      </c>
    </row>
    <row r="302" spans="1:3">
      <c r="A302">
        <v>274</v>
      </c>
      <c r="B302">
        <v>1056.0713454571878</v>
      </c>
      <c r="C302">
        <v>24025.696494542812</v>
      </c>
    </row>
    <row r="303" spans="1:3">
      <c r="A303">
        <v>275</v>
      </c>
      <c r="B303">
        <v>28108.114882218142</v>
      </c>
      <c r="C303">
        <v>6145.9384677818598</v>
      </c>
    </row>
    <row r="304" spans="1:3">
      <c r="A304">
        <v>276</v>
      </c>
      <c r="B304">
        <v>28653.297107801016</v>
      </c>
      <c r="C304">
        <v>5819.5438921989844</v>
      </c>
    </row>
    <row r="305" spans="1:3">
      <c r="A305">
        <v>277</v>
      </c>
      <c r="B305">
        <v>27252.829005386287</v>
      </c>
      <c r="C305">
        <v>7894.6994746137134</v>
      </c>
    </row>
    <row r="306" spans="1:3">
      <c r="A306">
        <v>278</v>
      </c>
      <c r="B306">
        <v>30558.598777889718</v>
      </c>
      <c r="C306">
        <v>7567.6477221102832</v>
      </c>
    </row>
    <row r="307" spans="1:3">
      <c r="A307">
        <v>279</v>
      </c>
      <c r="B307">
        <v>2156.8231907700583</v>
      </c>
      <c r="C307">
        <v>-19.169590770058221</v>
      </c>
    </row>
    <row r="308" spans="1:3">
      <c r="A308">
        <v>280</v>
      </c>
      <c r="B308">
        <v>3339.2202417195485</v>
      </c>
      <c r="C308">
        <v>-816.05074171954857</v>
      </c>
    </row>
    <row r="309" spans="1:3">
      <c r="A309">
        <v>281</v>
      </c>
      <c r="B309">
        <v>6031.7868910050083</v>
      </c>
      <c r="C309">
        <v>-3497.3931410050081</v>
      </c>
    </row>
    <row r="310" spans="1:3">
      <c r="A310">
        <v>282</v>
      </c>
      <c r="B310">
        <v>4256.1934040149054</v>
      </c>
      <c r="C310">
        <v>-1623.2014040149052</v>
      </c>
    </row>
    <row r="311" spans="1:3">
      <c r="A311">
        <v>283</v>
      </c>
      <c r="B311">
        <v>2895.7386759548835</v>
      </c>
      <c r="C311">
        <v>-174.41787595488358</v>
      </c>
    </row>
    <row r="312" spans="1:3">
      <c r="A312">
        <v>284</v>
      </c>
      <c r="B312">
        <v>4352.8923920387797</v>
      </c>
      <c r="C312">
        <v>-1625.4972920387795</v>
      </c>
    </row>
    <row r="313" spans="1:3">
      <c r="A313">
        <v>285</v>
      </c>
      <c r="B313">
        <v>5651.6598346352957</v>
      </c>
      <c r="C313">
        <v>-2629.8506846352957</v>
      </c>
    </row>
    <row r="314" spans="1:3">
      <c r="A314">
        <v>286</v>
      </c>
      <c r="B314">
        <v>1977.0982897280792</v>
      </c>
      <c r="C314">
        <v>1229.3930602719206</v>
      </c>
    </row>
    <row r="315" spans="1:3">
      <c r="A315">
        <v>287</v>
      </c>
      <c r="B315">
        <v>1556.5347202309963</v>
      </c>
      <c r="C315">
        <v>1652.2522797690035</v>
      </c>
    </row>
    <row r="316" spans="1:3">
      <c r="A316">
        <v>288</v>
      </c>
      <c r="B316">
        <v>3687.670043391784</v>
      </c>
      <c r="C316">
        <v>-474.04799339178408</v>
      </c>
    </row>
    <row r="317" spans="1:3">
      <c r="A317">
        <v>289</v>
      </c>
      <c r="B317">
        <v>5375.8094636198257</v>
      </c>
      <c r="C317">
        <v>-2148.6883636198259</v>
      </c>
    </row>
    <row r="318" spans="1:3">
      <c r="A318">
        <v>290</v>
      </c>
      <c r="B318">
        <v>8090.0500240140864</v>
      </c>
      <c r="C318">
        <v>-4851.6143240140864</v>
      </c>
    </row>
    <row r="319" spans="1:3">
      <c r="A319">
        <v>291</v>
      </c>
      <c r="B319">
        <v>3237.0964431286698</v>
      </c>
      <c r="C319">
        <v>72.696156871330459</v>
      </c>
    </row>
    <row r="320" spans="1:3">
      <c r="A320">
        <v>292</v>
      </c>
      <c r="B320">
        <v>2128.39252871701</v>
      </c>
      <c r="C320">
        <v>1465.77832128299</v>
      </c>
    </row>
    <row r="321" spans="1:3">
      <c r="A321">
        <v>293</v>
      </c>
      <c r="B321">
        <v>4493.3370098937057</v>
      </c>
      <c r="C321">
        <v>-587.21000989370577</v>
      </c>
    </row>
    <row r="322" spans="1:3">
      <c r="A322">
        <v>294</v>
      </c>
      <c r="B322">
        <v>4021.935776067121</v>
      </c>
      <c r="C322">
        <v>167.17732393287861</v>
      </c>
    </row>
    <row r="323" spans="1:3">
      <c r="A323">
        <v>295</v>
      </c>
      <c r="B323">
        <v>3659.7250441706528</v>
      </c>
      <c r="C323">
        <v>731.92695582934721</v>
      </c>
    </row>
    <row r="324" spans="1:3">
      <c r="A324">
        <v>296</v>
      </c>
      <c r="B324">
        <v>6669.9730420354526</v>
      </c>
      <c r="C324">
        <v>-2165.3106420354525</v>
      </c>
    </row>
    <row r="325" spans="1:3">
      <c r="A325">
        <v>297</v>
      </c>
      <c r="B325">
        <v>4926.3920932970277</v>
      </c>
      <c r="C325">
        <v>-48.411043297027391</v>
      </c>
    </row>
    <row r="326" spans="1:3">
      <c r="A326">
        <v>298</v>
      </c>
      <c r="B326">
        <v>4462.4807015823453</v>
      </c>
      <c r="C326">
        <v>617.61529841765423</v>
      </c>
    </row>
    <row r="327" spans="1:3">
      <c r="A327">
        <v>299</v>
      </c>
      <c r="B327">
        <v>26052.811825303535</v>
      </c>
      <c r="C327">
        <v>-10234.826125303536</v>
      </c>
    </row>
    <row r="328" spans="1:3">
      <c r="A328">
        <v>300</v>
      </c>
      <c r="B328">
        <v>7932.4221728535695</v>
      </c>
      <c r="C328">
        <v>9946.4785071464285</v>
      </c>
    </row>
    <row r="329" spans="1:3">
      <c r="A329">
        <v>301</v>
      </c>
      <c r="B329">
        <v>4788.9466397507949</v>
      </c>
      <c r="C329">
        <v>13429.214750249206</v>
      </c>
    </row>
    <row r="330" spans="1:3">
      <c r="A330">
        <v>302</v>
      </c>
      <c r="B330">
        <v>29314.299642825572</v>
      </c>
      <c r="C330">
        <v>-9380.8416428255732</v>
      </c>
    </row>
    <row r="331" spans="1:3">
      <c r="A331">
        <v>303</v>
      </c>
      <c r="B331">
        <v>3420.0679368150777</v>
      </c>
      <c r="C331">
        <v>19821.406593184922</v>
      </c>
    </row>
    <row r="332" spans="1:3">
      <c r="A332">
        <v>304</v>
      </c>
      <c r="B332">
        <v>28076.821678079108</v>
      </c>
      <c r="C332">
        <v>5823.8313219208903</v>
      </c>
    </row>
    <row r="333" spans="1:3">
      <c r="A333">
        <v>305</v>
      </c>
      <c r="B333">
        <v>29477.775443325754</v>
      </c>
      <c r="C333">
        <v>6646.7982566742467</v>
      </c>
    </row>
    <row r="334" spans="1:3">
      <c r="A334">
        <v>306</v>
      </c>
      <c r="B334">
        <v>33549.136283917149</v>
      </c>
      <c r="C334">
        <v>8563.0993160828511</v>
      </c>
    </row>
    <row r="335" spans="1:3">
      <c r="A335">
        <v>307</v>
      </c>
      <c r="B335">
        <v>1345.6044702684485</v>
      </c>
      <c r="C335">
        <v>956.69552973155169</v>
      </c>
    </row>
    <row r="336" spans="1:3">
      <c r="A336">
        <v>308</v>
      </c>
      <c r="B336">
        <v>5641.7052580508644</v>
      </c>
      <c r="C336">
        <v>-3319.0834580508645</v>
      </c>
    </row>
    <row r="337" spans="1:3">
      <c r="A337">
        <v>309</v>
      </c>
      <c r="B337">
        <v>301.92228918318688</v>
      </c>
      <c r="C337">
        <v>2379.0270108168133</v>
      </c>
    </row>
    <row r="338" spans="1:3">
      <c r="A338">
        <v>310</v>
      </c>
      <c r="B338">
        <v>4768.415201527303</v>
      </c>
      <c r="C338">
        <v>-2068.846851527303</v>
      </c>
    </row>
    <row r="339" spans="1:3">
      <c r="A339">
        <v>311</v>
      </c>
      <c r="B339">
        <v>4229.9018716702103</v>
      </c>
      <c r="C339">
        <v>-1332.5783716702103</v>
      </c>
    </row>
    <row r="340" spans="1:3">
      <c r="A340">
        <v>312</v>
      </c>
      <c r="B340">
        <v>4019.073233981137</v>
      </c>
      <c r="C340">
        <v>-1116.166733981137</v>
      </c>
    </row>
    <row r="341" spans="1:3">
      <c r="A341">
        <v>313</v>
      </c>
      <c r="B341">
        <v>4881.3632900929742</v>
      </c>
      <c r="C341">
        <v>-1977.275290092974</v>
      </c>
    </row>
    <row r="342" spans="1:3">
      <c r="A342">
        <v>314</v>
      </c>
      <c r="B342">
        <v>9814.343619687801</v>
      </c>
      <c r="C342">
        <v>-6887.2789196878011</v>
      </c>
    </row>
    <row r="343" spans="1:3">
      <c r="A343">
        <v>315</v>
      </c>
      <c r="B343">
        <v>1822.4305146620345</v>
      </c>
      <c r="C343">
        <v>1353.8571853379653</v>
      </c>
    </row>
    <row r="344" spans="1:3">
      <c r="A344">
        <v>316</v>
      </c>
      <c r="B344">
        <v>1949.1395334519384</v>
      </c>
      <c r="C344">
        <v>1227.6763665480617</v>
      </c>
    </row>
    <row r="345" spans="1:3">
      <c r="A345">
        <v>317</v>
      </c>
      <c r="B345">
        <v>7809.4316524850019</v>
      </c>
      <c r="C345">
        <v>-4608.1865024850013</v>
      </c>
    </row>
    <row r="346" spans="1:3">
      <c r="A346">
        <v>318</v>
      </c>
      <c r="B346">
        <v>6186.799628415275</v>
      </c>
      <c r="C346">
        <v>-2894.2697784152751</v>
      </c>
    </row>
    <row r="347" spans="1:3">
      <c r="A347">
        <v>319</v>
      </c>
      <c r="B347">
        <v>1480.2264699429184</v>
      </c>
      <c r="C347">
        <v>1898.6835300570815</v>
      </c>
    </row>
    <row r="348" spans="1:3">
      <c r="A348">
        <v>320</v>
      </c>
      <c r="B348">
        <v>4008.1610887878796</v>
      </c>
      <c r="C348">
        <v>-622.76193878787944</v>
      </c>
    </row>
    <row r="349" spans="1:3">
      <c r="A349">
        <v>321</v>
      </c>
      <c r="B349">
        <v>4129.1100134565813</v>
      </c>
      <c r="C349">
        <v>-736.74481345658114</v>
      </c>
    </row>
    <row r="350" spans="1:3">
      <c r="A350">
        <v>322</v>
      </c>
      <c r="B350">
        <v>4275.8257194238386</v>
      </c>
      <c r="C350">
        <v>-882.84891942383865</v>
      </c>
    </row>
    <row r="351" spans="1:3">
      <c r="A351">
        <v>323</v>
      </c>
      <c r="B351">
        <v>9016.0786400793149</v>
      </c>
      <c r="C351">
        <v>-5605.7546400793144</v>
      </c>
    </row>
    <row r="352" spans="1:3">
      <c r="A352">
        <v>324</v>
      </c>
      <c r="B352">
        <v>3248.7279224345712</v>
      </c>
      <c r="C352">
        <v>235.60307756542898</v>
      </c>
    </row>
    <row r="353" spans="1:3">
      <c r="A353">
        <v>325</v>
      </c>
      <c r="B353">
        <v>5711.6408079531348</v>
      </c>
      <c r="C353">
        <v>-2221.0917079531346</v>
      </c>
    </row>
    <row r="354" spans="1:3">
      <c r="A354">
        <v>326</v>
      </c>
      <c r="B354">
        <v>5641.1942640597326</v>
      </c>
      <c r="C354">
        <v>-1763.8900140597325</v>
      </c>
    </row>
    <row r="355" spans="1:3">
      <c r="A355">
        <v>327</v>
      </c>
      <c r="B355">
        <v>4743.8925053875291</v>
      </c>
      <c r="C355">
        <v>-761.91570538752921</v>
      </c>
    </row>
    <row r="356" spans="1:3">
      <c r="A356">
        <v>328</v>
      </c>
      <c r="B356">
        <v>6749.8981784713951</v>
      </c>
      <c r="C356">
        <v>-2761.9721784713952</v>
      </c>
    </row>
    <row r="357" spans="1:3">
      <c r="A357">
        <v>329</v>
      </c>
      <c r="B357">
        <v>5134.3581889001171</v>
      </c>
      <c r="C357">
        <v>-570.1667389001168</v>
      </c>
    </row>
    <row r="358" spans="1:3">
      <c r="A358">
        <v>330</v>
      </c>
      <c r="B358">
        <v>4905.5253715193357</v>
      </c>
      <c r="C358">
        <v>-244.23902151933544</v>
      </c>
    </row>
    <row r="359" spans="1:3">
      <c r="A359">
        <v>331</v>
      </c>
      <c r="B359">
        <v>24933.64234031631</v>
      </c>
      <c r="C359">
        <v>-10477.998290316309</v>
      </c>
    </row>
    <row r="360" spans="1:3">
      <c r="A360">
        <v>332</v>
      </c>
      <c r="B360">
        <v>26708.079597366101</v>
      </c>
      <c r="C360">
        <v>-9664.7381973660995</v>
      </c>
    </row>
    <row r="361" spans="1:3">
      <c r="A361">
        <v>333</v>
      </c>
      <c r="B361">
        <v>6165.5235249199268</v>
      </c>
      <c r="C361">
        <v>18506.139815080074</v>
      </c>
    </row>
    <row r="362" spans="1:3">
      <c r="A362">
        <v>334</v>
      </c>
      <c r="B362">
        <v>30170.392708988529</v>
      </c>
      <c r="C362">
        <v>5914.8262910114681</v>
      </c>
    </row>
    <row r="363" spans="1:3">
      <c r="A363">
        <v>335</v>
      </c>
      <c r="B363">
        <v>1790.8020269688013</v>
      </c>
      <c r="C363">
        <v>692.93397303119855</v>
      </c>
    </row>
    <row r="364" spans="1:3">
      <c r="A364">
        <v>336</v>
      </c>
      <c r="B364">
        <v>4837.1554332750347</v>
      </c>
      <c r="C364">
        <v>-2343.1334332750348</v>
      </c>
    </row>
    <row r="365" spans="1:3">
      <c r="A365">
        <v>337</v>
      </c>
      <c r="B365">
        <v>4981.868631756648</v>
      </c>
      <c r="C365">
        <v>-2484.8303317566479</v>
      </c>
    </row>
    <row r="366" spans="1:3">
      <c r="A366">
        <v>338</v>
      </c>
      <c r="B366">
        <v>5311.9789701829741</v>
      </c>
      <c r="C366">
        <v>-2813.564570182974</v>
      </c>
    </row>
    <row r="367" spans="1:3">
      <c r="A367">
        <v>339</v>
      </c>
      <c r="B367">
        <v>2703.108801024021</v>
      </c>
      <c r="C367">
        <v>271.01719897597923</v>
      </c>
    </row>
    <row r="368" spans="1:3">
      <c r="A368">
        <v>340</v>
      </c>
      <c r="B368">
        <v>3346.6572385622167</v>
      </c>
      <c r="C368">
        <v>-275.84853856221662</v>
      </c>
    </row>
    <row r="369" spans="1:3">
      <c r="A369">
        <v>341</v>
      </c>
      <c r="B369">
        <v>1826.1490130833681</v>
      </c>
      <c r="C369">
        <v>1527.3212869166318</v>
      </c>
    </row>
    <row r="370" spans="1:3">
      <c r="A370">
        <v>342</v>
      </c>
      <c r="B370">
        <v>3061.5619462849336</v>
      </c>
      <c r="C370">
        <v>497.05830371506636</v>
      </c>
    </row>
    <row r="371" spans="1:3">
      <c r="A371">
        <v>343</v>
      </c>
      <c r="B371">
        <v>2295.5477394243067</v>
      </c>
      <c r="C371">
        <v>1266.3411605756933</v>
      </c>
    </row>
    <row r="372" spans="1:3">
      <c r="A372">
        <v>344</v>
      </c>
      <c r="B372">
        <v>6739.0348002823766</v>
      </c>
      <c r="C372">
        <v>-3161.0358002823768</v>
      </c>
    </row>
    <row r="373" spans="1:3">
      <c r="A373">
        <v>345</v>
      </c>
      <c r="B373">
        <v>10908.338714056425</v>
      </c>
      <c r="C373">
        <v>-7214.9107140564247</v>
      </c>
    </row>
    <row r="374" spans="1:3">
      <c r="A374">
        <v>346</v>
      </c>
      <c r="B374">
        <v>5556.9730328870892</v>
      </c>
      <c r="C374">
        <v>-1600.9015828870893</v>
      </c>
    </row>
    <row r="375" spans="1:3">
      <c r="A375">
        <v>347</v>
      </c>
      <c r="B375">
        <v>6658.5849128003001</v>
      </c>
      <c r="C375">
        <v>-2599.8724628003001</v>
      </c>
    </row>
    <row r="376" spans="1:3">
      <c r="A376">
        <v>348</v>
      </c>
      <c r="B376">
        <v>6174.6668339082644</v>
      </c>
      <c r="C376">
        <v>-1913.9228339082647</v>
      </c>
    </row>
    <row r="377" spans="1:3">
      <c r="A377">
        <v>349</v>
      </c>
      <c r="B377">
        <v>2375.0634941425906</v>
      </c>
      <c r="C377">
        <v>2452.8414558574095</v>
      </c>
    </row>
    <row r="378" spans="1:3">
      <c r="A378">
        <v>350</v>
      </c>
      <c r="B378">
        <v>6936.5881705791362</v>
      </c>
      <c r="C378">
        <v>-2089.6680205791363</v>
      </c>
    </row>
    <row r="379" spans="1:3">
      <c r="A379">
        <v>351</v>
      </c>
      <c r="B379">
        <v>25444.19691389726</v>
      </c>
      <c r="C379">
        <v>-10437.617463897261</v>
      </c>
    </row>
    <row r="380" spans="1:3">
      <c r="A380">
        <v>352</v>
      </c>
      <c r="B380">
        <v>26609.163303205427</v>
      </c>
      <c r="C380">
        <v>-10188.668753205427</v>
      </c>
    </row>
    <row r="381" spans="1:3">
      <c r="A381">
        <v>353</v>
      </c>
      <c r="B381">
        <v>26194.95867703914</v>
      </c>
      <c r="C381">
        <v>-9617.1791770391392</v>
      </c>
    </row>
    <row r="382" spans="1:3">
      <c r="A382">
        <v>354</v>
      </c>
      <c r="B382">
        <v>5335.2322500047567</v>
      </c>
      <c r="C382">
        <v>11461.179689995246</v>
      </c>
    </row>
    <row r="383" spans="1:3">
      <c r="A383">
        <v>355</v>
      </c>
      <c r="B383">
        <v>27662.115736711712</v>
      </c>
      <c r="C383">
        <v>-9415.6202367117112</v>
      </c>
    </row>
    <row r="384" spans="1:3">
      <c r="A384">
        <v>356</v>
      </c>
      <c r="B384">
        <v>28024.238613389716</v>
      </c>
      <c r="C384">
        <v>-9713.4966133897178</v>
      </c>
    </row>
    <row r="385" spans="1:3">
      <c r="A385">
        <v>357</v>
      </c>
      <c r="B385">
        <v>6208.0113125371863</v>
      </c>
      <c r="C385">
        <v>12596.741087462815</v>
      </c>
    </row>
    <row r="386" spans="1:3">
      <c r="A386">
        <v>358</v>
      </c>
      <c r="B386">
        <v>5937.1000892568018</v>
      </c>
      <c r="C386">
        <v>12966.391320743198</v>
      </c>
    </row>
    <row r="387" spans="1:3">
      <c r="A387">
        <v>359</v>
      </c>
      <c r="B387">
        <v>28790.403199528064</v>
      </c>
      <c r="C387">
        <v>6016.0645004719372</v>
      </c>
    </row>
    <row r="388" spans="1:3">
      <c r="A388">
        <v>360</v>
      </c>
      <c r="B388">
        <v>28991.228493628456</v>
      </c>
      <c r="C388">
        <v>5847.6445063715437</v>
      </c>
    </row>
    <row r="389" spans="1:3">
      <c r="A389">
        <v>361</v>
      </c>
      <c r="B389">
        <v>29972.888105696016</v>
      </c>
      <c r="C389">
        <v>7161.010094303987</v>
      </c>
    </row>
    <row r="390" spans="1:3">
      <c r="A390">
        <v>362</v>
      </c>
      <c r="B390">
        <v>31990.229062745806</v>
      </c>
      <c r="C390">
        <v>7621.5286372541959</v>
      </c>
    </row>
    <row r="391" spans="1:3">
      <c r="A391">
        <v>363</v>
      </c>
      <c r="B391">
        <v>7036.2725658566924</v>
      </c>
      <c r="C391">
        <v>-4346.7771658566926</v>
      </c>
    </row>
    <row r="392" spans="1:3">
      <c r="A392">
        <v>364</v>
      </c>
      <c r="B392">
        <v>5219.3337641346352</v>
      </c>
      <c r="C392">
        <v>-2156.8255141346353</v>
      </c>
    </row>
    <row r="393" spans="1:3">
      <c r="A393">
        <v>365</v>
      </c>
      <c r="B393">
        <v>3527.1014737168389</v>
      </c>
      <c r="C393">
        <v>-365.6474737168387</v>
      </c>
    </row>
    <row r="394" spans="1:3">
      <c r="A394">
        <v>366</v>
      </c>
      <c r="B394">
        <v>5385.7208737250457</v>
      </c>
      <c r="C394">
        <v>-2214.1059737250457</v>
      </c>
    </row>
    <row r="395" spans="1:3">
      <c r="A395">
        <v>367</v>
      </c>
      <c r="B395">
        <v>6061.2818495149186</v>
      </c>
      <c r="C395">
        <v>-2889.2638495149185</v>
      </c>
    </row>
    <row r="396" spans="1:3">
      <c r="A396">
        <v>368</v>
      </c>
      <c r="B396">
        <v>6739.8419896134856</v>
      </c>
      <c r="C396">
        <v>-3470.9953396134856</v>
      </c>
    </row>
    <row r="397" spans="1:3">
      <c r="A397">
        <v>369</v>
      </c>
      <c r="B397">
        <v>7763.0943447487289</v>
      </c>
      <c r="C397">
        <v>-4485.9333447487288</v>
      </c>
    </row>
    <row r="398" spans="1:3">
      <c r="A398">
        <v>370</v>
      </c>
      <c r="B398">
        <v>6518.1012067311531</v>
      </c>
      <c r="C398">
        <v>-2961.1789067311529</v>
      </c>
    </row>
    <row r="399" spans="1:3">
      <c r="A399">
        <v>371</v>
      </c>
      <c r="B399">
        <v>689.48634239556577</v>
      </c>
      <c r="C399">
        <v>3043.1387576044344</v>
      </c>
    </row>
    <row r="400" spans="1:3">
      <c r="A400">
        <v>372</v>
      </c>
      <c r="B400">
        <v>7357.6236458531248</v>
      </c>
      <c r="C400">
        <v>-3590.7398458531247</v>
      </c>
    </row>
    <row r="401" spans="1:3">
      <c r="A401">
        <v>373</v>
      </c>
      <c r="B401">
        <v>3796.3454730657786</v>
      </c>
      <c r="C401">
        <v>51.328526934221372</v>
      </c>
    </row>
    <row r="402" spans="1:3">
      <c r="A402">
        <v>374</v>
      </c>
      <c r="B402">
        <v>4040.1833058295747</v>
      </c>
      <c r="C402">
        <v>93.45834417042488</v>
      </c>
    </row>
    <row r="403" spans="1:3">
      <c r="A403">
        <v>375</v>
      </c>
      <c r="B403">
        <v>5022.178201451331</v>
      </c>
      <c r="C403">
        <v>-684.44300145133093</v>
      </c>
    </row>
    <row r="404" spans="1:3">
      <c r="A404">
        <v>376</v>
      </c>
      <c r="B404">
        <v>4121.1188561435692</v>
      </c>
      <c r="C404">
        <v>219.32204385643035</v>
      </c>
    </row>
    <row r="405" spans="1:3">
      <c r="A405">
        <v>377</v>
      </c>
      <c r="B405">
        <v>6285.1755191606144</v>
      </c>
      <c r="C405">
        <v>-1935.7135191606139</v>
      </c>
    </row>
    <row r="406" spans="1:3">
      <c r="A406">
        <v>378</v>
      </c>
      <c r="B406">
        <v>3367.8689226841288</v>
      </c>
      <c r="C406">
        <v>1061.0189273158712</v>
      </c>
    </row>
    <row r="407" spans="1:3">
      <c r="A407">
        <v>379</v>
      </c>
      <c r="B407">
        <v>4856.6998934655012</v>
      </c>
      <c r="C407">
        <v>-421.60569346550164</v>
      </c>
    </row>
    <row r="408" spans="1:3">
      <c r="A408">
        <v>380</v>
      </c>
      <c r="B408">
        <v>5616.9540062049264</v>
      </c>
      <c r="C408">
        <v>-1178.6906062049266</v>
      </c>
    </row>
    <row r="409" spans="1:3">
      <c r="A409">
        <v>381</v>
      </c>
      <c r="B409">
        <v>6753.2423051243059</v>
      </c>
      <c r="C409">
        <v>-2303.7803051243054</v>
      </c>
    </row>
    <row r="410" spans="1:3">
      <c r="A410">
        <v>382</v>
      </c>
      <c r="B410">
        <v>3811.3504884487929</v>
      </c>
      <c r="C410">
        <v>908.38606155120669</v>
      </c>
    </row>
    <row r="411" spans="1:3">
      <c r="A411">
        <v>383</v>
      </c>
      <c r="B411">
        <v>5103.025896546862</v>
      </c>
      <c r="C411">
        <v>209.14395345313824</v>
      </c>
    </row>
    <row r="412" spans="1:3">
      <c r="A412">
        <v>384</v>
      </c>
      <c r="B412">
        <v>5367.2682241014627</v>
      </c>
      <c r="C412">
        <v>248.10077589853699</v>
      </c>
    </row>
    <row r="413" spans="1:3">
      <c r="A413">
        <v>385</v>
      </c>
      <c r="B413">
        <v>27599.543085488654</v>
      </c>
      <c r="C413">
        <v>-9936.3988854886557</v>
      </c>
    </row>
    <row r="414" spans="1:3">
      <c r="A414">
        <v>386</v>
      </c>
      <c r="B414">
        <v>6201.3286597563929</v>
      </c>
      <c r="C414">
        <v>13472.007070243606</v>
      </c>
    </row>
    <row r="415" spans="1:3">
      <c r="A415">
        <v>387</v>
      </c>
      <c r="B415">
        <v>5030.0911823358974</v>
      </c>
      <c r="C415">
        <v>15147.5799476641</v>
      </c>
    </row>
    <row r="416" spans="1:3">
      <c r="A416">
        <v>388</v>
      </c>
      <c r="B416">
        <v>3501.669975972482</v>
      </c>
      <c r="C416">
        <v>19787.258424027517</v>
      </c>
    </row>
    <row r="417" spans="1:3">
      <c r="A417">
        <v>389</v>
      </c>
      <c r="B417">
        <v>28762.867582024584</v>
      </c>
      <c r="C417">
        <v>5909.279617975415</v>
      </c>
    </row>
    <row r="418" spans="1:3">
      <c r="A418">
        <v>390</v>
      </c>
      <c r="B418">
        <v>31383.6557470394</v>
      </c>
      <c r="C418">
        <v>19810.903392960598</v>
      </c>
    </row>
    <row r="419" spans="1:3">
      <c r="A419">
        <v>391</v>
      </c>
      <c r="B419">
        <v>4251.060710522891</v>
      </c>
      <c r="C419">
        <v>-1384.9697105228911</v>
      </c>
    </row>
    <row r="420" spans="1:3">
      <c r="A420">
        <v>392</v>
      </c>
      <c r="B420">
        <v>3918.9478646109173</v>
      </c>
      <c r="C420">
        <v>-1051.8282646109174</v>
      </c>
    </row>
    <row r="421" spans="1:3">
      <c r="A421">
        <v>393</v>
      </c>
      <c r="B421">
        <v>3817.582488346904</v>
      </c>
      <c r="C421">
        <v>-464.29848834690392</v>
      </c>
    </row>
    <row r="422" spans="1:3">
      <c r="A422">
        <v>394</v>
      </c>
      <c r="B422">
        <v>6449.7937925461056</v>
      </c>
      <c r="C422">
        <v>-3083.1240925461057</v>
      </c>
    </row>
    <row r="423" spans="1:3">
      <c r="A423">
        <v>395</v>
      </c>
      <c r="B423">
        <v>8054.9072997560397</v>
      </c>
      <c r="C423">
        <v>-4583.4976997560398</v>
      </c>
    </row>
    <row r="424" spans="1:3">
      <c r="A424">
        <v>396</v>
      </c>
      <c r="B424">
        <v>3860.9303105645022</v>
      </c>
      <c r="C424">
        <v>-124.46561056450219</v>
      </c>
    </row>
    <row r="425" spans="1:3">
      <c r="A425">
        <v>397</v>
      </c>
      <c r="B425">
        <v>5571.5020642282079</v>
      </c>
      <c r="C425">
        <v>-1627.9066642282078</v>
      </c>
    </row>
    <row r="426" spans="1:3">
      <c r="A426">
        <v>398</v>
      </c>
      <c r="B426">
        <v>4937.1985479518225</v>
      </c>
      <c r="C426">
        <v>-989.78544795182233</v>
      </c>
    </row>
    <row r="427" spans="1:3">
      <c r="A427">
        <v>399</v>
      </c>
      <c r="B427">
        <v>5310.9919921499513</v>
      </c>
      <c r="C427">
        <v>-1270.4337421499513</v>
      </c>
    </row>
    <row r="428" spans="1:3">
      <c r="A428">
        <v>400</v>
      </c>
      <c r="B428">
        <v>7972.7901883425166</v>
      </c>
      <c r="C428">
        <v>-3914.6740883425164</v>
      </c>
    </row>
    <row r="429" spans="1:3">
      <c r="A429">
        <v>401</v>
      </c>
      <c r="B429">
        <v>6697.6991643404453</v>
      </c>
      <c r="C429">
        <v>-2264.3114643404451</v>
      </c>
    </row>
    <row r="430" spans="1:3">
      <c r="A430">
        <v>402</v>
      </c>
      <c r="B430">
        <v>6824.4081831303483</v>
      </c>
      <c r="C430">
        <v>-2390.4922831303484</v>
      </c>
    </row>
    <row r="431" spans="1:3">
      <c r="A431">
        <v>403</v>
      </c>
      <c r="B431">
        <v>4320.2378380982991</v>
      </c>
      <c r="C431">
        <v>209.23916190170075</v>
      </c>
    </row>
    <row r="432" spans="1:3">
      <c r="A432">
        <v>404</v>
      </c>
      <c r="B432">
        <v>2864.7513459458478</v>
      </c>
      <c r="C432">
        <v>2041.6583040541518</v>
      </c>
    </row>
    <row r="433" spans="1:3">
      <c r="A433">
        <v>405</v>
      </c>
      <c r="B433">
        <v>6824.4081831303483</v>
      </c>
      <c r="C433">
        <v>-1901.4922831303484</v>
      </c>
    </row>
    <row r="434" spans="1:3">
      <c r="A434">
        <v>406</v>
      </c>
      <c r="B434">
        <v>8954.3619451916074</v>
      </c>
      <c r="C434">
        <v>-3816.1052451916075</v>
      </c>
    </row>
    <row r="435" spans="1:3">
      <c r="A435">
        <v>407</v>
      </c>
      <c r="B435">
        <v>4093.0722446489635</v>
      </c>
      <c r="C435">
        <v>1116.5066053510363</v>
      </c>
    </row>
    <row r="436" spans="1:3">
      <c r="A436">
        <v>408</v>
      </c>
      <c r="B436">
        <v>5589.8161963149023</v>
      </c>
      <c r="C436">
        <v>119.05080368509789</v>
      </c>
    </row>
    <row r="437" spans="1:3">
      <c r="A437">
        <v>409</v>
      </c>
      <c r="B437">
        <v>26321.103856568683</v>
      </c>
      <c r="C437">
        <v>-10205.799356568683</v>
      </c>
    </row>
    <row r="438" spans="1:3">
      <c r="A438">
        <v>410</v>
      </c>
      <c r="B438">
        <v>26669.553658240919</v>
      </c>
      <c r="C438">
        <v>-10530.791608240919</v>
      </c>
    </row>
    <row r="439" spans="1:3">
      <c r="A439">
        <v>411</v>
      </c>
      <c r="B439">
        <v>26757.493387834897</v>
      </c>
      <c r="C439">
        <v>-10099.775937834896</v>
      </c>
    </row>
    <row r="440" spans="1:3">
      <c r="A440">
        <v>412</v>
      </c>
      <c r="B440">
        <v>6032.4768156934497</v>
      </c>
      <c r="C440">
        <v>12125.399184306551</v>
      </c>
    </row>
    <row r="441" spans="1:3">
      <c r="A441">
        <v>413</v>
      </c>
      <c r="B441">
        <v>28240.987403267733</v>
      </c>
      <c r="C441">
        <v>-9133.2078032677309</v>
      </c>
    </row>
    <row r="442" spans="1:3">
      <c r="A442">
        <v>414</v>
      </c>
      <c r="B442">
        <v>7236.2124941975362</v>
      </c>
      <c r="C442">
        <v>12206.141005802465</v>
      </c>
    </row>
    <row r="443" spans="1:3">
      <c r="A443">
        <v>415</v>
      </c>
      <c r="B443">
        <v>5532.732775032282</v>
      </c>
      <c r="C443">
        <v>14745.074734967717</v>
      </c>
    </row>
    <row r="444" spans="1:3">
      <c r="A444">
        <v>416</v>
      </c>
      <c r="B444">
        <v>30505.835924498406</v>
      </c>
      <c r="C444">
        <v>5691.8630755015947</v>
      </c>
    </row>
    <row r="445" spans="1:3">
      <c r="A445">
        <v>417</v>
      </c>
      <c r="B445">
        <v>31808.758761343932</v>
      </c>
      <c r="C445">
        <v>12776.697108656066</v>
      </c>
    </row>
    <row r="446" spans="1:3">
      <c r="A446">
        <v>418</v>
      </c>
      <c r="B446">
        <v>4674.9196396686448</v>
      </c>
      <c r="C446">
        <v>-1120.7166396686448</v>
      </c>
    </row>
    <row r="447" spans="1:3">
      <c r="A447">
        <v>419</v>
      </c>
      <c r="B447">
        <v>3928.0033183807891</v>
      </c>
      <c r="C447">
        <v>-282.91391838078926</v>
      </c>
    </row>
    <row r="448" spans="1:3">
      <c r="A448">
        <v>420</v>
      </c>
      <c r="B448">
        <v>6376.7321349024533</v>
      </c>
      <c r="C448">
        <v>-2717.3861349024533</v>
      </c>
    </row>
    <row r="449" spans="1:3">
      <c r="A449">
        <v>421</v>
      </c>
      <c r="B449">
        <v>3952.5885385798151</v>
      </c>
      <c r="C449">
        <v>79.652161420184711</v>
      </c>
    </row>
    <row r="450" spans="1:3">
      <c r="A450">
        <v>422</v>
      </c>
      <c r="B450">
        <v>4751.6119405151649</v>
      </c>
      <c r="C450">
        <v>-614.08924051516442</v>
      </c>
    </row>
    <row r="451" spans="1:3">
      <c r="A451">
        <v>423</v>
      </c>
      <c r="B451">
        <v>6710.1769211916744</v>
      </c>
      <c r="C451">
        <v>-2560.4409211916745</v>
      </c>
    </row>
    <row r="452" spans="1:3">
      <c r="A452">
        <v>424</v>
      </c>
      <c r="B452">
        <v>6441.4185846746514</v>
      </c>
      <c r="C452">
        <v>-2290.3898846746515</v>
      </c>
    </row>
    <row r="453" spans="1:3">
      <c r="A453">
        <v>425</v>
      </c>
      <c r="B453">
        <v>5124.6469623864286</v>
      </c>
      <c r="C453">
        <v>-887.52041238642869</v>
      </c>
    </row>
    <row r="454" spans="1:3">
      <c r="A454">
        <v>426</v>
      </c>
      <c r="B454">
        <v>10540.699093327961</v>
      </c>
      <c r="C454">
        <v>-6274.5332933279615</v>
      </c>
    </row>
    <row r="455" spans="1:3">
      <c r="A455">
        <v>427</v>
      </c>
      <c r="B455">
        <v>5378.0649999662364</v>
      </c>
      <c r="C455">
        <v>-850.88204996623608</v>
      </c>
    </row>
    <row r="456" spans="1:3">
      <c r="A456">
        <v>428</v>
      </c>
      <c r="B456">
        <v>3224.011680537868</v>
      </c>
      <c r="C456">
        <v>1494.1918694621322</v>
      </c>
    </row>
    <row r="457" spans="1:3">
      <c r="A457">
        <v>429</v>
      </c>
      <c r="B457">
        <v>3540.7842275126272</v>
      </c>
      <c r="C457">
        <v>1178.7398224873727</v>
      </c>
    </row>
    <row r="458" spans="1:3">
      <c r="A458">
        <v>430</v>
      </c>
      <c r="B458">
        <v>10173.909828409816</v>
      </c>
      <c r="C458">
        <v>-5420.2730284098161</v>
      </c>
    </row>
    <row r="459" spans="1:3">
      <c r="A459">
        <v>431</v>
      </c>
      <c r="B459">
        <v>6790.6893327330044</v>
      </c>
      <c r="C459">
        <v>-1953.1070327330044</v>
      </c>
    </row>
    <row r="460" spans="1:3">
      <c r="A460">
        <v>432</v>
      </c>
      <c r="B460">
        <v>7146.1433136852256</v>
      </c>
      <c r="C460">
        <v>-1820.4923136852258</v>
      </c>
    </row>
    <row r="461" spans="1:3">
      <c r="A461">
        <v>433</v>
      </c>
      <c r="B461">
        <v>9323.5377681538394</v>
      </c>
      <c r="C461">
        <v>-3894.810068153839</v>
      </c>
    </row>
    <row r="462" spans="1:3">
      <c r="A462">
        <v>434</v>
      </c>
      <c r="B462">
        <v>3494.9229038182539</v>
      </c>
      <c r="C462">
        <v>2198.5075961817465</v>
      </c>
    </row>
    <row r="463" spans="1:3">
      <c r="A463">
        <v>435</v>
      </c>
      <c r="B463">
        <v>27894.501020866919</v>
      </c>
      <c r="C463">
        <v>-10532.734920866918</v>
      </c>
    </row>
    <row r="464" spans="1:3">
      <c r="A464">
        <v>436</v>
      </c>
      <c r="B464">
        <v>28832.724955498412</v>
      </c>
      <c r="C464">
        <v>-10573.508955498412</v>
      </c>
    </row>
    <row r="465" spans="1:3">
      <c r="A465">
        <v>437</v>
      </c>
      <c r="B465">
        <v>28584.308589712942</v>
      </c>
      <c r="C465">
        <v>-9818.4331397129426</v>
      </c>
    </row>
    <row r="466" spans="1:3">
      <c r="A466">
        <v>438</v>
      </c>
      <c r="B466">
        <v>8275.3649092653686</v>
      </c>
      <c r="C466">
        <v>10687.807010734632</v>
      </c>
    </row>
    <row r="467" spans="1:3">
      <c r="A467">
        <v>439</v>
      </c>
      <c r="B467">
        <v>28644.83964523613</v>
      </c>
      <c r="C467">
        <v>-9122.871445236131</v>
      </c>
    </row>
    <row r="468" spans="1:3">
      <c r="A468">
        <v>440</v>
      </c>
      <c r="B468">
        <v>30263.203088679173</v>
      </c>
      <c r="C468">
        <v>-9517.2139886791738</v>
      </c>
    </row>
    <row r="469" spans="1:3">
      <c r="A469">
        <v>441</v>
      </c>
      <c r="B469">
        <v>31063.072768159851</v>
      </c>
      <c r="C469">
        <v>5774.3942318401459</v>
      </c>
    </row>
    <row r="470" spans="1:3">
      <c r="A470">
        <v>442</v>
      </c>
      <c r="B470">
        <v>30560.903081240373</v>
      </c>
      <c r="C470">
        <v>6389.3536187596255</v>
      </c>
    </row>
    <row r="471" spans="1:3">
      <c r="A471">
        <v>443</v>
      </c>
      <c r="B471">
        <v>32832.818305810288</v>
      </c>
      <c r="C471">
        <v>6408.623694189715</v>
      </c>
    </row>
    <row r="472" spans="1:3">
      <c r="A472">
        <v>444</v>
      </c>
      <c r="B472">
        <v>33138.829086869504</v>
      </c>
      <c r="C472">
        <v>7793.6004131304944</v>
      </c>
    </row>
    <row r="473" spans="1:3">
      <c r="A473">
        <v>445</v>
      </c>
      <c r="B473">
        <v>2497.9092357584723</v>
      </c>
      <c r="C473">
        <v>762.28976424152779</v>
      </c>
    </row>
    <row r="474" spans="1:3">
      <c r="A474">
        <v>446</v>
      </c>
      <c r="B474">
        <v>3699.6424067769149</v>
      </c>
      <c r="C474">
        <v>56.979193223085076</v>
      </c>
    </row>
    <row r="475" spans="1:3">
      <c r="A475">
        <v>447</v>
      </c>
      <c r="B475">
        <v>3993.0738187114312</v>
      </c>
      <c r="C475">
        <v>-235.22901871143131</v>
      </c>
    </row>
    <row r="476" spans="1:3">
      <c r="A476">
        <v>448</v>
      </c>
      <c r="B476">
        <v>5398.8788764746969</v>
      </c>
      <c r="C476">
        <v>-1637.586876474697</v>
      </c>
    </row>
    <row r="477" spans="1:3">
      <c r="A477">
        <v>449</v>
      </c>
      <c r="B477">
        <v>5990.7433721380639</v>
      </c>
      <c r="C477">
        <v>-2132.9841221380639</v>
      </c>
    </row>
    <row r="478" spans="1:3">
      <c r="A478">
        <v>450</v>
      </c>
      <c r="B478">
        <v>8752.5750042173968</v>
      </c>
      <c r="C478">
        <v>-4876.8409042173971</v>
      </c>
    </row>
    <row r="479" spans="1:3">
      <c r="A479">
        <v>451</v>
      </c>
      <c r="B479">
        <v>2949.7269211803678</v>
      </c>
      <c r="C479">
        <v>1184.3555288196321</v>
      </c>
    </row>
    <row r="480" spans="1:3">
      <c r="A480">
        <v>452</v>
      </c>
      <c r="B480">
        <v>4811.5929138330039</v>
      </c>
      <c r="C480">
        <v>-571.7002638330041</v>
      </c>
    </row>
    <row r="481" spans="1:3">
      <c r="A481">
        <v>453</v>
      </c>
      <c r="B481">
        <v>5698.556045362332</v>
      </c>
      <c r="C481">
        <v>-1454.9659953623323</v>
      </c>
    </row>
    <row r="482" spans="1:3">
      <c r="A482">
        <v>454</v>
      </c>
      <c r="B482">
        <v>6054.0978815330163</v>
      </c>
      <c r="C482">
        <v>-1707.0745315330159</v>
      </c>
    </row>
    <row r="483" spans="1:3">
      <c r="A483">
        <v>455</v>
      </c>
      <c r="B483">
        <v>5341.434840478666</v>
      </c>
      <c r="C483">
        <v>-990.92044047866602</v>
      </c>
    </row>
    <row r="484" spans="1:3">
      <c r="A484">
        <v>456</v>
      </c>
      <c r="B484">
        <v>5128.3654608077641</v>
      </c>
      <c r="C484">
        <v>-687.15231080776448</v>
      </c>
    </row>
    <row r="485" spans="1:3">
      <c r="A485">
        <v>457</v>
      </c>
      <c r="B485">
        <v>8853.8525252629461</v>
      </c>
      <c r="C485">
        <v>-4390.6474252629459</v>
      </c>
    </row>
    <row r="486" spans="1:3">
      <c r="A486">
        <v>458</v>
      </c>
      <c r="B486">
        <v>7060.6779973538005</v>
      </c>
      <c r="C486">
        <v>-2322.4097973538001</v>
      </c>
    </row>
    <row r="487" spans="1:3">
      <c r="A487">
        <v>459</v>
      </c>
      <c r="B487">
        <v>4501.0661238113635</v>
      </c>
      <c r="C487">
        <v>430.58087618863647</v>
      </c>
    </row>
    <row r="488" spans="1:3">
      <c r="A488">
        <v>460</v>
      </c>
      <c r="B488">
        <v>5234.6446536476496</v>
      </c>
      <c r="C488">
        <v>-299.93965364764972</v>
      </c>
    </row>
    <row r="489" spans="1:3">
      <c r="A489">
        <v>461</v>
      </c>
      <c r="B489">
        <v>8266.9897013939171</v>
      </c>
      <c r="C489">
        <v>-3317.2310013939168</v>
      </c>
    </row>
    <row r="490" spans="1:3">
      <c r="A490">
        <v>462</v>
      </c>
      <c r="B490">
        <v>5849.8502843512624</v>
      </c>
      <c r="C490">
        <v>-818.58073435126244</v>
      </c>
    </row>
    <row r="491" spans="1:3">
      <c r="A491">
        <v>463</v>
      </c>
      <c r="B491">
        <v>7560.4220380149663</v>
      </c>
      <c r="C491">
        <v>-2233.0217880149667</v>
      </c>
    </row>
    <row r="492" spans="1:3">
      <c r="A492">
        <v>464</v>
      </c>
      <c r="B492">
        <v>7458.2982394240898</v>
      </c>
      <c r="C492">
        <v>-2033.2748894240895</v>
      </c>
    </row>
    <row r="493" spans="1:3">
      <c r="A493">
        <v>465</v>
      </c>
      <c r="B493">
        <v>7268.2347112392345</v>
      </c>
      <c r="C493">
        <v>-1155.0036612392341</v>
      </c>
    </row>
    <row r="494" spans="1:3">
      <c r="A494">
        <v>466</v>
      </c>
      <c r="B494">
        <v>7539.145934519619</v>
      </c>
      <c r="C494">
        <v>-739.68793451961938</v>
      </c>
    </row>
    <row r="495" spans="1:3">
      <c r="A495">
        <v>467</v>
      </c>
      <c r="B495">
        <v>29590.028670933389</v>
      </c>
      <c r="C495">
        <v>-10390.084670933389</v>
      </c>
    </row>
    <row r="496" spans="1:3">
      <c r="A496">
        <v>468</v>
      </c>
      <c r="B496">
        <v>28910.735439667165</v>
      </c>
      <c r="C496">
        <v>-9560.366539667164</v>
      </c>
    </row>
    <row r="497" spans="1:3">
      <c r="A497">
        <v>469</v>
      </c>
      <c r="B497">
        <v>32589.787662377596</v>
      </c>
      <c r="C497">
        <v>6121.2123376224044</v>
      </c>
    </row>
    <row r="498" spans="1:3">
      <c r="A498">
        <v>470</v>
      </c>
      <c r="B498">
        <v>32420.974906528878</v>
      </c>
      <c r="C498">
        <v>6325.3801934711228</v>
      </c>
    </row>
    <row r="499" spans="1:3">
      <c r="A499">
        <v>471</v>
      </c>
      <c r="B499">
        <v>32720.254267803059</v>
      </c>
      <c r="C499">
        <v>25850.820212196944</v>
      </c>
    </row>
    <row r="500" spans="1:3">
      <c r="A500">
        <v>472</v>
      </c>
      <c r="B500">
        <v>5582.6575594922106</v>
      </c>
      <c r="C500">
        <v>-1715.8023594922106</v>
      </c>
    </row>
    <row r="501" spans="1:3">
      <c r="A501">
        <v>473</v>
      </c>
      <c r="B501">
        <v>5020.467811040673</v>
      </c>
      <c r="C501">
        <v>-1047.543111040673</v>
      </c>
    </row>
    <row r="502" spans="1:3">
      <c r="A502">
        <v>474</v>
      </c>
      <c r="B502">
        <v>9657.3528479464931</v>
      </c>
      <c r="C502">
        <v>-5667.5118479464927</v>
      </c>
    </row>
    <row r="503" spans="1:3">
      <c r="A503">
        <v>475</v>
      </c>
      <c r="B503">
        <v>10118.838593402865</v>
      </c>
      <c r="C503">
        <v>-6124.6607934028652</v>
      </c>
    </row>
    <row r="504" spans="1:3">
      <c r="A504">
        <v>476</v>
      </c>
      <c r="B504">
        <v>5855.3238619225076</v>
      </c>
      <c r="C504">
        <v>-1780.8701619225076</v>
      </c>
    </row>
    <row r="505" spans="1:3">
      <c r="A505">
        <v>477</v>
      </c>
      <c r="B505">
        <v>6924.3496855336625</v>
      </c>
      <c r="C505">
        <v>-2847.8526855336627</v>
      </c>
    </row>
    <row r="506" spans="1:3">
      <c r="A506">
        <v>478</v>
      </c>
      <c r="B506">
        <v>5867.7528517694955</v>
      </c>
      <c r="C506">
        <v>-1510.7092017694958</v>
      </c>
    </row>
    <row r="507" spans="1:3">
      <c r="A507">
        <v>479</v>
      </c>
      <c r="B507">
        <v>5702.2745437836666</v>
      </c>
      <c r="C507">
        <v>-1247.8718937836666</v>
      </c>
    </row>
    <row r="508" spans="1:3">
      <c r="A508">
        <v>480</v>
      </c>
      <c r="B508">
        <v>7697.9415897246554</v>
      </c>
      <c r="C508">
        <v>-3235.2197897246551</v>
      </c>
    </row>
    <row r="509" spans="1:3">
      <c r="A509">
        <v>481</v>
      </c>
      <c r="B509">
        <v>2795.0591461143213</v>
      </c>
      <c r="C509">
        <v>1749.1756538856789</v>
      </c>
    </row>
    <row r="510" spans="1:3">
      <c r="A510">
        <v>482</v>
      </c>
      <c r="B510">
        <v>5708.6081559552504</v>
      </c>
      <c r="C510">
        <v>-1145.7660559552505</v>
      </c>
    </row>
    <row r="511" spans="1:3">
      <c r="A511">
        <v>483</v>
      </c>
      <c r="B511">
        <v>8870.0000135312657</v>
      </c>
      <c r="C511">
        <v>-4202.3923635312658</v>
      </c>
    </row>
    <row r="512" spans="1:3">
      <c r="A512">
        <v>484</v>
      </c>
      <c r="B512">
        <v>8626.1621807674728</v>
      </c>
      <c r="C512">
        <v>-3955.5221807674725</v>
      </c>
    </row>
    <row r="513" spans="1:3">
      <c r="A513">
        <v>485</v>
      </c>
      <c r="B513">
        <v>8707.5208698541301</v>
      </c>
      <c r="C513">
        <v>-4034.1286698541298</v>
      </c>
    </row>
    <row r="514" spans="1:3">
      <c r="A514">
        <v>486</v>
      </c>
      <c r="B514">
        <v>11825.229621658349</v>
      </c>
      <c r="C514">
        <v>-7138.8409216583486</v>
      </c>
    </row>
    <row r="515" spans="1:3">
      <c r="A515">
        <v>487</v>
      </c>
      <c r="B515">
        <v>6937.6874769852302</v>
      </c>
      <c r="C515">
        <v>-1789.1348769852302</v>
      </c>
    </row>
    <row r="516" spans="1:3">
      <c r="A516">
        <v>488</v>
      </c>
      <c r="B516">
        <v>6825.5603348056766</v>
      </c>
      <c r="C516">
        <v>-1673.4263348056766</v>
      </c>
    </row>
    <row r="517" spans="1:3">
      <c r="A517">
        <v>489</v>
      </c>
      <c r="B517">
        <v>7627.0719070585892</v>
      </c>
      <c r="C517">
        <v>-2373.5479070585889</v>
      </c>
    </row>
    <row r="518" spans="1:3">
      <c r="A518">
        <v>490</v>
      </c>
      <c r="B518">
        <v>8412.3343787697049</v>
      </c>
      <c r="C518">
        <v>-2283.5369287697049</v>
      </c>
    </row>
    <row r="519" spans="1:3">
      <c r="A519">
        <v>491</v>
      </c>
      <c r="B519">
        <v>9742.7790760636981</v>
      </c>
      <c r="C519">
        <v>-3408.4355260636985</v>
      </c>
    </row>
    <row r="520" spans="1:3">
      <c r="A520">
        <v>492</v>
      </c>
      <c r="B520">
        <v>28009.486626867467</v>
      </c>
      <c r="C520">
        <v>-10513.180626867466</v>
      </c>
    </row>
    <row r="521" spans="1:3">
      <c r="A521">
        <v>493</v>
      </c>
      <c r="B521">
        <v>3727.9461253972763</v>
      </c>
      <c r="C521">
        <v>13898.293384602723</v>
      </c>
    </row>
    <row r="522" spans="1:3">
      <c r="A522">
        <v>494</v>
      </c>
      <c r="B522">
        <v>29342.507349697491</v>
      </c>
      <c r="C522">
        <v>-9622.812649697491</v>
      </c>
    </row>
    <row r="523" spans="1:3">
      <c r="A523">
        <v>495</v>
      </c>
      <c r="B523">
        <v>31055.479418460291</v>
      </c>
      <c r="C523">
        <v>-9583.0006184602898</v>
      </c>
    </row>
    <row r="524" spans="1:3">
      <c r="A524">
        <v>496</v>
      </c>
      <c r="B524">
        <v>26666.525084508023</v>
      </c>
      <c r="C524">
        <v>6067.6612154919785</v>
      </c>
    </row>
    <row r="525" spans="1:3">
      <c r="A525">
        <v>497</v>
      </c>
      <c r="B525">
        <v>31488.559833022828</v>
      </c>
      <c r="C525">
        <v>6118.9678669771711</v>
      </c>
    </row>
    <row r="526" spans="1:3">
      <c r="A526">
        <v>498</v>
      </c>
      <c r="B526">
        <v>5717.7514649435871</v>
      </c>
      <c r="C526">
        <v>-2013.3969649435871</v>
      </c>
    </row>
    <row r="527" spans="1:3">
      <c r="A527">
        <v>499</v>
      </c>
      <c r="B527">
        <v>3737.0894343856135</v>
      </c>
      <c r="C527">
        <v>448.0084656143863</v>
      </c>
    </row>
    <row r="528" spans="1:3">
      <c r="A528">
        <v>500</v>
      </c>
      <c r="B528">
        <v>5111.2172374514048</v>
      </c>
      <c r="C528">
        <v>-539.80418745140469</v>
      </c>
    </row>
    <row r="529" spans="1:3">
      <c r="A529">
        <v>501</v>
      </c>
      <c r="B529">
        <v>2846.7039997749284</v>
      </c>
      <c r="C529">
        <v>1919.3180002250715</v>
      </c>
    </row>
    <row r="530" spans="1:3">
      <c r="A530">
        <v>502</v>
      </c>
      <c r="B530">
        <v>5525.597574054621</v>
      </c>
      <c r="C530">
        <v>-745.9952740546214</v>
      </c>
    </row>
    <row r="531" spans="1:3">
      <c r="A531">
        <v>503</v>
      </c>
      <c r="B531">
        <v>9376.8848556951252</v>
      </c>
      <c r="C531">
        <v>-4581.2280556951255</v>
      </c>
    </row>
    <row r="532" spans="1:3">
      <c r="A532">
        <v>504</v>
      </c>
      <c r="B532">
        <v>8487.8313614616873</v>
      </c>
      <c r="C532">
        <v>-3597.8318614616874</v>
      </c>
    </row>
    <row r="533" spans="1:3">
      <c r="A533">
        <v>505</v>
      </c>
      <c r="B533">
        <v>5350.4512060343141</v>
      </c>
      <c r="C533">
        <v>-92.94325603431389</v>
      </c>
    </row>
    <row r="534" spans="1:3">
      <c r="A534">
        <v>506</v>
      </c>
      <c r="B534">
        <v>6300.7688469585946</v>
      </c>
      <c r="C534">
        <v>-1039.299396958595</v>
      </c>
    </row>
    <row r="535" spans="1:3">
      <c r="A535">
        <v>507</v>
      </c>
      <c r="B535">
        <v>4058.7757979362482</v>
      </c>
      <c r="C535">
        <v>1295.2988520637514</v>
      </c>
    </row>
    <row r="536" spans="1:3">
      <c r="A536">
        <v>508</v>
      </c>
      <c r="B536">
        <v>8116.3757083034043</v>
      </c>
      <c r="C536">
        <v>-2741.3377083034047</v>
      </c>
    </row>
    <row r="537" spans="1:3">
      <c r="A537">
        <v>509</v>
      </c>
      <c r="B537">
        <v>10585.111212002423</v>
      </c>
      <c r="C537">
        <v>-4612.733212002423</v>
      </c>
    </row>
    <row r="538" spans="1:3">
      <c r="A538">
        <v>510</v>
      </c>
      <c r="B538">
        <v>7885.4525282185114</v>
      </c>
      <c r="C538">
        <v>-1826.2795282185116</v>
      </c>
    </row>
    <row r="539" spans="1:3">
      <c r="A539">
        <v>511</v>
      </c>
      <c r="B539">
        <v>11932.228148610875</v>
      </c>
      <c r="C539">
        <v>-5571.2345486108752</v>
      </c>
    </row>
    <row r="540" spans="1:3">
      <c r="A540">
        <v>512</v>
      </c>
      <c r="B540">
        <v>9714.8203197875555</v>
      </c>
      <c r="C540">
        <v>-3163.0702197875553</v>
      </c>
    </row>
    <row r="541" spans="1:3">
      <c r="A541">
        <v>513</v>
      </c>
      <c r="B541">
        <v>9121.7742630246576</v>
      </c>
      <c r="C541">
        <v>-2467.9856630246577</v>
      </c>
    </row>
    <row r="542" spans="1:3">
      <c r="A542">
        <v>514</v>
      </c>
      <c r="B542">
        <v>12688.301535942079</v>
      </c>
      <c r="C542">
        <v>-6022.0585359420784</v>
      </c>
    </row>
    <row r="543" spans="1:3">
      <c r="A543">
        <v>515</v>
      </c>
      <c r="B543">
        <v>10257.179091498669</v>
      </c>
      <c r="C543">
        <v>1069.5357785013312</v>
      </c>
    </row>
    <row r="544" spans="1:3">
      <c r="A544">
        <v>516</v>
      </c>
      <c r="B544">
        <v>7962.1701602242447</v>
      </c>
      <c r="C544">
        <v>4442.7089397757554</v>
      </c>
    </row>
    <row r="545" spans="1:3">
      <c r="A545">
        <v>517</v>
      </c>
      <c r="B545">
        <v>27367.143186273828</v>
      </c>
      <c r="C545">
        <v>-10590.839136273829</v>
      </c>
    </row>
    <row r="546" spans="1:3">
      <c r="A546">
        <v>518</v>
      </c>
      <c r="B546">
        <v>28331.644896195008</v>
      </c>
      <c r="C546">
        <v>-10427.117846195008</v>
      </c>
    </row>
    <row r="547" spans="1:3">
      <c r="A547">
        <v>519</v>
      </c>
      <c r="B547">
        <v>29568.301914555352</v>
      </c>
      <c r="C547">
        <v>-10527.425914555351</v>
      </c>
    </row>
    <row r="548" spans="1:3">
      <c r="A548">
        <v>520</v>
      </c>
      <c r="B548">
        <v>3780.7725401574116</v>
      </c>
      <c r="C548">
        <v>18203.69806984259</v>
      </c>
    </row>
    <row r="549" spans="1:3">
      <c r="A549">
        <v>521</v>
      </c>
      <c r="B549">
        <v>31234.281760842678</v>
      </c>
      <c r="C549">
        <v>5845.0902391573254</v>
      </c>
    </row>
    <row r="550" spans="1:3">
      <c r="A550">
        <v>522</v>
      </c>
      <c r="B550">
        <v>31873.737328191124</v>
      </c>
      <c r="C550">
        <v>6409.012171808874</v>
      </c>
    </row>
    <row r="551" spans="1:3">
      <c r="A551">
        <v>523</v>
      </c>
      <c r="B551">
        <v>31911.174677009796</v>
      </c>
      <c r="C551">
        <v>23224.227412990207</v>
      </c>
    </row>
    <row r="552" spans="1:3">
      <c r="A552">
        <v>524</v>
      </c>
      <c r="B552">
        <v>7295.3293546500463</v>
      </c>
      <c r="C552">
        <v>-3360.1494546500462</v>
      </c>
    </row>
    <row r="553" spans="1:3">
      <c r="A553">
        <v>525</v>
      </c>
      <c r="B553">
        <v>8409.3702244102424</v>
      </c>
      <c r="C553">
        <v>-4088.9593744102422</v>
      </c>
    </row>
    <row r="554" spans="1:3">
      <c r="A554">
        <v>526</v>
      </c>
      <c r="B554">
        <v>5131.2726916329993</v>
      </c>
      <c r="C554">
        <v>-716.11389163299918</v>
      </c>
    </row>
    <row r="555" spans="1:3">
      <c r="A555">
        <v>527</v>
      </c>
      <c r="B555">
        <v>3594.4275103938908</v>
      </c>
      <c r="C555">
        <v>905.91173960610922</v>
      </c>
    </row>
    <row r="556" spans="1:3">
      <c r="A556">
        <v>528</v>
      </c>
      <c r="B556">
        <v>8029.2431680405316</v>
      </c>
      <c r="C556">
        <v>-3510.4169180405315</v>
      </c>
    </row>
    <row r="557" spans="1:3">
      <c r="A557">
        <v>529</v>
      </c>
      <c r="B557">
        <v>11239.893321233067</v>
      </c>
      <c r="C557">
        <v>-6703.6343212330667</v>
      </c>
    </row>
    <row r="558" spans="1:3">
      <c r="A558">
        <v>530</v>
      </c>
      <c r="B558">
        <v>5361.2617389540983</v>
      </c>
      <c r="C558">
        <v>-466.50843895409798</v>
      </c>
    </row>
    <row r="559" spans="1:3">
      <c r="A559">
        <v>531</v>
      </c>
      <c r="B559">
        <v>4323.0043684358379</v>
      </c>
      <c r="C559">
        <v>669.37203156416217</v>
      </c>
    </row>
    <row r="560" spans="1:3">
      <c r="A560">
        <v>532</v>
      </c>
      <c r="B560">
        <v>5269.2291391703629</v>
      </c>
      <c r="C560">
        <v>-266.44643917036319</v>
      </c>
    </row>
    <row r="561" spans="1:3">
      <c r="A561">
        <v>533</v>
      </c>
      <c r="B561">
        <v>6104.8436123790625</v>
      </c>
      <c r="C561">
        <v>-1100.9906123790624</v>
      </c>
    </row>
    <row r="562" spans="1:3">
      <c r="A562">
        <v>534</v>
      </c>
      <c r="B562">
        <v>8172.2012873722333</v>
      </c>
      <c r="C562">
        <v>-3159.7302873722338</v>
      </c>
    </row>
    <row r="563" spans="1:3">
      <c r="A563">
        <v>535</v>
      </c>
      <c r="B563">
        <v>10872.345633988061</v>
      </c>
      <c r="C563">
        <v>-5748.1569339880616</v>
      </c>
    </row>
    <row r="564" spans="1:3">
      <c r="A564">
        <v>536</v>
      </c>
      <c r="B564">
        <v>5741.3887953238109</v>
      </c>
      <c r="C564">
        <v>-356.05089532381044</v>
      </c>
    </row>
    <row r="565" spans="1:3">
      <c r="A565">
        <v>537</v>
      </c>
      <c r="B565">
        <v>8022.1511335420828</v>
      </c>
      <c r="C565">
        <v>-2427.3056335420824</v>
      </c>
    </row>
    <row r="566" spans="1:3">
      <c r="A566">
        <v>538</v>
      </c>
      <c r="B566">
        <v>9852.3398714972427</v>
      </c>
      <c r="C566">
        <v>-3862.8162214972426</v>
      </c>
    </row>
    <row r="567" spans="1:3">
      <c r="A567">
        <v>539</v>
      </c>
      <c r="B567">
        <v>7048.978020409475</v>
      </c>
      <c r="C567">
        <v>-864.67862040947512</v>
      </c>
    </row>
    <row r="568" spans="1:3">
      <c r="A568">
        <v>540</v>
      </c>
      <c r="B568">
        <v>10542.147440343266</v>
      </c>
      <c r="C568">
        <v>-4345.6994403432655</v>
      </c>
    </row>
    <row r="569" spans="1:3">
      <c r="A569">
        <v>541</v>
      </c>
      <c r="B569">
        <v>4206.6965008480638</v>
      </c>
      <c r="C569">
        <v>2546.3414991519357</v>
      </c>
    </row>
    <row r="570" spans="1:3">
      <c r="A570">
        <v>542</v>
      </c>
      <c r="B570">
        <v>6406.1880051981416</v>
      </c>
      <c r="C570">
        <v>5331.660834801859</v>
      </c>
    </row>
    <row r="571" spans="1:3">
      <c r="A571">
        <v>543</v>
      </c>
      <c r="B571">
        <v>7872.1009797119323</v>
      </c>
      <c r="C571">
        <v>6486.2633902880671</v>
      </c>
    </row>
    <row r="572" spans="1:3">
      <c r="A572">
        <v>544</v>
      </c>
      <c r="B572">
        <v>29114.442633433591</v>
      </c>
      <c r="C572">
        <v>-10141.947633433592</v>
      </c>
    </row>
    <row r="573" spans="1:3">
      <c r="A573">
        <v>545</v>
      </c>
      <c r="B573">
        <v>30070.520368479076</v>
      </c>
      <c r="C573">
        <v>-10060.886718479076</v>
      </c>
    </row>
    <row r="574" spans="1:3">
      <c r="A574">
        <v>546</v>
      </c>
      <c r="B574">
        <v>4879.0108839935092</v>
      </c>
      <c r="C574">
        <v>22496.893896006492</v>
      </c>
    </row>
    <row r="575" spans="1:3">
      <c r="A575">
        <v>547</v>
      </c>
      <c r="B575">
        <v>30591.117373862922</v>
      </c>
      <c r="C575">
        <v>4900.5226261370772</v>
      </c>
    </row>
    <row r="576" spans="1:3">
      <c r="A576">
        <v>548</v>
      </c>
      <c r="B576">
        <v>31432.642320470546</v>
      </c>
      <c r="C576">
        <v>6269.2344795294521</v>
      </c>
    </row>
    <row r="577" spans="1:3">
      <c r="A577">
        <v>549</v>
      </c>
      <c r="B577">
        <v>30862.451735915976</v>
      </c>
      <c r="C577">
        <v>13081.424364084025</v>
      </c>
    </row>
    <row r="578" spans="1:3">
      <c r="A578">
        <v>550</v>
      </c>
      <c r="B578">
        <v>6228.6022338645171</v>
      </c>
      <c r="C578">
        <v>-1482.258233864517</v>
      </c>
    </row>
    <row r="579" spans="1:3">
      <c r="A579">
        <v>551</v>
      </c>
      <c r="B579">
        <v>5819.7970871060215</v>
      </c>
      <c r="C579">
        <v>-1072.7441871060219</v>
      </c>
    </row>
    <row r="580" spans="1:3">
      <c r="A580">
        <v>552</v>
      </c>
      <c r="B580">
        <v>7362.3145072478683</v>
      </c>
      <c r="C580">
        <v>-2611.2445072478686</v>
      </c>
    </row>
    <row r="581" spans="1:3">
      <c r="A581">
        <v>553</v>
      </c>
      <c r="B581">
        <v>10063.21727619056</v>
      </c>
      <c r="C581">
        <v>-5300.8882761905606</v>
      </c>
    </row>
    <row r="582" spans="1:3">
      <c r="A582">
        <v>554</v>
      </c>
      <c r="B582">
        <v>3147.5724085521128</v>
      </c>
      <c r="C582">
        <v>1968.9279914478871</v>
      </c>
    </row>
    <row r="583" spans="1:3">
      <c r="A583">
        <v>555</v>
      </c>
      <c r="B583">
        <v>5238.2712185855298</v>
      </c>
      <c r="C583">
        <v>-113.05551858553008</v>
      </c>
    </row>
    <row r="584" spans="1:3">
      <c r="A584">
        <v>556</v>
      </c>
      <c r="B584">
        <v>5435.4267812688358</v>
      </c>
      <c r="C584">
        <v>-207.4380312688354</v>
      </c>
    </row>
    <row r="585" spans="1:3">
      <c r="A585">
        <v>557</v>
      </c>
      <c r="B585">
        <v>7529.0369003924798</v>
      </c>
      <c r="C585">
        <v>-2288.2719003924794</v>
      </c>
    </row>
    <row r="586" spans="1:3">
      <c r="A586">
        <v>558</v>
      </c>
      <c r="B586">
        <v>8020.5326766148819</v>
      </c>
      <c r="C586">
        <v>-2775.3057766148822</v>
      </c>
    </row>
    <row r="587" spans="1:3">
      <c r="A587">
        <v>559</v>
      </c>
      <c r="B587">
        <v>8796.1270882915178</v>
      </c>
      <c r="C587">
        <v>-3550.0800882915182</v>
      </c>
    </row>
    <row r="588" spans="1:3">
      <c r="A588">
        <v>560</v>
      </c>
      <c r="B588">
        <v>9134.5735463750771</v>
      </c>
      <c r="C588">
        <v>-3504.1156963750773</v>
      </c>
    </row>
    <row r="589" spans="1:3">
      <c r="A589">
        <v>561</v>
      </c>
      <c r="B589">
        <v>9254.1905306665358</v>
      </c>
      <c r="C589">
        <v>-3525.185230666536</v>
      </c>
    </row>
    <row r="590" spans="1:3">
      <c r="A590">
        <v>562</v>
      </c>
      <c r="B590">
        <v>9038.7833599557871</v>
      </c>
      <c r="C590">
        <v>-3202.2629599557868</v>
      </c>
    </row>
    <row r="591" spans="1:3">
      <c r="A591">
        <v>563</v>
      </c>
      <c r="B591">
        <v>11532.950361399164</v>
      </c>
      <c r="C591">
        <v>-5686.032761399164</v>
      </c>
    </row>
    <row r="592" spans="1:3">
      <c r="A592">
        <v>564</v>
      </c>
      <c r="B592">
        <v>7764.9364211124976</v>
      </c>
      <c r="C592">
        <v>-1838.090421112498</v>
      </c>
    </row>
    <row r="593" spans="1:3">
      <c r="A593">
        <v>565</v>
      </c>
      <c r="B593">
        <v>8993.3451750340773</v>
      </c>
      <c r="C593">
        <v>-3058.9653750340776</v>
      </c>
    </row>
    <row r="594" spans="1:3">
      <c r="A594">
        <v>566</v>
      </c>
      <c r="B594">
        <v>5484.5972216668888</v>
      </c>
      <c r="C594">
        <v>917.69412833311162</v>
      </c>
    </row>
    <row r="595" spans="1:3">
      <c r="A595">
        <v>567</v>
      </c>
      <c r="B595">
        <v>7364.8026775654325</v>
      </c>
      <c r="C595">
        <v>-950.62467756543265</v>
      </c>
    </row>
    <row r="596" spans="1:3">
      <c r="A596">
        <v>568</v>
      </c>
      <c r="B596">
        <v>29546.214543463913</v>
      </c>
      <c r="C596">
        <v>-10184.215743463912</v>
      </c>
    </row>
    <row r="597" spans="1:3">
      <c r="A597">
        <v>569</v>
      </c>
      <c r="B597">
        <v>11837.541346862668</v>
      </c>
      <c r="C597">
        <v>7659.1778231373319</v>
      </c>
    </row>
    <row r="598" spans="1:3">
      <c r="A598">
        <v>570</v>
      </c>
      <c r="B598">
        <v>29922.944627911478</v>
      </c>
      <c r="C598">
        <v>-9688.0898779114796</v>
      </c>
    </row>
    <row r="599" spans="1:3">
      <c r="A599">
        <v>571</v>
      </c>
      <c r="B599">
        <v>30764.046435746433</v>
      </c>
      <c r="C599">
        <v>-9779.9528357464333</v>
      </c>
    </row>
    <row r="600" spans="1:3">
      <c r="A600">
        <v>572</v>
      </c>
      <c r="B600">
        <v>10362.894445078195</v>
      </c>
      <c r="C600">
        <v>14552.151814921805</v>
      </c>
    </row>
    <row r="601" spans="1:3">
      <c r="A601">
        <v>573</v>
      </c>
      <c r="B601">
        <v>33273.641591345484</v>
      </c>
      <c r="C601">
        <v>6500.6347086545138</v>
      </c>
    </row>
    <row r="602" spans="1:3">
      <c r="A602">
        <v>574</v>
      </c>
      <c r="B602">
        <v>33354.489286441014</v>
      </c>
      <c r="C602">
        <v>6628.9366635589831</v>
      </c>
    </row>
    <row r="603" spans="1:3">
      <c r="A603">
        <v>575</v>
      </c>
      <c r="B603">
        <v>6305.7664404879451</v>
      </c>
      <c r="C603">
        <v>-1906.0354404879454</v>
      </c>
    </row>
    <row r="604" spans="1:3">
      <c r="A604">
        <v>576</v>
      </c>
      <c r="B604">
        <v>7484.8290435745421</v>
      </c>
      <c r="C604">
        <v>-3082.5960435745419</v>
      </c>
    </row>
    <row r="605" spans="1:3">
      <c r="A605">
        <v>577</v>
      </c>
      <c r="B605">
        <v>5717.5716762416687</v>
      </c>
      <c r="C605">
        <v>-833.7056762416687</v>
      </c>
    </row>
    <row r="606" spans="1:3">
      <c r="A606">
        <v>578</v>
      </c>
      <c r="B606">
        <v>6379.1242934715738</v>
      </c>
      <c r="C606">
        <v>-1490.0874934715739</v>
      </c>
    </row>
    <row r="607" spans="1:3">
      <c r="A607">
        <v>579</v>
      </c>
      <c r="B607">
        <v>5597.5315531775486</v>
      </c>
      <c r="C607">
        <v>-331.16595317754854</v>
      </c>
    </row>
    <row r="608" spans="1:3">
      <c r="A608">
        <v>580</v>
      </c>
      <c r="B608">
        <v>5945.9813548497859</v>
      </c>
      <c r="C608">
        <v>-678.16320484978587</v>
      </c>
    </row>
    <row r="609" spans="1:3">
      <c r="A609">
        <v>581</v>
      </c>
      <c r="B609">
        <v>6991.3307598664942</v>
      </c>
      <c r="C609">
        <v>-1719.1549598664942</v>
      </c>
    </row>
    <row r="610" spans="1:3">
      <c r="A610">
        <v>582</v>
      </c>
      <c r="B610">
        <v>7744.4928381074687</v>
      </c>
      <c r="C610">
        <v>-2371.1285881074691</v>
      </c>
    </row>
    <row r="611" spans="1:3">
      <c r="A611">
        <v>583</v>
      </c>
      <c r="B611">
        <v>8726.4877337292255</v>
      </c>
      <c r="C611">
        <v>-3349.0299337292254</v>
      </c>
    </row>
    <row r="612" spans="1:3">
      <c r="A612">
        <v>584</v>
      </c>
      <c r="B612">
        <v>3601.8645072365607</v>
      </c>
      <c r="C612">
        <v>1856.1819427634391</v>
      </c>
    </row>
    <row r="613" spans="1:3">
      <c r="A613">
        <v>585</v>
      </c>
      <c r="B613">
        <v>6231.076647127069</v>
      </c>
      <c r="C613">
        <v>-762.0700471270693</v>
      </c>
    </row>
    <row r="614" spans="1:3">
      <c r="A614">
        <v>586</v>
      </c>
      <c r="B614">
        <v>6085.6050263185944</v>
      </c>
      <c r="C614">
        <v>-613.15602631859474</v>
      </c>
    </row>
    <row r="615" spans="1:3">
      <c r="A615">
        <v>587</v>
      </c>
      <c r="B615">
        <v>6847.1910794352652</v>
      </c>
      <c r="C615">
        <v>-1369.1542794352654</v>
      </c>
    </row>
    <row r="616" spans="1:3">
      <c r="A616">
        <v>588</v>
      </c>
      <c r="B616">
        <v>8819.0938515633443</v>
      </c>
      <c r="C616">
        <v>-3234.7881515633444</v>
      </c>
    </row>
    <row r="617" spans="1:3">
      <c r="A617">
        <v>589</v>
      </c>
      <c r="B617">
        <v>7920.3722972954274</v>
      </c>
      <c r="C617">
        <v>-1372.1772472954272</v>
      </c>
    </row>
    <row r="618" spans="1:3">
      <c r="A618">
        <v>590</v>
      </c>
      <c r="B618">
        <v>7571.9224956231919</v>
      </c>
      <c r="C618">
        <v>-825.17999562319164</v>
      </c>
    </row>
    <row r="619" spans="1:3">
      <c r="A619">
        <v>591</v>
      </c>
      <c r="B619">
        <v>8015.4040613878551</v>
      </c>
      <c r="C619">
        <v>-1266.8128613878553</v>
      </c>
    </row>
    <row r="620" spans="1:3">
      <c r="A620">
        <v>592</v>
      </c>
      <c r="B620">
        <v>5766.3189778670594</v>
      </c>
      <c r="C620">
        <v>1461.8966721329407</v>
      </c>
    </row>
    <row r="621" spans="1:3">
      <c r="A621">
        <v>593</v>
      </c>
      <c r="B621">
        <v>7957.9600253918215</v>
      </c>
      <c r="C621">
        <v>-714.14642539182114</v>
      </c>
    </row>
    <row r="622" spans="1:3">
      <c r="A622">
        <v>594</v>
      </c>
      <c r="B622">
        <v>29307.276770220979</v>
      </c>
      <c r="C622">
        <v>-10699.01477022098</v>
      </c>
    </row>
    <row r="623" spans="1:3">
      <c r="A623">
        <v>595</v>
      </c>
      <c r="B623">
        <v>30648.147949876311</v>
      </c>
      <c r="C623">
        <v>-9874.5201998763114</v>
      </c>
    </row>
    <row r="624" spans="1:3">
      <c r="A624">
        <v>596</v>
      </c>
      <c r="B624">
        <v>31736.933032329085</v>
      </c>
      <c r="C624">
        <v>6005.6426676709161</v>
      </c>
    </row>
    <row r="625" spans="1:3">
      <c r="A625">
        <v>597</v>
      </c>
      <c r="B625">
        <v>32908.480462144566</v>
      </c>
      <c r="C625">
        <v>5506.9935378554364</v>
      </c>
    </row>
    <row r="626" spans="1:3">
      <c r="A626">
        <v>598</v>
      </c>
      <c r="B626">
        <v>32461.75230373548</v>
      </c>
      <c r="C626">
        <v>6247.4236962645191</v>
      </c>
    </row>
    <row r="627" spans="1:3">
      <c r="A627">
        <v>599</v>
      </c>
      <c r="B627">
        <v>36209.160707635194</v>
      </c>
      <c r="C627">
        <v>7544.1763423648081</v>
      </c>
    </row>
    <row r="628" spans="1:3">
      <c r="A628">
        <v>600</v>
      </c>
      <c r="B628">
        <v>7508.554229173229</v>
      </c>
      <c r="C628">
        <v>-2861.795229173229</v>
      </c>
    </row>
    <row r="629" spans="1:3">
      <c r="A629">
        <v>601</v>
      </c>
      <c r="B629">
        <v>7121.7582770777317</v>
      </c>
      <c r="C629">
        <v>-2093.6116770777317</v>
      </c>
    </row>
    <row r="630" spans="1:3">
      <c r="A630">
        <v>602</v>
      </c>
      <c r="B630">
        <v>9078.6560338227937</v>
      </c>
      <c r="C630">
        <v>-2966.3030838227933</v>
      </c>
    </row>
    <row r="631" spans="1:3">
      <c r="A631">
        <v>603</v>
      </c>
      <c r="B631">
        <v>6283.9655859464574</v>
      </c>
      <c r="C631">
        <v>-85.213785946457392</v>
      </c>
    </row>
    <row r="632" spans="1:3">
      <c r="A632">
        <v>604</v>
      </c>
      <c r="B632">
        <v>7519.378519148021</v>
      </c>
      <c r="C632">
        <v>-1315.476769148021</v>
      </c>
    </row>
    <row r="633" spans="1:3">
      <c r="A633">
        <v>605</v>
      </c>
      <c r="B633">
        <v>8011.2095789246241</v>
      </c>
      <c r="C633">
        <v>-1699.2575789246239</v>
      </c>
    </row>
    <row r="634" spans="1:3">
      <c r="A634">
        <v>606</v>
      </c>
      <c r="B634">
        <v>7865.8258133346126</v>
      </c>
      <c r="C634">
        <v>-1552.0668133346126</v>
      </c>
    </row>
    <row r="635" spans="1:3">
      <c r="A635">
        <v>607</v>
      </c>
      <c r="B635">
        <v>8121.2463584000661</v>
      </c>
      <c r="C635">
        <v>-1714.8356584000658</v>
      </c>
    </row>
    <row r="636" spans="1:3">
      <c r="A636">
        <v>608</v>
      </c>
      <c r="B636">
        <v>13578.979087627753</v>
      </c>
      <c r="C636">
        <v>-7143.3553876277529</v>
      </c>
    </row>
    <row r="637" spans="1:3">
      <c r="A637">
        <v>609</v>
      </c>
      <c r="B637">
        <v>5967.1930389716981</v>
      </c>
      <c r="C637">
        <v>719.23826102830208</v>
      </c>
    </row>
    <row r="638" spans="1:3">
      <c r="A638">
        <v>610</v>
      </c>
      <c r="B638">
        <v>8937.7629460359931</v>
      </c>
      <c r="C638">
        <v>-2140.8996960359927</v>
      </c>
    </row>
    <row r="639" spans="1:3">
      <c r="A639">
        <v>611</v>
      </c>
      <c r="B639">
        <v>3939.8487383332322</v>
      </c>
      <c r="C639">
        <v>2938.1313616667676</v>
      </c>
    </row>
    <row r="640" spans="1:3">
      <c r="A640">
        <v>612</v>
      </c>
      <c r="B640">
        <v>6213.5190420530562</v>
      </c>
      <c r="C640">
        <v>771.98790794694378</v>
      </c>
    </row>
    <row r="641" spans="1:3">
      <c r="A641">
        <v>613</v>
      </c>
      <c r="B641">
        <v>7892.4135410192848</v>
      </c>
      <c r="C641">
        <v>-610.90794101928441</v>
      </c>
    </row>
    <row r="642" spans="1:3">
      <c r="A642">
        <v>614</v>
      </c>
      <c r="B642">
        <v>8726.9596395061308</v>
      </c>
      <c r="C642">
        <v>10487.745890493869</v>
      </c>
    </row>
    <row r="643" spans="1:3">
      <c r="A643">
        <v>615</v>
      </c>
      <c r="B643">
        <v>29316.50793442778</v>
      </c>
      <c r="C643">
        <v>-9777.2649344277816</v>
      </c>
    </row>
    <row r="644" spans="1:3">
      <c r="A644">
        <v>616</v>
      </c>
      <c r="B644">
        <v>30081.675863743079</v>
      </c>
      <c r="C644">
        <v>-9784.8124137430787</v>
      </c>
    </row>
    <row r="645" spans="1:3">
      <c r="A645">
        <v>617</v>
      </c>
      <c r="B645">
        <v>7175.1094428840079</v>
      </c>
      <c r="C645">
        <v>13245.495207115993</v>
      </c>
    </row>
    <row r="646" spans="1:3">
      <c r="A646">
        <v>618</v>
      </c>
      <c r="B646">
        <v>31355.858086140568</v>
      </c>
      <c r="C646">
        <v>5914.2931138594322</v>
      </c>
    </row>
    <row r="647" spans="1:3">
      <c r="A647">
        <v>619</v>
      </c>
      <c r="B647">
        <v>32964.306041213393</v>
      </c>
      <c r="C647">
        <v>6082.9789587866107</v>
      </c>
    </row>
    <row r="648" spans="1:3">
      <c r="A648">
        <v>620</v>
      </c>
      <c r="B648">
        <v>33632.43969895062</v>
      </c>
      <c r="C648">
        <v>6204.0793010493799</v>
      </c>
    </row>
    <row r="649" spans="1:3">
      <c r="A649">
        <v>621</v>
      </c>
      <c r="B649">
        <v>33342.430590097458</v>
      </c>
      <c r="C649">
        <v>6529.2737099025398</v>
      </c>
    </row>
    <row r="650" spans="1:3">
      <c r="A650">
        <v>622</v>
      </c>
      <c r="B650">
        <v>34335.161920475548</v>
      </c>
      <c r="C650">
        <v>5847.0840795244512</v>
      </c>
    </row>
    <row r="651" spans="1:3">
      <c r="A651">
        <v>623</v>
      </c>
      <c r="B651">
        <v>33314.510922035544</v>
      </c>
      <c r="C651">
        <v>7104.5081779644534</v>
      </c>
    </row>
    <row r="652" spans="1:3">
      <c r="A652">
        <v>624</v>
      </c>
      <c r="B652">
        <v>37900.53296345265</v>
      </c>
      <c r="C652">
        <v>8212.9780365473489</v>
      </c>
    </row>
    <row r="653" spans="1:3">
      <c r="A653">
        <v>625</v>
      </c>
      <c r="B653">
        <v>6698.667449048864</v>
      </c>
      <c r="C653">
        <v>-1315.1314490488639</v>
      </c>
    </row>
    <row r="654" spans="1:3">
      <c r="A654">
        <v>626</v>
      </c>
      <c r="B654">
        <v>9497.6011463926734</v>
      </c>
      <c r="C654">
        <v>-4099.9844463926738</v>
      </c>
    </row>
    <row r="655" spans="1:3">
      <c r="A655">
        <v>627</v>
      </c>
      <c r="B655">
        <v>10304.53752921259</v>
      </c>
      <c r="C655">
        <v>-4903.5570292125904</v>
      </c>
    </row>
    <row r="656" spans="1:3">
      <c r="A656">
        <v>628</v>
      </c>
      <c r="B656">
        <v>6811.2802540603343</v>
      </c>
      <c r="C656">
        <v>-1326.8129540603341</v>
      </c>
    </row>
    <row r="657" spans="1:3">
      <c r="A657">
        <v>629</v>
      </c>
      <c r="B657">
        <v>8300.4465083959058</v>
      </c>
      <c r="C657">
        <v>-2812.1845083959061</v>
      </c>
    </row>
    <row r="658" spans="1:3">
      <c r="A658">
        <v>630</v>
      </c>
      <c r="B658">
        <v>4615.881619900013</v>
      </c>
      <c r="C658">
        <v>1240.0208800999872</v>
      </c>
    </row>
    <row r="659" spans="1:3">
      <c r="A659">
        <v>631</v>
      </c>
      <c r="B659">
        <v>7031.3538130112202</v>
      </c>
      <c r="C659">
        <v>-1056.9691130112205</v>
      </c>
    </row>
    <row r="660" spans="1:3">
      <c r="A660">
        <v>632</v>
      </c>
      <c r="B660">
        <v>7618.2166368802509</v>
      </c>
      <c r="C660">
        <v>-1641.3855368802506</v>
      </c>
    </row>
    <row r="661" spans="1:3">
      <c r="A661">
        <v>633</v>
      </c>
      <c r="B661">
        <v>7308.4482691854728</v>
      </c>
      <c r="C661">
        <v>-1241.3215191854724</v>
      </c>
    </row>
    <row r="662" spans="1:3">
      <c r="A662">
        <v>634</v>
      </c>
      <c r="B662">
        <v>10317.787465445694</v>
      </c>
      <c r="C662">
        <v>-4238.1159654456933</v>
      </c>
    </row>
    <row r="663" spans="1:3">
      <c r="A663">
        <v>635</v>
      </c>
      <c r="B663">
        <v>10002.259003629717</v>
      </c>
      <c r="C663">
        <v>-3919.8540036297172</v>
      </c>
    </row>
    <row r="664" spans="1:3">
      <c r="A664">
        <v>636</v>
      </c>
      <c r="B664">
        <v>11489.845889252305</v>
      </c>
      <c r="C664">
        <v>-5116.2885392523049</v>
      </c>
    </row>
    <row r="665" spans="1:3">
      <c r="A665">
        <v>637</v>
      </c>
      <c r="B665">
        <v>7713.1605457542128</v>
      </c>
      <c r="C665">
        <v>-1257.2978957542127</v>
      </c>
    </row>
    <row r="666" spans="1:3">
      <c r="A666">
        <v>638</v>
      </c>
      <c r="B666">
        <v>8188.319366216353</v>
      </c>
      <c r="C666">
        <v>-1730.4759662163533</v>
      </c>
    </row>
    <row r="667" spans="1:3">
      <c r="A667">
        <v>639</v>
      </c>
      <c r="B667">
        <v>7055.030231605665</v>
      </c>
      <c r="C667">
        <v>-499.95988160566503</v>
      </c>
    </row>
    <row r="668" spans="1:3">
      <c r="A668">
        <v>640</v>
      </c>
      <c r="B668">
        <v>10035.603482258637</v>
      </c>
      <c r="C668">
        <v>-3464.0594822586372</v>
      </c>
    </row>
    <row r="669" spans="1:3">
      <c r="A669">
        <v>641</v>
      </c>
      <c r="B669">
        <v>4038.5990008469953</v>
      </c>
      <c r="C669">
        <v>2601.9458491530049</v>
      </c>
    </row>
    <row r="670" spans="1:3">
      <c r="A670">
        <v>642</v>
      </c>
      <c r="B670">
        <v>5363.2836040197853</v>
      </c>
      <c r="C670">
        <v>1289.2451959802147</v>
      </c>
    </row>
    <row r="671" spans="1:3">
      <c r="A671">
        <v>643</v>
      </c>
      <c r="B671">
        <v>4925.5621323763235</v>
      </c>
      <c r="C671">
        <v>2007.6801176236768</v>
      </c>
    </row>
    <row r="672" spans="1:3">
      <c r="A672">
        <v>644</v>
      </c>
      <c r="B672">
        <v>5083.9484058637036</v>
      </c>
      <c r="C672">
        <v>2049.9540941362966</v>
      </c>
    </row>
    <row r="673" spans="1:3">
      <c r="A673">
        <v>645</v>
      </c>
      <c r="B673">
        <v>7713.1605457542128</v>
      </c>
      <c r="C673">
        <v>-568.29789575421273</v>
      </c>
    </row>
    <row r="674" spans="1:3">
      <c r="A674">
        <v>646</v>
      </c>
      <c r="B674">
        <v>8236.2457214556252</v>
      </c>
      <c r="C674">
        <v>-1085.1537214556256</v>
      </c>
    </row>
    <row r="675" spans="1:3">
      <c r="A675">
        <v>647</v>
      </c>
      <c r="B675">
        <v>8973.1586991548047</v>
      </c>
      <c r="C675">
        <v>-1435.9947991548052</v>
      </c>
    </row>
    <row r="676" spans="1:3">
      <c r="A676">
        <v>648</v>
      </c>
      <c r="B676">
        <v>27785.048475541455</v>
      </c>
      <c r="C676">
        <v>-11964.349475541454</v>
      </c>
    </row>
    <row r="677" spans="1:3">
      <c r="A677">
        <v>649</v>
      </c>
      <c r="B677">
        <v>34975.847815927758</v>
      </c>
      <c r="C677">
        <v>6973.3962840722452</v>
      </c>
    </row>
    <row r="678" spans="1:3">
      <c r="A678">
        <v>650</v>
      </c>
      <c r="B678">
        <v>8689.7168737539541</v>
      </c>
      <c r="C678">
        <v>-3040.001873753954</v>
      </c>
    </row>
    <row r="679" spans="1:3">
      <c r="A679">
        <v>651</v>
      </c>
      <c r="B679">
        <v>11111.857962590946</v>
      </c>
      <c r="C679">
        <v>-5449.6329625909457</v>
      </c>
    </row>
    <row r="680" spans="1:3">
      <c r="A680">
        <v>652</v>
      </c>
      <c r="B680">
        <v>11975.815242634231</v>
      </c>
      <c r="C680">
        <v>-6218.4017926342312</v>
      </c>
    </row>
    <row r="681" spans="1:3">
      <c r="A681">
        <v>653</v>
      </c>
      <c r="B681">
        <v>5506.5632498506757</v>
      </c>
      <c r="C681">
        <v>610.93125014932411</v>
      </c>
    </row>
    <row r="682" spans="1:3">
      <c r="A682">
        <v>654</v>
      </c>
      <c r="B682">
        <v>6963.7169659345718</v>
      </c>
      <c r="C682">
        <v>-840.14816593457181</v>
      </c>
    </row>
    <row r="683" spans="1:3">
      <c r="A683">
        <v>655</v>
      </c>
      <c r="B683">
        <v>9057.7502238308789</v>
      </c>
      <c r="C683">
        <v>-2819.4522238308791</v>
      </c>
    </row>
    <row r="684" spans="1:3">
      <c r="A684">
        <v>656</v>
      </c>
      <c r="B684">
        <v>8893.6038562223002</v>
      </c>
      <c r="C684">
        <v>-2555.5282562223001</v>
      </c>
    </row>
    <row r="685" spans="1:3">
      <c r="A685">
        <v>657</v>
      </c>
      <c r="B685">
        <v>13258.396108748204</v>
      </c>
      <c r="C685">
        <v>-6902.1254087482039</v>
      </c>
    </row>
    <row r="686" spans="1:3">
      <c r="A686">
        <v>658</v>
      </c>
      <c r="B686">
        <v>6861.5931673436944</v>
      </c>
      <c r="C686">
        <v>-151.4012673436946</v>
      </c>
    </row>
    <row r="687" spans="1:3">
      <c r="A687">
        <v>659</v>
      </c>
      <c r="B687">
        <v>7463.4610065957395</v>
      </c>
      <c r="C687">
        <v>-261.76015659573932</v>
      </c>
    </row>
    <row r="688" spans="1:3">
      <c r="A688">
        <v>660</v>
      </c>
      <c r="B688">
        <v>9332.4190337468244</v>
      </c>
      <c r="C688">
        <v>-2122.9272337468246</v>
      </c>
    </row>
    <row r="689" spans="1:3">
      <c r="A689">
        <v>661</v>
      </c>
      <c r="B689">
        <v>10527.395453821016</v>
      </c>
      <c r="C689">
        <v>-3108.8734538210165</v>
      </c>
    </row>
    <row r="690" spans="1:3">
      <c r="A690">
        <v>662</v>
      </c>
      <c r="B690">
        <v>9494.9607014832127</v>
      </c>
      <c r="C690">
        <v>-1982.6937014832129</v>
      </c>
    </row>
    <row r="691" spans="1:3">
      <c r="A691">
        <v>663</v>
      </c>
      <c r="B691">
        <v>6759.4693687528179</v>
      </c>
      <c r="C691">
        <v>1226.3456312471817</v>
      </c>
    </row>
    <row r="692" spans="1:3">
      <c r="A692">
        <v>664</v>
      </c>
      <c r="B692">
        <v>6917.8556422401971</v>
      </c>
      <c r="C692">
        <v>1068.6196077598033</v>
      </c>
    </row>
    <row r="693" spans="1:3">
      <c r="A693">
        <v>665</v>
      </c>
      <c r="B693">
        <v>7473.5268742436683</v>
      </c>
      <c r="C693">
        <v>1108.7754257563311</v>
      </c>
    </row>
    <row r="694" spans="1:3">
      <c r="A694">
        <v>666</v>
      </c>
      <c r="B694">
        <v>10958.024890966029</v>
      </c>
      <c r="C694">
        <v>-2361.1970909660304</v>
      </c>
    </row>
    <row r="695" spans="1:3">
      <c r="A695">
        <v>667</v>
      </c>
      <c r="B695">
        <v>8170.7617611423402</v>
      </c>
      <c r="C695">
        <v>795.0339888576591</v>
      </c>
    </row>
    <row r="696" spans="1:3">
      <c r="A696">
        <v>668</v>
      </c>
      <c r="B696">
        <v>30049.074155071827</v>
      </c>
      <c r="C696">
        <v>-11025.814155071828</v>
      </c>
    </row>
    <row r="697" spans="1:3">
      <c r="A697">
        <v>669</v>
      </c>
      <c r="B697">
        <v>30412.977442058957</v>
      </c>
      <c r="C697">
        <v>-10263.654542058957</v>
      </c>
    </row>
    <row r="698" spans="1:3">
      <c r="A698">
        <v>670</v>
      </c>
      <c r="B698">
        <v>31511.254874109276</v>
      </c>
      <c r="C698">
        <v>-10429.094874109276</v>
      </c>
    </row>
    <row r="699" spans="1:3">
      <c r="A699">
        <v>671</v>
      </c>
      <c r="B699">
        <v>31310.341724790414</v>
      </c>
      <c r="C699">
        <v>-9650.411624790413</v>
      </c>
    </row>
    <row r="700" spans="1:3">
      <c r="A700">
        <v>672</v>
      </c>
      <c r="B700">
        <v>32053.10265182926</v>
      </c>
      <c r="C700">
        <v>-9591.0589018292594</v>
      </c>
    </row>
    <row r="701" spans="1:3">
      <c r="A701">
        <v>673</v>
      </c>
      <c r="B701">
        <v>9480.4666800913274</v>
      </c>
      <c r="C701">
        <v>14082.549499908671</v>
      </c>
    </row>
    <row r="702" spans="1:3">
      <c r="A702">
        <v>674</v>
      </c>
      <c r="B702">
        <v>34313.435164097515</v>
      </c>
      <c r="C702">
        <v>5790.4548359024848</v>
      </c>
    </row>
    <row r="703" spans="1:3">
      <c r="A703">
        <v>675</v>
      </c>
      <c r="B703">
        <v>5793.7976718363134</v>
      </c>
      <c r="C703">
        <v>-378.13647183631383</v>
      </c>
    </row>
    <row r="704" spans="1:3">
      <c r="A704">
        <v>676</v>
      </c>
      <c r="B704">
        <v>11332.315572100277</v>
      </c>
      <c r="C704">
        <v>-5893.5664721002768</v>
      </c>
    </row>
    <row r="705" spans="1:3">
      <c r="A705">
        <v>677</v>
      </c>
      <c r="B705">
        <v>7879.8300936295927</v>
      </c>
      <c r="C705">
        <v>-1968.8860936295923</v>
      </c>
    </row>
    <row r="706" spans="1:3">
      <c r="A706">
        <v>678</v>
      </c>
      <c r="B706">
        <v>9498.3692475095595</v>
      </c>
      <c r="C706">
        <v>-3578.2651475095599</v>
      </c>
    </row>
    <row r="707" spans="1:3">
      <c r="A707">
        <v>679</v>
      </c>
      <c r="B707">
        <v>7252.5307566331931</v>
      </c>
      <c r="C707">
        <v>-863.1529066331932</v>
      </c>
    </row>
    <row r="708" spans="1:3">
      <c r="A708">
        <v>680</v>
      </c>
      <c r="B708">
        <v>8266.2029069524233</v>
      </c>
      <c r="C708">
        <v>-1872.5994569524237</v>
      </c>
    </row>
    <row r="709" spans="1:3">
      <c r="A709">
        <v>681</v>
      </c>
      <c r="B709">
        <v>7614.3183497569962</v>
      </c>
      <c r="C709">
        <v>-1117.4323497569958</v>
      </c>
    </row>
    <row r="710" spans="1:3">
      <c r="A710">
        <v>682</v>
      </c>
      <c r="B710">
        <v>7839.0582969480211</v>
      </c>
      <c r="C710">
        <v>-1338.8223969480214</v>
      </c>
    </row>
    <row r="711" spans="1:3">
      <c r="A711">
        <v>683</v>
      </c>
      <c r="B711">
        <v>6693.252317271882</v>
      </c>
      <c r="C711">
        <v>-99.744017271881603</v>
      </c>
    </row>
    <row r="712" spans="1:3">
      <c r="A712">
        <v>684</v>
      </c>
      <c r="B712">
        <v>9850.0656418262224</v>
      </c>
      <c r="C712">
        <v>-3249.8596918262228</v>
      </c>
    </row>
    <row r="713" spans="1:3">
      <c r="A713">
        <v>685</v>
      </c>
      <c r="B713">
        <v>8915.9971014437415</v>
      </c>
      <c r="C713">
        <v>-2315.6361014437416</v>
      </c>
    </row>
    <row r="714" spans="1:3">
      <c r="A714">
        <v>686</v>
      </c>
      <c r="B714">
        <v>12225.859744136924</v>
      </c>
      <c r="C714">
        <v>-5615.7500441369239</v>
      </c>
    </row>
    <row r="715" spans="1:3">
      <c r="A715">
        <v>687</v>
      </c>
      <c r="B715">
        <v>9716.2645885378715</v>
      </c>
      <c r="C715">
        <v>-2729.5675885378714</v>
      </c>
    </row>
    <row r="716" spans="1:3">
      <c r="A716">
        <v>688</v>
      </c>
      <c r="B716">
        <v>6967.4354643559082</v>
      </c>
      <c r="C716">
        <v>109.75393564409205</v>
      </c>
    </row>
    <row r="717" spans="1:3">
      <c r="A717">
        <v>689</v>
      </c>
      <c r="B717">
        <v>6516.8618640927934</v>
      </c>
      <c r="C717">
        <v>656.49808590720659</v>
      </c>
    </row>
    <row r="718" spans="1:3">
      <c r="A718">
        <v>690</v>
      </c>
      <c r="B718">
        <v>11184.665733369226</v>
      </c>
      <c r="C718">
        <v>-3987.7987333692254</v>
      </c>
    </row>
    <row r="719" spans="1:3">
      <c r="A719">
        <v>691</v>
      </c>
      <c r="B719">
        <v>9838.880737138019</v>
      </c>
      <c r="C719">
        <v>-2156.2107371380189</v>
      </c>
    </row>
    <row r="720" spans="1:3">
      <c r="A720">
        <v>692</v>
      </c>
      <c r="B720">
        <v>8980.5956959974756</v>
      </c>
      <c r="C720">
        <v>-920.91659599747527</v>
      </c>
    </row>
    <row r="721" spans="1:3">
      <c r="A721">
        <v>693</v>
      </c>
      <c r="B721">
        <v>10177.239340003112</v>
      </c>
      <c r="C721">
        <v>-2014.523090003112</v>
      </c>
    </row>
    <row r="722" spans="1:3">
      <c r="A722">
        <v>694</v>
      </c>
      <c r="B722">
        <v>7206.6694329388183</v>
      </c>
      <c r="C722">
        <v>1045.614867061181</v>
      </c>
    </row>
    <row r="723" spans="1:3">
      <c r="A723">
        <v>695</v>
      </c>
      <c r="B723">
        <v>9652.0638015975892</v>
      </c>
      <c r="C723">
        <v>6176.7579284024105</v>
      </c>
    </row>
    <row r="724" spans="1:3">
      <c r="A724">
        <v>696</v>
      </c>
      <c r="B724">
        <v>28355.248738886043</v>
      </c>
      <c r="C724">
        <v>-11175.726738886042</v>
      </c>
    </row>
    <row r="725" spans="1:3">
      <c r="A725">
        <v>697</v>
      </c>
      <c r="B725">
        <v>29630.251907669644</v>
      </c>
      <c r="C725">
        <v>-10185.986107669643</v>
      </c>
    </row>
    <row r="726" spans="1:3">
      <c r="A726">
        <v>698</v>
      </c>
      <c r="B726">
        <v>31708.371348578363</v>
      </c>
      <c r="C726">
        <v>-9376.8045485783623</v>
      </c>
    </row>
    <row r="727" spans="1:3">
      <c r="A727">
        <v>699</v>
      </c>
      <c r="B727">
        <v>12289.214253531878</v>
      </c>
      <c r="C727">
        <v>16187.520736468123</v>
      </c>
    </row>
    <row r="728" spans="1:3">
      <c r="A728">
        <v>700</v>
      </c>
      <c r="B728">
        <v>33260.556828754678</v>
      </c>
      <c r="C728">
        <v>5864.7754212453219</v>
      </c>
    </row>
    <row r="729" spans="1:3">
      <c r="A729">
        <v>701</v>
      </c>
      <c r="B729">
        <v>33728.623614718374</v>
      </c>
      <c r="C729">
        <v>6274.7086352816259</v>
      </c>
    </row>
    <row r="730" spans="1:3">
      <c r="A730">
        <v>702</v>
      </c>
      <c r="B730">
        <v>8875.2115477071584</v>
      </c>
      <c r="C730">
        <v>-3175.3740477071588</v>
      </c>
    </row>
    <row r="731" spans="1:3">
      <c r="A731">
        <v>703</v>
      </c>
      <c r="B731">
        <v>11112.626063707832</v>
      </c>
      <c r="C731">
        <v>-5403.4616637078325</v>
      </c>
    </row>
    <row r="732" spans="1:3">
      <c r="A732">
        <v>704</v>
      </c>
      <c r="B732">
        <v>8031.5962383954302</v>
      </c>
      <c r="C732">
        <v>-1846.2754383954298</v>
      </c>
    </row>
    <row r="733" spans="1:3">
      <c r="A733">
        <v>705</v>
      </c>
      <c r="B733">
        <v>8803.8562022091774</v>
      </c>
      <c r="C733">
        <v>-2617.7292022091769</v>
      </c>
    </row>
    <row r="734" spans="1:3">
      <c r="A734">
        <v>706</v>
      </c>
      <c r="B734">
        <v>5418.6331990467179</v>
      </c>
      <c r="C734">
        <v>853.84400095328238</v>
      </c>
    </row>
    <row r="735" spans="1:3">
      <c r="A735">
        <v>707</v>
      </c>
      <c r="B735">
        <v>8338.2775865630483</v>
      </c>
      <c r="C735">
        <v>-2056.0425865630486</v>
      </c>
    </row>
    <row r="736" spans="1:3">
      <c r="A736">
        <v>708</v>
      </c>
      <c r="B736">
        <v>9563.3518926217366</v>
      </c>
      <c r="C736">
        <v>-3273.5969926217367</v>
      </c>
    </row>
    <row r="737" spans="1:3">
      <c r="A737">
        <v>709</v>
      </c>
      <c r="B737">
        <v>9259.0083354939652</v>
      </c>
      <c r="C737">
        <v>-2687.9839854939655</v>
      </c>
    </row>
    <row r="738" spans="1:3">
      <c r="A738">
        <v>710</v>
      </c>
      <c r="B738">
        <v>8206.5668959788054</v>
      </c>
      <c r="C738">
        <v>-1541.8809459788054</v>
      </c>
    </row>
    <row r="739" spans="1:3">
      <c r="A739">
        <v>711</v>
      </c>
      <c r="B739">
        <v>7509.3320090801344</v>
      </c>
      <c r="C739">
        <v>-739.1395090801343</v>
      </c>
    </row>
    <row r="740" spans="1:3">
      <c r="A740">
        <v>712</v>
      </c>
      <c r="B740">
        <v>9471.9898599464013</v>
      </c>
      <c r="C740">
        <v>-2696.0288599464011</v>
      </c>
    </row>
    <row r="741" spans="1:3">
      <c r="A741">
        <v>713</v>
      </c>
      <c r="B741">
        <v>10186.893642982579</v>
      </c>
      <c r="C741">
        <v>-3405.5394429825792</v>
      </c>
    </row>
    <row r="742" spans="1:3">
      <c r="A742">
        <v>714</v>
      </c>
      <c r="B742">
        <v>6717.7359251974349</v>
      </c>
      <c r="C742">
        <v>140.74367480256478</v>
      </c>
    </row>
    <row r="743" spans="1:3">
      <c r="A743">
        <v>715</v>
      </c>
      <c r="B743">
        <v>9940.0566459100937</v>
      </c>
      <c r="C743">
        <v>-3064.0956459100935</v>
      </c>
    </row>
    <row r="744" spans="1:3">
      <c r="A744">
        <v>716</v>
      </c>
      <c r="B744">
        <v>8174.8896412813292</v>
      </c>
      <c r="C744">
        <v>-1021.3357412813293</v>
      </c>
    </row>
    <row r="745" spans="1:3">
      <c r="A745">
        <v>717</v>
      </c>
      <c r="B745">
        <v>9403.2105399844459</v>
      </c>
      <c r="C745">
        <v>-2146.4874399844457</v>
      </c>
    </row>
    <row r="746" spans="1:3">
      <c r="A746">
        <v>718</v>
      </c>
      <c r="B746">
        <v>10606.946218488536</v>
      </c>
      <c r="C746">
        <v>-3345.205218488536</v>
      </c>
    </row>
    <row r="747" spans="1:3">
      <c r="A747">
        <v>719</v>
      </c>
      <c r="B747">
        <v>11557.263859412815</v>
      </c>
      <c r="C747">
        <v>-4291.5613594128145</v>
      </c>
    </row>
    <row r="748" spans="1:3">
      <c r="A748">
        <v>720</v>
      </c>
      <c r="B748">
        <v>9283.5935556929908</v>
      </c>
      <c r="C748">
        <v>-1925.4179056929906</v>
      </c>
    </row>
    <row r="749" spans="1:3">
      <c r="A749">
        <v>721</v>
      </c>
      <c r="B749">
        <v>11573.936098727276</v>
      </c>
      <c r="C749">
        <v>-4202.1640987272758</v>
      </c>
    </row>
    <row r="750" spans="1:3">
      <c r="A750">
        <v>722</v>
      </c>
      <c r="B750">
        <v>10226.819162118823</v>
      </c>
      <c r="C750">
        <v>-2477.6627621188236</v>
      </c>
    </row>
    <row r="751" spans="1:3">
      <c r="A751">
        <v>723</v>
      </c>
      <c r="B751">
        <v>10541.501346389472</v>
      </c>
      <c r="C751">
        <v>-2586.9843463894722</v>
      </c>
    </row>
    <row r="752" spans="1:3">
      <c r="A752">
        <v>724</v>
      </c>
      <c r="B752">
        <v>10726.563202779989</v>
      </c>
      <c r="C752">
        <v>-2188.2747527799893</v>
      </c>
    </row>
    <row r="753" spans="1:3">
      <c r="A753">
        <v>725</v>
      </c>
      <c r="B753">
        <v>10490.638350900757</v>
      </c>
      <c r="C753">
        <v>-1268.2357509007579</v>
      </c>
    </row>
    <row r="754" spans="1:3">
      <c r="A754">
        <v>726</v>
      </c>
      <c r="B754">
        <v>5989.1590671554859</v>
      </c>
      <c r="C754">
        <v>7736.3127728445143</v>
      </c>
    </row>
    <row r="755" spans="1:3">
      <c r="A755">
        <v>727</v>
      </c>
      <c r="B755">
        <v>33788.604588036214</v>
      </c>
      <c r="C755">
        <v>5808.8026119637871</v>
      </c>
    </row>
    <row r="756" spans="1:3">
      <c r="A756">
        <v>728</v>
      </c>
      <c r="B756">
        <v>33930.829616200259</v>
      </c>
      <c r="C756">
        <v>6342.8158837997398</v>
      </c>
    </row>
    <row r="757" spans="1:3">
      <c r="A757">
        <v>729</v>
      </c>
      <c r="B757">
        <v>6234.7128908549694</v>
      </c>
      <c r="C757">
        <v>-267.82549085496976</v>
      </c>
    </row>
    <row r="758" spans="1:3">
      <c r="A758">
        <v>730</v>
      </c>
      <c r="B758">
        <v>7493.8022426509797</v>
      </c>
      <c r="C758">
        <v>-1524.0792426509797</v>
      </c>
    </row>
    <row r="759" spans="1:3">
      <c r="A759">
        <v>731</v>
      </c>
      <c r="B759">
        <v>9894.6047039333716</v>
      </c>
      <c r="C759">
        <v>-3914.8737039333719</v>
      </c>
    </row>
    <row r="760" spans="1:3">
      <c r="A760">
        <v>732</v>
      </c>
      <c r="B760">
        <v>8945.9542869405377</v>
      </c>
      <c r="C760">
        <v>-2587.1778369405374</v>
      </c>
    </row>
    <row r="761" spans="1:3">
      <c r="A761">
        <v>733</v>
      </c>
      <c r="B761">
        <v>11161.694891832412</v>
      </c>
      <c r="C761">
        <v>-4687.6818918324125</v>
      </c>
    </row>
    <row r="762" spans="1:3">
      <c r="A762">
        <v>734</v>
      </c>
      <c r="B762">
        <v>7766.8038286354777</v>
      </c>
      <c r="C762">
        <v>-825.89397863547765</v>
      </c>
    </row>
    <row r="763" spans="1:3">
      <c r="A763">
        <v>735</v>
      </c>
      <c r="B763">
        <v>7428.3573705519166</v>
      </c>
      <c r="C763">
        <v>-382.85837055191678</v>
      </c>
    </row>
    <row r="764" spans="1:3">
      <c r="A764">
        <v>736</v>
      </c>
      <c r="B764">
        <v>7142.9267947204326</v>
      </c>
      <c r="C764">
        <v>-96.204594720432397</v>
      </c>
    </row>
    <row r="765" spans="1:3">
      <c r="A765">
        <v>737</v>
      </c>
      <c r="B765">
        <v>9484.4676167976286</v>
      </c>
      <c r="C765">
        <v>-2434.4463167976282</v>
      </c>
    </row>
    <row r="766" spans="1:3">
      <c r="A766">
        <v>738</v>
      </c>
      <c r="B766">
        <v>8662.1030798220345</v>
      </c>
      <c r="C766">
        <v>-1611.4610798220347</v>
      </c>
    </row>
    <row r="767" spans="1:3">
      <c r="A767">
        <v>739</v>
      </c>
      <c r="B767">
        <v>11397.594412552429</v>
      </c>
      <c r="C767">
        <v>-4237.5004125524292</v>
      </c>
    </row>
    <row r="768" spans="1:3">
      <c r="A768">
        <v>740</v>
      </c>
      <c r="B768">
        <v>10875.4180384556</v>
      </c>
      <c r="C768">
        <v>-3715.0877384556006</v>
      </c>
    </row>
    <row r="769" spans="1:3">
      <c r="A769">
        <v>741</v>
      </c>
      <c r="B769">
        <v>11278.886229865557</v>
      </c>
      <c r="C769">
        <v>-4116.8740298655566</v>
      </c>
    </row>
    <row r="770" spans="1:3">
      <c r="A770">
        <v>742</v>
      </c>
      <c r="B770">
        <v>11061.238317172982</v>
      </c>
      <c r="C770">
        <v>-3617.5952671729819</v>
      </c>
    </row>
    <row r="771" spans="1:3">
      <c r="A771">
        <v>743</v>
      </c>
      <c r="B771">
        <v>10047.566166853749</v>
      </c>
      <c r="C771">
        <v>-2408.1487168537487</v>
      </c>
    </row>
    <row r="772" spans="1:3">
      <c r="A772">
        <v>744</v>
      </c>
      <c r="B772">
        <v>8711.3613754385551</v>
      </c>
      <c r="C772">
        <v>-1071.0521754385554</v>
      </c>
    </row>
    <row r="773" spans="1:3">
      <c r="A773">
        <v>745</v>
      </c>
      <c r="B773">
        <v>12771.810070836686</v>
      </c>
      <c r="C773">
        <v>-5121.0363208366853</v>
      </c>
    </row>
    <row r="774" spans="1:3">
      <c r="A774">
        <v>746</v>
      </c>
      <c r="B774">
        <v>8171.5161052042158</v>
      </c>
      <c r="C774">
        <v>-441.87035520421614</v>
      </c>
    </row>
    <row r="775" spans="1:3">
      <c r="A775">
        <v>747</v>
      </c>
      <c r="B775">
        <v>7791.3890488345032</v>
      </c>
      <c r="C775">
        <v>225.67210116549722</v>
      </c>
    </row>
    <row r="776" spans="1:3">
      <c r="A776">
        <v>748</v>
      </c>
      <c r="B776">
        <v>30015.327790564465</v>
      </c>
      <c r="C776">
        <v>-10499.786190564464</v>
      </c>
    </row>
    <row r="777" spans="1:3">
      <c r="A777">
        <v>749</v>
      </c>
      <c r="B777">
        <v>30170.714899743154</v>
      </c>
      <c r="C777">
        <v>-10205.968599743155</v>
      </c>
    </row>
    <row r="778" spans="1:3">
      <c r="A778">
        <v>750</v>
      </c>
      <c r="B778">
        <v>31518.652782737721</v>
      </c>
      <c r="C778">
        <v>-10259.274832737723</v>
      </c>
    </row>
    <row r="779" spans="1:3">
      <c r="A779">
        <v>751</v>
      </c>
      <c r="B779">
        <v>31247.741559457339</v>
      </c>
      <c r="C779">
        <v>-9899.0355594573412</v>
      </c>
    </row>
    <row r="780" spans="1:3">
      <c r="A780">
        <v>752</v>
      </c>
      <c r="B780">
        <v>32381.453832840689</v>
      </c>
      <c r="C780">
        <v>-10237.42183284069</v>
      </c>
    </row>
    <row r="781" spans="1:3">
      <c r="A781">
        <v>753</v>
      </c>
      <c r="B781">
        <v>33222.132501902975</v>
      </c>
      <c r="C781">
        <v>-434.67391190297349</v>
      </c>
    </row>
    <row r="782" spans="1:3">
      <c r="A782">
        <v>754</v>
      </c>
      <c r="B782">
        <v>30960.220620921744</v>
      </c>
      <c r="C782">
        <v>7285.3726490782537</v>
      </c>
    </row>
    <row r="783" spans="1:3">
      <c r="A783">
        <v>755</v>
      </c>
      <c r="B783">
        <v>36196.547850821298</v>
      </c>
      <c r="C783">
        <v>7699.8284491787053</v>
      </c>
    </row>
    <row r="784" spans="1:3">
      <c r="A784">
        <v>756</v>
      </c>
      <c r="B784">
        <v>6517.1930693820032</v>
      </c>
      <c r="C784">
        <v>-266.75806938200276</v>
      </c>
    </row>
    <row r="785" spans="1:3">
      <c r="A785">
        <v>757</v>
      </c>
      <c r="B785">
        <v>7460.841814580499</v>
      </c>
      <c r="C785">
        <v>-623.47311458049899</v>
      </c>
    </row>
    <row r="786" spans="1:3">
      <c r="A786">
        <v>758</v>
      </c>
      <c r="B786">
        <v>9286.0288807413199</v>
      </c>
      <c r="C786">
        <v>-2437.00288074132</v>
      </c>
    </row>
    <row r="787" spans="1:3">
      <c r="A787">
        <v>759</v>
      </c>
      <c r="B787">
        <v>7144.0692676057388</v>
      </c>
      <c r="C787">
        <v>180.97893239426139</v>
      </c>
    </row>
    <row r="788" spans="1:3">
      <c r="A788">
        <v>760</v>
      </c>
      <c r="B788">
        <v>9219.339923483476</v>
      </c>
      <c r="C788">
        <v>-1881.5919234834764</v>
      </c>
    </row>
    <row r="789" spans="1:3">
      <c r="A789">
        <v>761</v>
      </c>
      <c r="B789">
        <v>10554.451009017606</v>
      </c>
      <c r="C789">
        <v>-3208.7244090176064</v>
      </c>
    </row>
    <row r="790" spans="1:3">
      <c r="A790">
        <v>762</v>
      </c>
      <c r="B790">
        <v>10587.707632428066</v>
      </c>
      <c r="C790">
        <v>-3146.2066324280659</v>
      </c>
    </row>
    <row r="791" spans="1:3">
      <c r="A791">
        <v>763</v>
      </c>
      <c r="B791">
        <v>10779.861523317029</v>
      </c>
      <c r="C791">
        <v>-3052.6083233170293</v>
      </c>
    </row>
    <row r="792" spans="1:3">
      <c r="A792">
        <v>764</v>
      </c>
      <c r="B792">
        <v>9949.1608666842058</v>
      </c>
      <c r="C792">
        <v>-1638.321716684206</v>
      </c>
    </row>
    <row r="793" spans="1:3">
      <c r="A793">
        <v>765</v>
      </c>
      <c r="B793">
        <v>10227.164124463041</v>
      </c>
      <c r="C793">
        <v>-1817.1172744630403</v>
      </c>
    </row>
    <row r="794" spans="1:3">
      <c r="A794">
        <v>766</v>
      </c>
      <c r="B794">
        <v>11655.975033712353</v>
      </c>
      <c r="C794">
        <v>-3133.9720337123526</v>
      </c>
    </row>
    <row r="795" spans="1:3">
      <c r="A795">
        <v>767</v>
      </c>
      <c r="B795">
        <v>9308.5237382362375</v>
      </c>
      <c r="C795">
        <v>-702.30633823623793</v>
      </c>
    </row>
    <row r="796" spans="1:3">
      <c r="A796">
        <v>768</v>
      </c>
      <c r="B796">
        <v>9052.256915625454</v>
      </c>
      <c r="C796">
        <v>5426.0732343745458</v>
      </c>
    </row>
    <row r="797" spans="1:3">
      <c r="A797">
        <v>769</v>
      </c>
      <c r="B797">
        <v>29704.761912328602</v>
      </c>
      <c r="C797">
        <v>-10937.024212328601</v>
      </c>
    </row>
    <row r="798" spans="1:3">
      <c r="A798">
        <v>770</v>
      </c>
      <c r="B798">
        <v>10912.481015505857</v>
      </c>
      <c r="C798">
        <v>7893.6644544941428</v>
      </c>
    </row>
    <row r="799" spans="1:3">
      <c r="A799">
        <v>771</v>
      </c>
      <c r="B799">
        <v>11628.055365650434</v>
      </c>
      <c r="C799">
        <v>7516.5211543495643</v>
      </c>
    </row>
    <row r="800" spans="1:3">
      <c r="A800">
        <v>772</v>
      </c>
      <c r="B800">
        <v>30255.281093260015</v>
      </c>
      <c r="C800">
        <v>-10457.226543260014</v>
      </c>
    </row>
    <row r="801" spans="1:3">
      <c r="A801">
        <v>773</v>
      </c>
      <c r="B801">
        <v>31529.463315657504</v>
      </c>
      <c r="C801">
        <v>-9758.1210156575034</v>
      </c>
    </row>
    <row r="802" spans="1:3">
      <c r="A802">
        <v>774</v>
      </c>
      <c r="B802">
        <v>31599.909859550906</v>
      </c>
      <c r="C802">
        <v>-9825.5877095509059</v>
      </c>
    </row>
    <row r="803" spans="1:3">
      <c r="A803">
        <v>775</v>
      </c>
      <c r="B803">
        <v>31807.466573436341</v>
      </c>
      <c r="C803">
        <v>-9926.646573436341</v>
      </c>
    </row>
    <row r="804" spans="1:3">
      <c r="A804">
        <v>776</v>
      </c>
      <c r="B804">
        <v>32474.356146014779</v>
      </c>
      <c r="C804">
        <v>-9995.7561460147808</v>
      </c>
    </row>
    <row r="805" spans="1:3">
      <c r="A805">
        <v>777</v>
      </c>
      <c r="B805">
        <v>31905.011839005543</v>
      </c>
      <c r="C805">
        <v>5924.7123609944538</v>
      </c>
    </row>
    <row r="806" spans="1:3">
      <c r="A806">
        <v>778</v>
      </c>
      <c r="B806">
        <v>34317.547391867316</v>
      </c>
      <c r="C806">
        <v>6623.7380081326846</v>
      </c>
    </row>
    <row r="807" spans="1:3">
      <c r="A807">
        <v>779</v>
      </c>
      <c r="B807">
        <v>34760.543294800053</v>
      </c>
      <c r="C807">
        <v>6273.6781051999496</v>
      </c>
    </row>
    <row r="808" spans="1:3">
      <c r="A808">
        <v>780</v>
      </c>
      <c r="B808">
        <v>35454.594113113555</v>
      </c>
      <c r="C808">
        <v>6669.921186886444</v>
      </c>
    </row>
    <row r="809" spans="1:3">
      <c r="A809">
        <v>781</v>
      </c>
      <c r="B809">
        <v>35683.426930494345</v>
      </c>
      <c r="C809">
        <v>6877.0034695056529</v>
      </c>
    </row>
    <row r="810" spans="1:3">
      <c r="A810">
        <v>782</v>
      </c>
      <c r="B810">
        <v>37461.53391896122</v>
      </c>
      <c r="C810">
        <v>8401.6710810387813</v>
      </c>
    </row>
    <row r="811" spans="1:3">
      <c r="A811">
        <v>783</v>
      </c>
      <c r="B811">
        <v>12216.148517623236</v>
      </c>
      <c r="C811">
        <v>-5267.4477176232367</v>
      </c>
    </row>
    <row r="812" spans="1:3">
      <c r="A812">
        <v>784</v>
      </c>
      <c r="B812">
        <v>10371.440427116977</v>
      </c>
      <c r="C812">
        <v>-3223.9676271169774</v>
      </c>
    </row>
    <row r="813" spans="1:3">
      <c r="A813">
        <v>785</v>
      </c>
      <c r="B813">
        <v>11618.523927838665</v>
      </c>
      <c r="C813">
        <v>-4465.8525278386651</v>
      </c>
    </row>
    <row r="814" spans="1:3">
      <c r="A814">
        <v>786</v>
      </c>
      <c r="B814">
        <v>7844.6873693715461</v>
      </c>
      <c r="C814">
        <v>-425.20946937154622</v>
      </c>
    </row>
    <row r="815" spans="1:3">
      <c r="A815">
        <v>787</v>
      </c>
      <c r="B815">
        <v>8256.491680438734</v>
      </c>
      <c r="C815">
        <v>-835.2971304387338</v>
      </c>
    </row>
    <row r="816" spans="1:3">
      <c r="A816">
        <v>788</v>
      </c>
      <c r="B816">
        <v>7964.3043536630003</v>
      </c>
      <c r="C816">
        <v>-446.27900366300037</v>
      </c>
    </row>
    <row r="817" spans="1:3">
      <c r="A817">
        <v>789</v>
      </c>
      <c r="B817">
        <v>7842.5970066674354</v>
      </c>
      <c r="C817">
        <v>-219.07900666743535</v>
      </c>
    </row>
    <row r="818" spans="1:3">
      <c r="A818">
        <v>790</v>
      </c>
      <c r="B818">
        <v>8109.3528356988127</v>
      </c>
      <c r="C818">
        <v>-484.72283569881256</v>
      </c>
    </row>
    <row r="819" spans="1:3">
      <c r="A819">
        <v>791</v>
      </c>
      <c r="B819">
        <v>8676.2089723904883</v>
      </c>
      <c r="C819">
        <v>-1049.2159723904879</v>
      </c>
    </row>
    <row r="820" spans="1:3">
      <c r="A820">
        <v>792</v>
      </c>
      <c r="B820">
        <v>9711.2197502643212</v>
      </c>
      <c r="C820">
        <v>-2077.4991502643215</v>
      </c>
    </row>
    <row r="821" spans="1:3">
      <c r="A821">
        <v>793</v>
      </c>
      <c r="B821">
        <v>9110.9312797252569</v>
      </c>
      <c r="C821">
        <v>-1384.0772797252566</v>
      </c>
    </row>
    <row r="822" spans="1:3">
      <c r="A822">
        <v>794</v>
      </c>
      <c r="B822">
        <v>9629.102638850798</v>
      </c>
      <c r="C822">
        <v>-1897.6755388507981</v>
      </c>
    </row>
    <row r="823" spans="1:3">
      <c r="A823">
        <v>795</v>
      </c>
      <c r="B823">
        <v>12345.345706730703</v>
      </c>
      <c r="C823">
        <v>-4605.0087067307022</v>
      </c>
    </row>
    <row r="824" spans="1:3">
      <c r="A824">
        <v>796</v>
      </c>
      <c r="B824">
        <v>11828.929426755072</v>
      </c>
      <c r="C824">
        <v>-3805.7939767550724</v>
      </c>
    </row>
    <row r="825" spans="1:3">
      <c r="A825">
        <v>797</v>
      </c>
      <c r="B825">
        <v>10649.778968450013</v>
      </c>
      <c r="C825">
        <v>-2533.5101184500127</v>
      </c>
    </row>
    <row r="826" spans="1:3">
      <c r="A826">
        <v>798</v>
      </c>
      <c r="B826">
        <v>7391.6881228501225</v>
      </c>
      <c r="C826">
        <v>819.41207714987831</v>
      </c>
    </row>
    <row r="827" spans="1:3">
      <c r="A827">
        <v>799</v>
      </c>
      <c r="B827">
        <v>9335.6712269162817</v>
      </c>
      <c r="C827">
        <v>-1116.4673269162813</v>
      </c>
    </row>
    <row r="828" spans="1:3">
      <c r="A828">
        <v>800</v>
      </c>
      <c r="B828">
        <v>7355.3444799125082</v>
      </c>
      <c r="C828">
        <v>947.19117008749163</v>
      </c>
    </row>
    <row r="829" spans="1:3">
      <c r="A829">
        <v>801</v>
      </c>
      <c r="B829">
        <v>7728.379501783771</v>
      </c>
      <c r="C829">
        <v>1162.7599982162283</v>
      </c>
    </row>
    <row r="830" spans="1:3">
      <c r="A830">
        <v>802</v>
      </c>
      <c r="B830">
        <v>11202.476367304002</v>
      </c>
      <c r="C830">
        <v>1594.7332526959981</v>
      </c>
    </row>
    <row r="831" spans="1:3">
      <c r="A831">
        <v>803</v>
      </c>
      <c r="B831">
        <v>30107.705352692421</v>
      </c>
      <c r="C831">
        <v>-10512.895702692422</v>
      </c>
    </row>
    <row r="832" spans="1:3">
      <c r="A832">
        <v>804</v>
      </c>
      <c r="B832">
        <v>9889.5248557105897</v>
      </c>
      <c r="C832">
        <v>22219.13796428941</v>
      </c>
    </row>
    <row r="833" spans="1:3">
      <c r="A833">
        <v>805</v>
      </c>
      <c r="B833">
        <v>33898.549434028202</v>
      </c>
      <c r="C833">
        <v>5099.9965659718</v>
      </c>
    </row>
    <row r="834" spans="1:3">
      <c r="A834">
        <v>806</v>
      </c>
      <c r="B834">
        <v>33813.94415229711</v>
      </c>
      <c r="C834">
        <v>5742.5503477028906</v>
      </c>
    </row>
    <row r="835" spans="1:3">
      <c r="A835">
        <v>807</v>
      </c>
      <c r="B835">
        <v>35880.057742131503</v>
      </c>
      <c r="C835">
        <v>7103.4007578684977</v>
      </c>
    </row>
    <row r="836" spans="1:3">
      <c r="A836">
        <v>808</v>
      </c>
      <c r="B836">
        <v>37884.546570561644</v>
      </c>
      <c r="C836">
        <v>8316.4385294383537</v>
      </c>
    </row>
    <row r="837" spans="1:3">
      <c r="A837">
        <v>809</v>
      </c>
      <c r="B837">
        <v>35004.4298945681</v>
      </c>
      <c r="C837">
        <v>13880.705715431897</v>
      </c>
    </row>
    <row r="838" spans="1:3">
      <c r="A838">
        <v>810</v>
      </c>
      <c r="B838">
        <v>6422.9294064064597</v>
      </c>
      <c r="C838">
        <v>799.85684359354036</v>
      </c>
    </row>
    <row r="839" spans="1:3">
      <c r="A839">
        <v>811</v>
      </c>
      <c r="B839">
        <v>10332.569525647577</v>
      </c>
      <c r="C839">
        <v>-2987.4855256475776</v>
      </c>
    </row>
    <row r="840" spans="1:3">
      <c r="A840">
        <v>812</v>
      </c>
      <c r="B840">
        <v>11066.148055483864</v>
      </c>
      <c r="C840">
        <v>-3718.0060554838637</v>
      </c>
    </row>
    <row r="841" spans="1:3">
      <c r="A841">
        <v>813</v>
      </c>
      <c r="B841">
        <v>9833.6464313725264</v>
      </c>
      <c r="C841">
        <v>-2392.5934313725265</v>
      </c>
    </row>
    <row r="842" spans="1:3">
      <c r="A842">
        <v>814</v>
      </c>
      <c r="B842">
        <v>11000.703183384801</v>
      </c>
      <c r="C842">
        <v>-3554.7851833848017</v>
      </c>
    </row>
    <row r="843" spans="1:3">
      <c r="A843">
        <v>815</v>
      </c>
      <c r="B843">
        <v>12568.316817716805</v>
      </c>
      <c r="C843">
        <v>-5119.9128677168046</v>
      </c>
    </row>
    <row r="844" spans="1:3">
      <c r="A844">
        <v>816</v>
      </c>
      <c r="B844">
        <v>11237.872120422811</v>
      </c>
      <c r="C844">
        <v>-3506.014270422811</v>
      </c>
    </row>
    <row r="845" spans="1:3">
      <c r="A845">
        <v>817</v>
      </c>
      <c r="B845">
        <v>12061.480742557189</v>
      </c>
      <c r="C845">
        <v>-4126.1895925571889</v>
      </c>
    </row>
    <row r="846" spans="1:3">
      <c r="A846">
        <v>818</v>
      </c>
      <c r="B846">
        <v>9801.546037902388</v>
      </c>
      <c r="C846">
        <v>-1773.5780379023881</v>
      </c>
    </row>
    <row r="847" spans="1:3">
      <c r="A847">
        <v>819</v>
      </c>
      <c r="B847">
        <v>10400.07942929154</v>
      </c>
      <c r="C847">
        <v>-1986.6163792915395</v>
      </c>
    </row>
    <row r="848" spans="1:3">
      <c r="A848">
        <v>820</v>
      </c>
      <c r="B848">
        <v>8932.5870860647665</v>
      </c>
      <c r="C848">
        <v>-416.82838606476616</v>
      </c>
    </row>
    <row r="849" spans="1:3">
      <c r="A849">
        <v>821</v>
      </c>
      <c r="B849">
        <v>9189.3395715074676</v>
      </c>
      <c r="C849">
        <v>-672.51057150746783</v>
      </c>
    </row>
    <row r="850" spans="1:3">
      <c r="A850">
        <v>822</v>
      </c>
      <c r="B850">
        <v>10535.124567738674</v>
      </c>
      <c r="C850">
        <v>-2015.0985677386743</v>
      </c>
    </row>
    <row r="851" spans="1:3">
      <c r="A851">
        <v>823</v>
      </c>
      <c r="B851">
        <v>11756.864425934469</v>
      </c>
      <c r="C851">
        <v>-3229.3324259344699</v>
      </c>
    </row>
    <row r="852" spans="1:3">
      <c r="A852">
        <v>824</v>
      </c>
      <c r="B852">
        <v>8087.6398363757889</v>
      </c>
      <c r="C852">
        <v>516.18356362421036</v>
      </c>
    </row>
    <row r="853" spans="1:3">
      <c r="A853">
        <v>825</v>
      </c>
      <c r="B853">
        <v>8246.0261098631709</v>
      </c>
      <c r="C853">
        <v>358.45754013682927</v>
      </c>
    </row>
    <row r="854" spans="1:3">
      <c r="A854">
        <v>826</v>
      </c>
      <c r="B854">
        <v>6906.4868705850831</v>
      </c>
      <c r="C854">
        <v>1698.8746294149178</v>
      </c>
    </row>
    <row r="855" spans="1:3">
      <c r="A855">
        <v>827</v>
      </c>
      <c r="B855">
        <v>9869.4790803190135</v>
      </c>
      <c r="C855">
        <v>-1254.1790803190142</v>
      </c>
    </row>
    <row r="856" spans="1:3">
      <c r="A856">
        <v>828</v>
      </c>
      <c r="B856">
        <v>8626.1531662328834</v>
      </c>
      <c r="C856">
        <v>468.91508376711681</v>
      </c>
    </row>
    <row r="857" spans="1:3">
      <c r="A857">
        <v>829</v>
      </c>
      <c r="B857">
        <v>9269.2784649984151</v>
      </c>
      <c r="C857">
        <v>-167.48046499841439</v>
      </c>
    </row>
    <row r="858" spans="1:3">
      <c r="A858">
        <v>830</v>
      </c>
      <c r="B858">
        <v>14035.87168500283</v>
      </c>
      <c r="C858">
        <v>-4331.2036350028302</v>
      </c>
    </row>
    <row r="859" spans="1:3">
      <c r="A859">
        <v>831</v>
      </c>
      <c r="B859">
        <v>9163.0617962177803</v>
      </c>
      <c r="C859">
        <v>625.80410378222041</v>
      </c>
    </row>
    <row r="860" spans="1:3">
      <c r="A860">
        <v>832</v>
      </c>
      <c r="B860">
        <v>9316.8948678426987</v>
      </c>
      <c r="C860">
        <v>8612.4085021573028</v>
      </c>
    </row>
    <row r="861" spans="1:3">
      <c r="A861">
        <v>833</v>
      </c>
      <c r="B861">
        <v>31719.871806186584</v>
      </c>
      <c r="C861">
        <v>-10621.317756186585</v>
      </c>
    </row>
    <row r="862" spans="1:3">
      <c r="A862">
        <v>834</v>
      </c>
      <c r="B862">
        <v>8981.6950024035668</v>
      </c>
      <c r="C862">
        <v>19358.49384759643</v>
      </c>
    </row>
    <row r="863" spans="1:3">
      <c r="A863">
        <v>835</v>
      </c>
      <c r="B863">
        <v>30783.738234259203</v>
      </c>
      <c r="C863">
        <v>4285.6362857407948</v>
      </c>
    </row>
    <row r="864" spans="1:3">
      <c r="A864">
        <v>836</v>
      </c>
      <c r="B864">
        <v>33785.985396020973</v>
      </c>
      <c r="C864">
        <v>5939.5326539790258</v>
      </c>
    </row>
    <row r="865" spans="1:3">
      <c r="A865">
        <v>837</v>
      </c>
      <c r="B865">
        <v>36249.719227925656</v>
      </c>
      <c r="C865">
        <v>6510.7829720743466</v>
      </c>
    </row>
    <row r="866" spans="1:3">
      <c r="A866">
        <v>838</v>
      </c>
      <c r="B866">
        <v>32694.041576142234</v>
      </c>
      <c r="C866">
        <v>29898.831513857767</v>
      </c>
    </row>
    <row r="867" spans="1:3">
      <c r="A867">
        <v>839</v>
      </c>
      <c r="B867">
        <v>6988.5023697251336</v>
      </c>
      <c r="C867">
        <v>158.60263027486599</v>
      </c>
    </row>
    <row r="868" spans="1:3">
      <c r="A868">
        <v>840</v>
      </c>
      <c r="B868">
        <v>6173.2298672479874</v>
      </c>
      <c r="C868">
        <v>1353.4765827520123</v>
      </c>
    </row>
    <row r="869" spans="1:3">
      <c r="A869">
        <v>841</v>
      </c>
      <c r="B869">
        <v>8318.1886446922617</v>
      </c>
      <c r="C869">
        <v>-576.07884469226155</v>
      </c>
    </row>
    <row r="870" spans="1:3">
      <c r="A870">
        <v>842</v>
      </c>
      <c r="B870">
        <v>8802.4420071384957</v>
      </c>
      <c r="C870">
        <v>-775.77540713849612</v>
      </c>
    </row>
    <row r="871" spans="1:3">
      <c r="A871">
        <v>843</v>
      </c>
      <c r="B871">
        <v>8684.977909610403</v>
      </c>
      <c r="C871">
        <v>-452.33910961040237</v>
      </c>
    </row>
    <row r="872" spans="1:3">
      <c r="A872">
        <v>844</v>
      </c>
      <c r="B872">
        <v>8795.0146890858468</v>
      </c>
      <c r="C872">
        <v>-561.91718908584699</v>
      </c>
    </row>
    <row r="873" spans="1:3">
      <c r="A873">
        <v>845</v>
      </c>
      <c r="B873">
        <v>10592.282087184749</v>
      </c>
      <c r="C873">
        <v>-2351.6924871847496</v>
      </c>
    </row>
    <row r="874" spans="1:3">
      <c r="A874">
        <v>846</v>
      </c>
      <c r="B874">
        <v>11139.46682025327</v>
      </c>
      <c r="C874">
        <v>-2805.0092702532711</v>
      </c>
    </row>
    <row r="875" spans="1:3">
      <c r="A875">
        <v>847</v>
      </c>
      <c r="B875">
        <v>11171.144074950747</v>
      </c>
      <c r="C875">
        <v>-2836.554474950748</v>
      </c>
    </row>
    <row r="876" spans="1:3">
      <c r="A876">
        <v>848</v>
      </c>
      <c r="B876">
        <v>13166.811120891734</v>
      </c>
      <c r="C876">
        <v>-4823.9023708917339</v>
      </c>
    </row>
    <row r="877" spans="1:3">
      <c r="A877">
        <v>849</v>
      </c>
      <c r="B877">
        <v>12637.542712296457</v>
      </c>
      <c r="C877">
        <v>-4290.3784122964571</v>
      </c>
    </row>
    <row r="878" spans="1:3">
      <c r="A878">
        <v>850</v>
      </c>
      <c r="B878">
        <v>13951.650453830189</v>
      </c>
      <c r="C878">
        <v>-5218.4212038301885</v>
      </c>
    </row>
    <row r="879" spans="1:3">
      <c r="A879">
        <v>851</v>
      </c>
      <c r="B879">
        <v>10125.371531161376</v>
      </c>
      <c r="C879">
        <v>-1302.0925311613755</v>
      </c>
    </row>
    <row r="880" spans="1:3">
      <c r="A880">
        <v>852</v>
      </c>
      <c r="B880">
        <v>11266.175839043175</v>
      </c>
      <c r="C880">
        <v>-2442.1900890431752</v>
      </c>
    </row>
    <row r="881" spans="1:3">
      <c r="A881">
        <v>853</v>
      </c>
      <c r="B881">
        <v>10558.849753337363</v>
      </c>
      <c r="C881">
        <v>-1733.7637533373636</v>
      </c>
    </row>
    <row r="882" spans="1:3">
      <c r="A882">
        <v>854</v>
      </c>
      <c r="B882">
        <v>15012.913675834494</v>
      </c>
      <c r="C882">
        <v>-6068.798575834493</v>
      </c>
    </row>
    <row r="883" spans="1:3">
      <c r="A883">
        <v>855</v>
      </c>
      <c r="B883">
        <v>7141.0406938728456</v>
      </c>
      <c r="C883">
        <v>2052.7978061271542</v>
      </c>
    </row>
    <row r="884" spans="1:3">
      <c r="A884">
        <v>856</v>
      </c>
      <c r="B884">
        <v>9541.4200163825735</v>
      </c>
      <c r="C884">
        <v>-239.52646638257283</v>
      </c>
    </row>
    <row r="885" spans="1:3">
      <c r="A885">
        <v>857</v>
      </c>
      <c r="B885">
        <v>11259.083804544727</v>
      </c>
      <c r="C885">
        <v>-1848.078804544728</v>
      </c>
    </row>
    <row r="886" spans="1:3">
      <c r="A886">
        <v>858</v>
      </c>
      <c r="B886">
        <v>11226.983411074587</v>
      </c>
      <c r="C886">
        <v>-1812.0634110745868</v>
      </c>
    </row>
    <row r="887" spans="1:3">
      <c r="A887">
        <v>859</v>
      </c>
      <c r="B887">
        <v>16517.508084325746</v>
      </c>
      <c r="C887">
        <v>-7084.5827843257448</v>
      </c>
    </row>
    <row r="888" spans="1:3">
      <c r="A888">
        <v>860</v>
      </c>
      <c r="B888">
        <v>9224.6474694078133</v>
      </c>
      <c r="C888">
        <v>275.92558059218754</v>
      </c>
    </row>
    <row r="889" spans="1:3">
      <c r="A889">
        <v>861</v>
      </c>
      <c r="B889">
        <v>10495.893051555864</v>
      </c>
      <c r="C889">
        <v>-398.92305155586473</v>
      </c>
    </row>
    <row r="890" spans="1:3">
      <c r="A890">
        <v>862</v>
      </c>
      <c r="B890">
        <v>31762.359593803842</v>
      </c>
      <c r="C890">
        <v>-10085.076143803843</v>
      </c>
    </row>
    <row r="891" spans="1:3">
      <c r="A891">
        <v>863</v>
      </c>
      <c r="B891">
        <v>8755.7597370580061</v>
      </c>
      <c r="C891">
        <v>15847.288632941994</v>
      </c>
    </row>
    <row r="892" spans="1:3">
      <c r="A892">
        <v>864</v>
      </c>
      <c r="B892">
        <v>34979.255503949498</v>
      </c>
      <c r="C892">
        <v>5741.2955460505036</v>
      </c>
    </row>
    <row r="893" spans="1:3">
      <c r="A893">
        <v>865</v>
      </c>
      <c r="B893">
        <v>35411.912779739367</v>
      </c>
      <c r="C893">
        <v>6249.6892202606323</v>
      </c>
    </row>
    <row r="894" spans="1:3">
      <c r="A894">
        <v>866</v>
      </c>
      <c r="B894">
        <v>35253.949645024652</v>
      </c>
      <c r="C894">
        <v>6857.7150549753496</v>
      </c>
    </row>
    <row r="895" spans="1:3">
      <c r="A895">
        <v>867</v>
      </c>
      <c r="B895">
        <v>38353.381457642223</v>
      </c>
      <c r="C895">
        <v>7797.7430423577753</v>
      </c>
    </row>
    <row r="896" spans="1:3">
      <c r="A896">
        <v>868</v>
      </c>
      <c r="B896">
        <v>11048.153554582177</v>
      </c>
      <c r="C896">
        <v>-2985.389554582177</v>
      </c>
    </row>
    <row r="897" spans="1:3">
      <c r="A897">
        <v>869</v>
      </c>
      <c r="B897">
        <v>12348.588221110142</v>
      </c>
      <c r="C897">
        <v>-4280.4032211101412</v>
      </c>
    </row>
    <row r="898" spans="1:3">
      <c r="A898">
        <v>870</v>
      </c>
      <c r="B898">
        <v>15544.321214138126</v>
      </c>
      <c r="C898">
        <v>-7460.4014141381267</v>
      </c>
    </row>
    <row r="899" spans="1:3">
      <c r="A899">
        <v>871</v>
      </c>
      <c r="B899">
        <v>6803.4014251203935</v>
      </c>
      <c r="C899">
        <v>1624.6678748796057</v>
      </c>
    </row>
    <row r="900" spans="1:3">
      <c r="A900">
        <v>872</v>
      </c>
      <c r="B900">
        <v>7919.197374030502</v>
      </c>
      <c r="C900">
        <v>615.47442596949804</v>
      </c>
    </row>
    <row r="901" spans="1:3">
      <c r="A901">
        <v>873</v>
      </c>
      <c r="B901">
        <v>8147.1839138659552</v>
      </c>
      <c r="C901">
        <v>392.48708613404506</v>
      </c>
    </row>
    <row r="902" spans="1:3">
      <c r="A902">
        <v>874</v>
      </c>
      <c r="B902">
        <v>9492.2983429887609</v>
      </c>
      <c r="C902">
        <v>-944.60704298876044</v>
      </c>
    </row>
    <row r="903" spans="1:3">
      <c r="A903">
        <v>875</v>
      </c>
      <c r="B903">
        <v>10948.120118695411</v>
      </c>
      <c r="C903">
        <v>-2396.7731186954115</v>
      </c>
    </row>
    <row r="904" spans="1:3">
      <c r="A904">
        <v>876</v>
      </c>
      <c r="B904">
        <v>12281.899263852296</v>
      </c>
      <c r="C904">
        <v>-3724.9922638522967</v>
      </c>
    </row>
    <row r="905" spans="1:3">
      <c r="A905">
        <v>877</v>
      </c>
      <c r="B905">
        <v>14810.742684301838</v>
      </c>
      <c r="C905">
        <v>-6240.8808843018378</v>
      </c>
    </row>
    <row r="906" spans="1:3">
      <c r="A906">
        <v>878</v>
      </c>
      <c r="B906">
        <v>6676.6924063304896</v>
      </c>
      <c r="C906">
        <v>1950.8486936695108</v>
      </c>
    </row>
    <row r="907" spans="1:3">
      <c r="A907">
        <v>879</v>
      </c>
      <c r="B907">
        <v>10129.513168355374</v>
      </c>
      <c r="C907">
        <v>-1198.5786183553737</v>
      </c>
    </row>
    <row r="908" spans="1:3">
      <c r="A908">
        <v>880</v>
      </c>
      <c r="B908">
        <v>9235.4580023275976</v>
      </c>
      <c r="C908">
        <v>-10.201602327597357</v>
      </c>
    </row>
    <row r="909" spans="1:3">
      <c r="A909">
        <v>881</v>
      </c>
      <c r="B909">
        <v>11160.678504375184</v>
      </c>
      <c r="C909">
        <v>-1540.3478043751838</v>
      </c>
    </row>
    <row r="910" spans="1:3">
      <c r="A910">
        <v>882</v>
      </c>
      <c r="B910">
        <v>9615.5850586973102</v>
      </c>
      <c r="C910">
        <v>100.25594130269019</v>
      </c>
    </row>
    <row r="911" spans="1:3">
      <c r="A911">
        <v>883</v>
      </c>
      <c r="B911">
        <v>12522.800456366653</v>
      </c>
      <c r="C911">
        <v>-2407.7916063666526</v>
      </c>
    </row>
    <row r="912" spans="1:3">
      <c r="A912">
        <v>884</v>
      </c>
      <c r="B912">
        <v>11090.231960481782</v>
      </c>
      <c r="C912">
        <v>-683.14611048178267</v>
      </c>
    </row>
    <row r="913" spans="1:3">
      <c r="A913">
        <v>885</v>
      </c>
      <c r="B913">
        <v>10928.536570290722</v>
      </c>
      <c r="C913">
        <v>9950.2478597092777</v>
      </c>
    </row>
    <row r="914" spans="1:3">
      <c r="A914">
        <v>886</v>
      </c>
      <c r="B914">
        <v>32025.829741976569</v>
      </c>
      <c r="C914">
        <v>-10047.152841976571</v>
      </c>
    </row>
    <row r="915" spans="1:3">
      <c r="A915">
        <v>887</v>
      </c>
      <c r="B915">
        <v>32364.699338832794</v>
      </c>
      <c r="C915">
        <v>-9299.278638832795</v>
      </c>
    </row>
    <row r="916" spans="1:3">
      <c r="A916">
        <v>888</v>
      </c>
      <c r="B916">
        <v>32843.104751939361</v>
      </c>
      <c r="C916">
        <v>-9441.7990019393619</v>
      </c>
    </row>
    <row r="917" spans="1:3">
      <c r="A917">
        <v>889</v>
      </c>
      <c r="B917">
        <v>33818.007613062669</v>
      </c>
      <c r="C917">
        <v>-9282.3090630626684</v>
      </c>
    </row>
    <row r="918" spans="1:3">
      <c r="A918">
        <v>890</v>
      </c>
      <c r="B918">
        <v>34476.137927211217</v>
      </c>
      <c r="C918">
        <v>-9560.9170772112157</v>
      </c>
    </row>
    <row r="919" spans="1:3">
      <c r="A919">
        <v>891</v>
      </c>
      <c r="B919">
        <v>35004.647913479632</v>
      </c>
      <c r="C919">
        <v>-9695.1589134796304</v>
      </c>
    </row>
    <row r="920" spans="1:3">
      <c r="A920">
        <v>892</v>
      </c>
      <c r="B920">
        <v>8313.9063070105658</v>
      </c>
      <c r="C920">
        <v>17922.673662989433</v>
      </c>
    </row>
    <row r="921" spans="1:3">
      <c r="A921">
        <v>893</v>
      </c>
      <c r="B921">
        <v>35152.297752210681</v>
      </c>
      <c r="C921">
        <v>6523.7833477893219</v>
      </c>
    </row>
    <row r="922" spans="1:3">
      <c r="A922">
        <v>894</v>
      </c>
      <c r="B922">
        <v>35583.685611682558</v>
      </c>
      <c r="C922">
        <v>6627.4525883174429</v>
      </c>
    </row>
    <row r="923" spans="1:3">
      <c r="A923">
        <v>895</v>
      </c>
      <c r="B923">
        <v>35767.080244141631</v>
      </c>
      <c r="C923">
        <v>7202.7724558583723</v>
      </c>
    </row>
    <row r="924" spans="1:3">
      <c r="A924">
        <v>896</v>
      </c>
      <c r="B924">
        <v>37005.404486433421</v>
      </c>
      <c r="C924">
        <v>7197.2491135665769</v>
      </c>
    </row>
    <row r="925" spans="1:3">
      <c r="A925">
        <v>897</v>
      </c>
      <c r="B925">
        <v>9391.4048725016564</v>
      </c>
      <c r="C925">
        <v>-1601.7698725016562</v>
      </c>
    </row>
    <row r="926" spans="1:3">
      <c r="A926">
        <v>898</v>
      </c>
      <c r="B926">
        <v>12875.902889224017</v>
      </c>
      <c r="C926">
        <v>-5071.7423892240167</v>
      </c>
    </row>
    <row r="927" spans="1:3">
      <c r="A927">
        <v>899</v>
      </c>
      <c r="B927">
        <v>7669.4978348720288</v>
      </c>
      <c r="C927">
        <v>599.54616512797111</v>
      </c>
    </row>
    <row r="928" spans="1:3">
      <c r="A928">
        <v>900</v>
      </c>
      <c r="B928">
        <v>9703.5110312362776</v>
      </c>
      <c r="C928">
        <v>-1425.9880312362784</v>
      </c>
    </row>
    <row r="929" spans="1:3">
      <c r="A929">
        <v>901</v>
      </c>
      <c r="B929">
        <v>9868.2309168952415</v>
      </c>
      <c r="C929">
        <v>-1587.6082168952416</v>
      </c>
    </row>
    <row r="930" spans="1:3">
      <c r="A930">
        <v>902</v>
      </c>
      <c r="B930">
        <v>10601.809446731528</v>
      </c>
      <c r="C930">
        <v>-2318.1287467315269</v>
      </c>
    </row>
    <row r="931" spans="1:3">
      <c r="A931">
        <v>903</v>
      </c>
      <c r="B931">
        <v>12262.699766006052</v>
      </c>
      <c r="C931">
        <v>-3591.5085160060517</v>
      </c>
    </row>
    <row r="932" spans="1:3">
      <c r="A932">
        <v>904</v>
      </c>
      <c r="B932">
        <v>11305.290090583319</v>
      </c>
      <c r="C932">
        <v>-2540.0410905833196</v>
      </c>
    </row>
    <row r="933" spans="1:3">
      <c r="A933">
        <v>905</v>
      </c>
      <c r="B933">
        <v>10703.086967777075</v>
      </c>
      <c r="C933">
        <v>-1831.9352677770748</v>
      </c>
    </row>
    <row r="934" spans="1:3">
      <c r="A934">
        <v>906</v>
      </c>
      <c r="B934">
        <v>11020.194798306036</v>
      </c>
      <c r="C934">
        <v>-2056.1342483060362</v>
      </c>
    </row>
    <row r="935" spans="1:3">
      <c r="A935">
        <v>907</v>
      </c>
      <c r="B935">
        <v>11073.122825339648</v>
      </c>
      <c r="C935">
        <v>-2104.7928253396476</v>
      </c>
    </row>
    <row r="936" spans="1:3">
      <c r="A936">
        <v>908</v>
      </c>
      <c r="B936">
        <v>12858.384372364228</v>
      </c>
      <c r="C936">
        <v>-3880.199272364227</v>
      </c>
    </row>
    <row r="937" spans="1:3">
      <c r="A937">
        <v>909</v>
      </c>
      <c r="B937">
        <v>10164.908921474183</v>
      </c>
      <c r="C937">
        <v>-915.41372147418406</v>
      </c>
    </row>
    <row r="938" spans="1:3">
      <c r="A938">
        <v>910</v>
      </c>
      <c r="B938">
        <v>9626.3955916170908</v>
      </c>
      <c r="C938">
        <v>-179.14524161709051</v>
      </c>
    </row>
    <row r="939" spans="1:3">
      <c r="A939">
        <v>911</v>
      </c>
      <c r="B939">
        <v>9658.0728463145679</v>
      </c>
      <c r="C939">
        <v>-210.69044631456745</v>
      </c>
    </row>
    <row r="940" spans="1:3">
      <c r="A940">
        <v>912</v>
      </c>
      <c r="B940">
        <v>12908.313235089145</v>
      </c>
      <c r="C940">
        <v>-3345.2842350891442</v>
      </c>
    </row>
    <row r="941" spans="1:3">
      <c r="A941">
        <v>913</v>
      </c>
      <c r="B941">
        <v>11773.356876547012</v>
      </c>
      <c r="C941">
        <v>-1730.107876547012</v>
      </c>
    </row>
    <row r="942" spans="1:3">
      <c r="A942">
        <v>914</v>
      </c>
      <c r="B942">
        <v>11734.587587351087</v>
      </c>
      <c r="C942">
        <v>-1593.4513873510859</v>
      </c>
    </row>
    <row r="943" spans="1:3">
      <c r="A943">
        <v>915</v>
      </c>
      <c r="B943">
        <v>13818.194362886054</v>
      </c>
      <c r="C943">
        <v>-3081.3236128860535</v>
      </c>
    </row>
    <row r="944" spans="1:3">
      <c r="A944">
        <v>916</v>
      </c>
      <c r="B944">
        <v>11252.336732390497</v>
      </c>
      <c r="C944">
        <v>-237.16203239049719</v>
      </c>
    </row>
    <row r="945" spans="1:3">
      <c r="A945">
        <v>917</v>
      </c>
      <c r="B945">
        <v>15687.152390037138</v>
      </c>
      <c r="C945">
        <v>-4653.490690037137</v>
      </c>
    </row>
    <row r="946" spans="1:3">
      <c r="A946">
        <v>918</v>
      </c>
      <c r="B946">
        <v>31484.789153587692</v>
      </c>
      <c r="C946">
        <v>-10261.113353587691</v>
      </c>
    </row>
    <row r="947" spans="1:3">
      <c r="A947">
        <v>919</v>
      </c>
      <c r="B947">
        <v>9936.922381638733</v>
      </c>
      <c r="C947">
        <v>11295.259878361268</v>
      </c>
    </row>
    <row r="948" spans="1:3">
      <c r="A948">
        <v>920</v>
      </c>
      <c r="B948">
        <v>33725.450262232793</v>
      </c>
      <c r="C948">
        <v>-10157.178262232792</v>
      </c>
    </row>
    <row r="949" spans="1:3">
      <c r="A949">
        <v>921</v>
      </c>
      <c r="B949">
        <v>33365.815555872352</v>
      </c>
      <c r="C949">
        <v>-9184.8820558723528</v>
      </c>
    </row>
    <row r="950" spans="1:3">
      <c r="A950">
        <v>922</v>
      </c>
      <c r="B950">
        <v>12509.025769087408</v>
      </c>
      <c r="C950">
        <v>13883.234520912591</v>
      </c>
    </row>
    <row r="951" spans="1:3">
      <c r="A951">
        <v>923</v>
      </c>
      <c r="B951">
        <v>12762.443806667217</v>
      </c>
      <c r="C951">
        <v>15706.475203332784</v>
      </c>
    </row>
    <row r="952" spans="1:3">
      <c r="A952">
        <v>924</v>
      </c>
      <c r="B952">
        <v>34382.424346441025</v>
      </c>
      <c r="C952">
        <v>6591.7405535589787</v>
      </c>
    </row>
    <row r="953" spans="1:3">
      <c r="A953">
        <v>925</v>
      </c>
      <c r="B953">
        <v>38383.250787920551</v>
      </c>
      <c r="C953">
        <v>7318.7715620794479</v>
      </c>
    </row>
    <row r="954" spans="1:3">
      <c r="A954">
        <v>926</v>
      </c>
      <c r="B954">
        <v>10427.470268042329</v>
      </c>
      <c r="C954">
        <v>-2310.7902680423285</v>
      </c>
    </row>
    <row r="955" spans="1:3">
      <c r="A955">
        <v>927</v>
      </c>
      <c r="B955">
        <v>11702.5612920444</v>
      </c>
      <c r="C955">
        <v>-3578.1528920443998</v>
      </c>
    </row>
    <row r="956" spans="1:3">
      <c r="A956">
        <v>928</v>
      </c>
      <c r="B956">
        <v>12032.67163047073</v>
      </c>
      <c r="C956">
        <v>-3906.88713047073</v>
      </c>
    </row>
    <row r="957" spans="1:3">
      <c r="A957">
        <v>929</v>
      </c>
      <c r="B957">
        <v>8804.9260991910687</v>
      </c>
      <c r="C957">
        <v>-203.59679919106929</v>
      </c>
    </row>
    <row r="958" spans="1:3">
      <c r="A958">
        <v>930</v>
      </c>
      <c r="B958">
        <v>7831.6026067807425</v>
      </c>
      <c r="C958">
        <v>857.25624321925807</v>
      </c>
    </row>
    <row r="959" spans="1:3">
      <c r="A959">
        <v>931</v>
      </c>
      <c r="B959">
        <v>10362.025395943267</v>
      </c>
      <c r="C959">
        <v>-1658.5693959432665</v>
      </c>
    </row>
    <row r="960" spans="1:3">
      <c r="A960">
        <v>932</v>
      </c>
      <c r="B960">
        <v>10302.428473183872</v>
      </c>
      <c r="C960">
        <v>-1314.269723183872</v>
      </c>
    </row>
    <row r="961" spans="1:3">
      <c r="A961">
        <v>933</v>
      </c>
      <c r="B961">
        <v>7894.5339774030308</v>
      </c>
      <c r="C961">
        <v>1287.6360225969693</v>
      </c>
    </row>
    <row r="962" spans="1:3">
      <c r="A962">
        <v>934</v>
      </c>
      <c r="B962">
        <v>9408.3733071560928</v>
      </c>
      <c r="C962">
        <v>-125.892707156092</v>
      </c>
    </row>
    <row r="963" spans="1:3">
      <c r="A963">
        <v>935</v>
      </c>
      <c r="B963">
        <v>10738.818004450086</v>
      </c>
      <c r="C963">
        <v>-1450.7913044500856</v>
      </c>
    </row>
    <row r="964" spans="1:3">
      <c r="A964">
        <v>936</v>
      </c>
      <c r="B964">
        <v>11245.654079609703</v>
      </c>
      <c r="C964">
        <v>-1955.514579609704</v>
      </c>
    </row>
    <row r="965" spans="1:3">
      <c r="A965">
        <v>937</v>
      </c>
      <c r="B965">
        <v>13188.878761348999</v>
      </c>
      <c r="C965">
        <v>-3884.1768613489985</v>
      </c>
    </row>
    <row r="966" spans="1:3">
      <c r="A966">
        <v>938</v>
      </c>
      <c r="B966">
        <v>8331.3466474419092</v>
      </c>
      <c r="C966">
        <v>1235.6442525580915</v>
      </c>
    </row>
    <row r="967" spans="1:3">
      <c r="A967">
        <v>939</v>
      </c>
      <c r="B967">
        <v>12386.035248718839</v>
      </c>
      <c r="C967">
        <v>-2802.1419487188396</v>
      </c>
    </row>
    <row r="968" spans="1:3">
      <c r="A968">
        <v>940</v>
      </c>
      <c r="B968">
        <v>11055.590551424846</v>
      </c>
      <c r="C968">
        <v>-1277.243351424846</v>
      </c>
    </row>
    <row r="969" spans="1:3">
      <c r="A969">
        <v>941</v>
      </c>
      <c r="B969">
        <v>14912.788306464272</v>
      </c>
      <c r="C969">
        <v>-5111.9001064642725</v>
      </c>
    </row>
    <row r="970" spans="1:3">
      <c r="A970">
        <v>942</v>
      </c>
      <c r="B970">
        <v>8989.476961590457</v>
      </c>
      <c r="C970">
        <v>1167.3062384095429</v>
      </c>
    </row>
    <row r="971" spans="1:3">
      <c r="A971">
        <v>943</v>
      </c>
      <c r="B971">
        <v>11294.824520007758</v>
      </c>
      <c r="C971">
        <v>-1030.3824200077579</v>
      </c>
    </row>
    <row r="972" spans="1:3">
      <c r="A972">
        <v>944</v>
      </c>
      <c r="B972">
        <v>12498.560198511845</v>
      </c>
      <c r="C972">
        <v>-2229.1001985118455</v>
      </c>
    </row>
    <row r="973" spans="1:3">
      <c r="A973">
        <v>945</v>
      </c>
      <c r="B973">
        <v>12378.94321422039</v>
      </c>
      <c r="C973">
        <v>-2008.0306642203905</v>
      </c>
    </row>
    <row r="974" spans="1:3">
      <c r="A974">
        <v>946</v>
      </c>
      <c r="B974">
        <v>13363.514135378175</v>
      </c>
      <c r="C974">
        <v>-2982.035435378175</v>
      </c>
    </row>
    <row r="975" spans="1:3">
      <c r="A975">
        <v>947</v>
      </c>
      <c r="B975">
        <v>15445.453686981695</v>
      </c>
      <c r="C975">
        <v>-4468.2473869816949</v>
      </c>
    </row>
    <row r="976" spans="1:3">
      <c r="A976">
        <v>948</v>
      </c>
      <c r="B976">
        <v>13301.315855923538</v>
      </c>
      <c r="C976">
        <v>-1748.4118559235376</v>
      </c>
    </row>
    <row r="977" spans="1:3">
      <c r="A977">
        <v>949</v>
      </c>
      <c r="B977">
        <v>33650.386097103496</v>
      </c>
      <c r="C977">
        <v>-10343.839097103497</v>
      </c>
    </row>
    <row r="978" spans="1:3">
      <c r="A978">
        <v>950</v>
      </c>
      <c r="B978">
        <v>33730.412845812913</v>
      </c>
      <c r="C978">
        <v>-9923.1722458129116</v>
      </c>
    </row>
    <row r="979" spans="1:3">
      <c r="A979">
        <v>951</v>
      </c>
      <c r="B979">
        <v>33533.257283129606</v>
      </c>
      <c r="C979">
        <v>-9426.3447331296047</v>
      </c>
    </row>
    <row r="980" spans="1:3">
      <c r="A980">
        <v>952</v>
      </c>
      <c r="B980">
        <v>9828.5137378805121</v>
      </c>
      <c r="C980">
        <v>16311.846562119488</v>
      </c>
    </row>
    <row r="981" spans="1:3">
      <c r="A981">
        <v>953</v>
      </c>
      <c r="B981">
        <v>34481.509892508984</v>
      </c>
      <c r="C981">
        <v>5246.1041074910172</v>
      </c>
    </row>
    <row r="982" spans="1:3">
      <c r="A982">
        <v>954</v>
      </c>
      <c r="B982">
        <v>8438.5208848313669</v>
      </c>
      <c r="C982">
        <v>4.1461151686326048</v>
      </c>
    </row>
    <row r="983" spans="1:3">
      <c r="A983">
        <v>955</v>
      </c>
      <c r="B983">
        <v>9450.8610947733541</v>
      </c>
      <c r="C983">
        <v>-1006.387094773354</v>
      </c>
    </row>
    <row r="984" spans="1:3">
      <c r="A984">
        <v>956</v>
      </c>
      <c r="B984">
        <v>12651.931043149878</v>
      </c>
      <c r="C984">
        <v>-4194.1130431498786</v>
      </c>
    </row>
    <row r="985" spans="1:3">
      <c r="A985">
        <v>957</v>
      </c>
      <c r="B985">
        <v>9387.5065853784017</v>
      </c>
      <c r="C985">
        <v>-560.29668537840189</v>
      </c>
    </row>
    <row r="986" spans="1:3">
      <c r="A986">
        <v>958</v>
      </c>
      <c r="B986">
        <v>11319.819121924438</v>
      </c>
      <c r="C986">
        <v>-2484.5541719244375</v>
      </c>
    </row>
    <row r="987" spans="1:3">
      <c r="A987">
        <v>959</v>
      </c>
      <c r="B987">
        <v>9117.416308484133</v>
      </c>
      <c r="C987">
        <v>-185.33230848413223</v>
      </c>
    </row>
    <row r="988" spans="1:3">
      <c r="A988">
        <v>960</v>
      </c>
      <c r="B988">
        <v>12831.232805419191</v>
      </c>
      <c r="C988">
        <v>-3783.2055054191915</v>
      </c>
    </row>
    <row r="989" spans="1:3">
      <c r="A989">
        <v>961</v>
      </c>
      <c r="B989">
        <v>15398.757659846195</v>
      </c>
      <c r="C989">
        <v>-6340.0273598461954</v>
      </c>
    </row>
    <row r="990" spans="1:3">
      <c r="A990">
        <v>962</v>
      </c>
      <c r="B990">
        <v>15501.216741991271</v>
      </c>
      <c r="C990">
        <v>-5959.5211919912708</v>
      </c>
    </row>
    <row r="991" spans="1:3">
      <c r="A991">
        <v>963</v>
      </c>
      <c r="B991">
        <v>15838.904777747966</v>
      </c>
      <c r="C991">
        <v>-6289.3396777479666</v>
      </c>
    </row>
    <row r="992" spans="1:3">
      <c r="A992">
        <v>964</v>
      </c>
      <c r="B992">
        <v>10204.023173014328</v>
      </c>
      <c r="C992">
        <v>-586.36072301432796</v>
      </c>
    </row>
    <row r="993" spans="1:3">
      <c r="A993">
        <v>965</v>
      </c>
      <c r="B993">
        <v>12287.629948549296</v>
      </c>
      <c r="C993">
        <v>-2657.2329485492955</v>
      </c>
    </row>
    <row r="994" spans="1:3">
      <c r="A994">
        <v>966</v>
      </c>
      <c r="B994">
        <v>11090.986304543656</v>
      </c>
      <c r="C994">
        <v>-1180.6264545436552</v>
      </c>
    </row>
    <row r="995" spans="1:3">
      <c r="A995">
        <v>967</v>
      </c>
      <c r="B995">
        <v>10077.314154224423</v>
      </c>
      <c r="C995">
        <v>28.820095775576192</v>
      </c>
    </row>
    <row r="996" spans="1:3">
      <c r="A996">
        <v>968</v>
      </c>
      <c r="B996">
        <v>8787.7916328897209</v>
      </c>
      <c r="C996">
        <v>1319.4289671102797</v>
      </c>
    </row>
    <row r="997" spans="1:3">
      <c r="A997">
        <v>969</v>
      </c>
      <c r="B997">
        <v>12054.218598146843</v>
      </c>
      <c r="C997">
        <v>-1935.794598146842</v>
      </c>
    </row>
    <row r="998" spans="1:3">
      <c r="A998">
        <v>970</v>
      </c>
      <c r="B998">
        <v>10260.285647910832</v>
      </c>
      <c r="C998">
        <v>233.66015208916724</v>
      </c>
    </row>
    <row r="999" spans="1:3">
      <c r="A999">
        <v>971</v>
      </c>
      <c r="B999">
        <v>12312.215168748324</v>
      </c>
      <c r="C999">
        <v>-1711.6668687483234</v>
      </c>
    </row>
    <row r="1000" spans="1:3">
      <c r="A1000">
        <v>972</v>
      </c>
      <c r="B1000">
        <v>10796.373331509614</v>
      </c>
      <c r="C1000">
        <v>-93.730931509613583</v>
      </c>
    </row>
    <row r="1001" spans="1:3">
      <c r="A1001">
        <v>973</v>
      </c>
      <c r="B1001">
        <v>11361.897527824043</v>
      </c>
      <c r="C1001">
        <v>-276.31072782404408</v>
      </c>
    </row>
    <row r="1002" spans="1:3">
      <c r="A1002">
        <v>974</v>
      </c>
      <c r="B1002">
        <v>13690.586221281588</v>
      </c>
      <c r="C1002">
        <v>-2391.2432212815875</v>
      </c>
    </row>
    <row r="1003" spans="1:3">
      <c r="A1003">
        <v>975</v>
      </c>
      <c r="B1003">
        <v>10686.33655203417</v>
      </c>
      <c r="C1003">
        <v>9063.0468279658289</v>
      </c>
    </row>
    <row r="1004" spans="1:3">
      <c r="A1004">
        <v>976</v>
      </c>
      <c r="B1004">
        <v>34106.345419719386</v>
      </c>
      <c r="C1004">
        <v>-9586.0814197193868</v>
      </c>
    </row>
    <row r="1005" spans="1:3">
      <c r="A1005">
        <v>977</v>
      </c>
      <c r="B1005">
        <v>12224.275439154344</v>
      </c>
      <c r="C1005">
        <v>13109.057400845655</v>
      </c>
    </row>
    <row r="1006" spans="1:3">
      <c r="A1006">
        <v>978</v>
      </c>
      <c r="B1006">
        <v>9704.2791323531619</v>
      </c>
      <c r="C1006">
        <v>15952.29612764684</v>
      </c>
    </row>
    <row r="1007" spans="1:3">
      <c r="A1007">
        <v>979</v>
      </c>
      <c r="B1007">
        <v>9975.1903556335474</v>
      </c>
      <c r="C1007">
        <v>20309.452584366452</v>
      </c>
    </row>
    <row r="1008" spans="1:3">
      <c r="A1008">
        <v>980</v>
      </c>
      <c r="B1008">
        <v>35047.082855827655</v>
      </c>
      <c r="C1008">
        <v>6050.078894172344</v>
      </c>
    </row>
    <row r="1009" spans="1:3">
      <c r="A1009">
        <v>981</v>
      </c>
      <c r="B1009">
        <v>35673.535915278728</v>
      </c>
      <c r="C1009">
        <v>6245.5610847212738</v>
      </c>
    </row>
    <row r="1010" spans="1:3">
      <c r="A1010">
        <v>982</v>
      </c>
      <c r="B1010">
        <v>36775.147795191944</v>
      </c>
      <c r="C1010">
        <v>6081.6902048080592</v>
      </c>
    </row>
    <row r="1011" spans="1:3">
      <c r="A1011">
        <v>983</v>
      </c>
      <c r="B1011">
        <v>9307.8638872274314</v>
      </c>
      <c r="C1011">
        <v>-525.39488722743226</v>
      </c>
    </row>
    <row r="1012" spans="1:3">
      <c r="A1012">
        <v>984</v>
      </c>
      <c r="B1012">
        <v>13175.823408182398</v>
      </c>
      <c r="C1012">
        <v>-4377.2304081823968</v>
      </c>
    </row>
    <row r="1013" spans="1:3">
      <c r="A1013">
        <v>985</v>
      </c>
      <c r="B1013">
        <v>11386.892129740727</v>
      </c>
      <c r="C1013">
        <v>-2212.7564797407267</v>
      </c>
    </row>
    <row r="1014" spans="1:3">
      <c r="A1014">
        <v>986</v>
      </c>
      <c r="B1014">
        <v>7707.3289130391713</v>
      </c>
      <c r="C1014">
        <v>1557.4680869608292</v>
      </c>
    </row>
    <row r="1015" spans="1:3">
      <c r="A1015">
        <v>987</v>
      </c>
      <c r="B1015">
        <v>11629.971540177658</v>
      </c>
      <c r="C1015">
        <v>-2346.4095401776576</v>
      </c>
    </row>
    <row r="1016" spans="1:3">
      <c r="A1016">
        <v>988</v>
      </c>
      <c r="B1016">
        <v>8314.1984240855527</v>
      </c>
      <c r="C1016">
        <v>1047.128375914448</v>
      </c>
    </row>
    <row r="1017" spans="1:3">
      <c r="A1017">
        <v>989</v>
      </c>
      <c r="B1017">
        <v>10740.918045944218</v>
      </c>
      <c r="C1017">
        <v>-1363.0133459442186</v>
      </c>
    </row>
    <row r="1018" spans="1:3">
      <c r="A1018">
        <v>990</v>
      </c>
      <c r="B1018">
        <v>12721.580076502192</v>
      </c>
      <c r="C1018">
        <v>-3335.4187765021925</v>
      </c>
    </row>
    <row r="1019" spans="1:3">
      <c r="A1019">
        <v>991</v>
      </c>
      <c r="B1019">
        <v>14544.191117126986</v>
      </c>
      <c r="C1019">
        <v>-5152.8451171269862</v>
      </c>
    </row>
    <row r="1020" spans="1:3">
      <c r="A1020">
        <v>992</v>
      </c>
      <c r="B1020">
        <v>6857.0447080016565</v>
      </c>
      <c r="C1020">
        <v>2787.207791998344</v>
      </c>
    </row>
    <row r="1021" spans="1:3">
      <c r="A1021">
        <v>993</v>
      </c>
      <c r="B1021">
        <v>7916.640706074515</v>
      </c>
      <c r="C1021">
        <v>1938.4906939254852</v>
      </c>
    </row>
    <row r="1022" spans="1:3">
      <c r="A1022">
        <v>994</v>
      </c>
      <c r="B1022">
        <v>9909.3085877068115</v>
      </c>
      <c r="C1022">
        <v>-48.283587706811886</v>
      </c>
    </row>
    <row r="1023" spans="1:3">
      <c r="A1023">
        <v>995</v>
      </c>
      <c r="B1023">
        <v>12147.14624248015</v>
      </c>
      <c r="C1023">
        <v>-2280.8413924801498</v>
      </c>
    </row>
    <row r="1024" spans="1:3">
      <c r="A1024">
        <v>996</v>
      </c>
      <c r="B1024">
        <v>12710.24479253627</v>
      </c>
      <c r="C1024">
        <v>-2837.5437925362712</v>
      </c>
    </row>
    <row r="1025" spans="1:3">
      <c r="A1025">
        <v>997</v>
      </c>
      <c r="B1025">
        <v>14396.231326000945</v>
      </c>
      <c r="C1025">
        <v>-4520.5509260009458</v>
      </c>
    </row>
    <row r="1026" spans="1:3">
      <c r="A1026">
        <v>998</v>
      </c>
      <c r="B1026">
        <v>13308.442900371219</v>
      </c>
      <c r="C1026">
        <v>-3430.8352003712189</v>
      </c>
    </row>
    <row r="1027" spans="1:3">
      <c r="A1027">
        <v>999</v>
      </c>
      <c r="B1027">
        <v>14477.502159869142</v>
      </c>
      <c r="C1027">
        <v>-4597.4341598691426</v>
      </c>
    </row>
    <row r="1028" spans="1:3">
      <c r="A1028">
        <v>1000</v>
      </c>
      <c r="B1028">
        <v>10556.1914731079</v>
      </c>
      <c r="C1028">
        <v>-598.46987310789882</v>
      </c>
    </row>
    <row r="1029" spans="1:3">
      <c r="A1029">
        <v>1001</v>
      </c>
      <c r="B1029">
        <v>12076.699698586748</v>
      </c>
      <c r="C1029">
        <v>-2112.6396985867486</v>
      </c>
    </row>
    <row r="1030" spans="1:3">
      <c r="A1030">
        <v>1002</v>
      </c>
      <c r="B1030">
        <v>12777.41941262603</v>
      </c>
      <c r="C1030">
        <v>-2216.9277126260295</v>
      </c>
    </row>
    <row r="1031" spans="1:3">
      <c r="A1031">
        <v>1003</v>
      </c>
      <c r="B1031">
        <v>14001.920200634338</v>
      </c>
      <c r="C1031">
        <v>-3153.7859006343388</v>
      </c>
    </row>
    <row r="1032" spans="1:3">
      <c r="A1032">
        <v>1004</v>
      </c>
      <c r="B1032">
        <v>14374.9552225056</v>
      </c>
      <c r="C1032">
        <v>-2938.2170725056003</v>
      </c>
    </row>
    <row r="1033" spans="1:3">
      <c r="A1033">
        <v>1005</v>
      </c>
      <c r="B1033">
        <v>10851.687916587312</v>
      </c>
      <c r="C1033">
        <v>668.41193341268809</v>
      </c>
    </row>
    <row r="1034" spans="1:3">
      <c r="A1034">
        <v>1006</v>
      </c>
      <c r="B1034">
        <v>32320.797356144856</v>
      </c>
      <c r="C1034">
        <v>-10102.682456144856</v>
      </c>
    </row>
    <row r="1035" spans="1:3">
      <c r="A1035">
        <v>1007</v>
      </c>
      <c r="B1035">
        <v>33896.236116142965</v>
      </c>
      <c r="C1035">
        <v>-9928.853066142965</v>
      </c>
    </row>
    <row r="1036" spans="1:3">
      <c r="A1036">
        <v>1008</v>
      </c>
      <c r="B1036">
        <v>36804.385646576098</v>
      </c>
      <c r="C1036">
        <v>7596.0207534239016</v>
      </c>
    </row>
    <row r="1037" spans="1:3">
      <c r="A1037">
        <v>1009</v>
      </c>
      <c r="B1037">
        <v>37285.702368772902</v>
      </c>
      <c r="C1037">
        <v>7355.4950312270958</v>
      </c>
    </row>
    <row r="1038" spans="1:3">
      <c r="A1038">
        <v>1010</v>
      </c>
      <c r="B1038">
        <v>38450.668758081061</v>
      </c>
      <c r="C1038">
        <v>7804.4437419189417</v>
      </c>
    </row>
    <row r="1039" spans="1:3">
      <c r="A1039">
        <v>1011</v>
      </c>
      <c r="B1039">
        <v>39354.391984143309</v>
      </c>
      <c r="C1039">
        <v>8108.5020158566913</v>
      </c>
    </row>
    <row r="1040" spans="1:3">
      <c r="A1040">
        <v>1012</v>
      </c>
      <c r="B1040">
        <v>11887.1080761788</v>
      </c>
      <c r="C1040">
        <v>-2746.1570761788007</v>
      </c>
    </row>
    <row r="1041" spans="1:3">
      <c r="A1041">
        <v>1013</v>
      </c>
      <c r="B1041">
        <v>13332.926508296774</v>
      </c>
      <c r="C1041">
        <v>-4188.3615082967735</v>
      </c>
    </row>
    <row r="1042" spans="1:3">
      <c r="A1042">
        <v>1014</v>
      </c>
      <c r="B1042">
        <v>11498.980183706057</v>
      </c>
      <c r="C1042">
        <v>-1873.0601837060567</v>
      </c>
    </row>
    <row r="1043" spans="1:3">
      <c r="A1043">
        <v>1015</v>
      </c>
      <c r="B1043">
        <v>13566.337858699228</v>
      </c>
      <c r="C1043">
        <v>-3931.7998586992271</v>
      </c>
    </row>
    <row r="1044" spans="1:3">
      <c r="A1044">
        <v>1016</v>
      </c>
      <c r="B1044">
        <v>12182.54199559896</v>
      </c>
      <c r="C1044">
        <v>-2459.7724955989597</v>
      </c>
    </row>
    <row r="1045" spans="1:3">
      <c r="A1045">
        <v>1017</v>
      </c>
      <c r="B1045">
        <v>11633.602183380526</v>
      </c>
      <c r="C1045">
        <v>-1909.0721833805255</v>
      </c>
    </row>
    <row r="1046" spans="1:3">
      <c r="A1046">
        <v>1018</v>
      </c>
      <c r="B1046">
        <v>16903.36174712747</v>
      </c>
      <c r="C1046">
        <v>-7154.4511471274709</v>
      </c>
    </row>
    <row r="1047" spans="1:3">
      <c r="A1047">
        <v>1019</v>
      </c>
      <c r="B1047">
        <v>7209.2130080952275</v>
      </c>
      <c r="C1047">
        <v>2781.8246419047728</v>
      </c>
    </row>
    <row r="1048" spans="1:3">
      <c r="A1048">
        <v>1020</v>
      </c>
      <c r="B1048">
        <v>8824.7529976665028</v>
      </c>
      <c r="C1048">
        <v>1373.0192023334967</v>
      </c>
    </row>
    <row r="1049" spans="1:3">
      <c r="A1049">
        <v>1021</v>
      </c>
      <c r="B1049">
        <v>14902.605174173677</v>
      </c>
      <c r="C1049">
        <v>-4577.3991741736772</v>
      </c>
    </row>
    <row r="1050" spans="1:3">
      <c r="A1050">
        <v>1022</v>
      </c>
      <c r="B1050">
        <v>11827.000159428275</v>
      </c>
      <c r="C1050">
        <v>-1029.6639594282751</v>
      </c>
    </row>
    <row r="1051" spans="1:3">
      <c r="A1051">
        <v>1023</v>
      </c>
      <c r="B1051">
        <v>13135.347806840804</v>
      </c>
      <c r="C1051">
        <v>-2328.508806840804</v>
      </c>
    </row>
    <row r="1052" spans="1:3">
      <c r="A1052">
        <v>1024</v>
      </c>
      <c r="B1052">
        <v>12611.839492366727</v>
      </c>
      <c r="C1052">
        <v>-1424.1827923667279</v>
      </c>
    </row>
    <row r="1053" spans="1:3">
      <c r="A1053">
        <v>1025</v>
      </c>
      <c r="B1053">
        <v>13428.356080002653</v>
      </c>
      <c r="C1053">
        <v>-2139.246830002654</v>
      </c>
    </row>
    <row r="1054" spans="1:3">
      <c r="A1054">
        <v>1026</v>
      </c>
      <c r="B1054">
        <v>14829.247321190049</v>
      </c>
      <c r="C1054">
        <v>-3432.3471211900487</v>
      </c>
    </row>
    <row r="1055" spans="1:3">
      <c r="A1055">
        <v>1027</v>
      </c>
      <c r="B1055">
        <v>17404.685156501615</v>
      </c>
      <c r="C1055">
        <v>-5993.0001565016155</v>
      </c>
    </row>
    <row r="1056" spans="1:3">
      <c r="A1056">
        <v>1028</v>
      </c>
      <c r="B1056">
        <v>13238.292551817798</v>
      </c>
      <c r="C1056">
        <v>-1749.9756018177977</v>
      </c>
    </row>
    <row r="1057" spans="1:3">
      <c r="A1057">
        <v>1029</v>
      </c>
      <c r="B1057">
        <v>18445.518552555903</v>
      </c>
      <c r="C1057">
        <v>-5852.984052555903</v>
      </c>
    </row>
    <row r="1058" spans="1:3">
      <c r="A1058">
        <v>1030</v>
      </c>
      <c r="B1058">
        <v>11390.61062816206</v>
      </c>
      <c r="C1058">
        <v>11654.955531837939</v>
      </c>
    </row>
    <row r="1059" spans="1:3">
      <c r="A1059">
        <v>1031</v>
      </c>
      <c r="B1059">
        <v>33463.565083298075</v>
      </c>
      <c r="C1059">
        <v>-9575.9023832980747</v>
      </c>
    </row>
    <row r="1060" spans="1:3">
      <c r="A1060">
        <v>1032</v>
      </c>
      <c r="B1060">
        <v>34072.524957048576</v>
      </c>
      <c r="C1060">
        <v>-9678.9025570485755</v>
      </c>
    </row>
    <row r="1061" spans="1:3">
      <c r="A1061">
        <v>1033</v>
      </c>
      <c r="B1061">
        <v>33742.90028145416</v>
      </c>
      <c r="C1061">
        <v>-9075.4812814541583</v>
      </c>
    </row>
    <row r="1062" spans="1:3">
      <c r="A1062">
        <v>1034</v>
      </c>
      <c r="B1062">
        <v>34463.053164620411</v>
      </c>
      <c r="C1062">
        <v>-9593.2163646204099</v>
      </c>
    </row>
    <row r="1063" spans="1:3">
      <c r="A1063">
        <v>1035</v>
      </c>
      <c r="B1063">
        <v>10723.78357964287</v>
      </c>
      <c r="C1063">
        <v>15269.037460357129</v>
      </c>
    </row>
    <row r="1064" spans="1:3">
      <c r="A1064">
        <v>1036</v>
      </c>
      <c r="B1064">
        <v>14290.733991332956</v>
      </c>
      <c r="C1064">
        <v>12176.363378667043</v>
      </c>
    </row>
    <row r="1065" spans="1:3">
      <c r="A1065">
        <v>1037</v>
      </c>
      <c r="B1065">
        <v>8806.078250866396</v>
      </c>
      <c r="C1065">
        <v>18311.915529133606</v>
      </c>
    </row>
    <row r="1066" spans="1:3">
      <c r="A1066">
        <v>1038</v>
      </c>
      <c r="B1066">
        <v>14544.152028912764</v>
      </c>
      <c r="C1066">
        <v>18927.819861087235</v>
      </c>
    </row>
    <row r="1067" spans="1:3">
      <c r="A1067">
        <v>1039</v>
      </c>
      <c r="B1067">
        <v>39244.739255226312</v>
      </c>
      <c r="C1067">
        <v>8025.1147447736876</v>
      </c>
    </row>
    <row r="1068" spans="1:3">
      <c r="A1068">
        <v>1040</v>
      </c>
      <c r="B1068">
        <v>37852.519417250347</v>
      </c>
      <c r="C1068">
        <v>22168.879552749655</v>
      </c>
    </row>
    <row r="1069" spans="1:3">
      <c r="A1069">
        <v>1041</v>
      </c>
      <c r="B1069">
        <v>10603.729699523741</v>
      </c>
      <c r="C1069">
        <v>-1116.0854995237405</v>
      </c>
    </row>
    <row r="1070" spans="1:3">
      <c r="A1070">
        <v>1042</v>
      </c>
      <c r="B1070">
        <v>14601.732687131502</v>
      </c>
      <c r="C1070">
        <v>-5097.4223871315025</v>
      </c>
    </row>
    <row r="1071" spans="1:3">
      <c r="A1071">
        <v>1043</v>
      </c>
      <c r="B1071">
        <v>9462.0165900373577</v>
      </c>
      <c r="C1071">
        <v>401.45520996264167</v>
      </c>
    </row>
    <row r="1072" spans="1:3">
      <c r="A1072">
        <v>1044</v>
      </c>
      <c r="B1072">
        <v>10982.524815516206</v>
      </c>
      <c r="C1072">
        <v>-1112.7146155162063</v>
      </c>
    </row>
    <row r="1073" spans="1:3">
      <c r="A1073">
        <v>1045</v>
      </c>
      <c r="B1073">
        <v>8956.424600036522</v>
      </c>
      <c r="C1073">
        <v>1108.9883999634785</v>
      </c>
    </row>
    <row r="1074" spans="1:3">
      <c r="A1074">
        <v>1046</v>
      </c>
      <c r="B1074">
        <v>11521.038145373299</v>
      </c>
      <c r="C1074">
        <v>-1448.9830953732981</v>
      </c>
    </row>
    <row r="1075" spans="1:3">
      <c r="A1075">
        <v>1047</v>
      </c>
      <c r="B1075">
        <v>13858.062958488073</v>
      </c>
      <c r="C1075">
        <v>-3772.2169584880739</v>
      </c>
    </row>
    <row r="1076" spans="1:3">
      <c r="A1076">
        <v>1048</v>
      </c>
      <c r="B1076">
        <v>10222.270702776783</v>
      </c>
      <c r="C1076">
        <v>133.37029722321677</v>
      </c>
    </row>
    <row r="1077" spans="1:3">
      <c r="A1077">
        <v>1049</v>
      </c>
      <c r="B1077">
        <v>12210.845714219322</v>
      </c>
      <c r="C1077">
        <v>-1748.8663142193218</v>
      </c>
    </row>
    <row r="1078" spans="1:3">
      <c r="A1078">
        <v>1050</v>
      </c>
      <c r="B1078">
        <v>12439.678531600102</v>
      </c>
      <c r="C1078">
        <v>-1874.7940316001022</v>
      </c>
    </row>
    <row r="1079" spans="1:3">
      <c r="A1079">
        <v>1051</v>
      </c>
      <c r="B1079">
        <v>14446.25772273435</v>
      </c>
      <c r="C1079">
        <v>-3866.5467227343506</v>
      </c>
    </row>
    <row r="1080" spans="1:3">
      <c r="A1080">
        <v>1052</v>
      </c>
      <c r="B1080">
        <v>10088.469649488428</v>
      </c>
      <c r="C1080">
        <v>853.66240051157183</v>
      </c>
    </row>
    <row r="1081" spans="1:3">
      <c r="A1081">
        <v>1053</v>
      </c>
      <c r="B1081">
        <v>14301.544524252738</v>
      </c>
      <c r="C1081">
        <v>-3341.8498242527385</v>
      </c>
    </row>
    <row r="1082" spans="1:3">
      <c r="A1082">
        <v>1054</v>
      </c>
      <c r="B1082">
        <v>11191.748753333088</v>
      </c>
      <c r="C1082">
        <v>-40.968753333087079</v>
      </c>
    </row>
    <row r="1083" spans="1:3">
      <c r="A1083">
        <v>1055</v>
      </c>
      <c r="B1083">
        <v>14259.440787193922</v>
      </c>
      <c r="C1083">
        <v>-3095.8727871939227</v>
      </c>
    </row>
    <row r="1084" spans="1:3">
      <c r="A1084">
        <v>1056</v>
      </c>
      <c r="B1084">
        <v>11095.049765309213</v>
      </c>
      <c r="C1084">
        <v>149.3271346907859</v>
      </c>
    </row>
    <row r="1085" spans="1:3">
      <c r="A1085">
        <v>1057</v>
      </c>
      <c r="B1085">
        <v>12293.360633246299</v>
      </c>
      <c r="C1085">
        <v>-1039.9396332462984</v>
      </c>
    </row>
    <row r="1086" spans="1:3">
      <c r="A1086">
        <v>1058</v>
      </c>
      <c r="B1086">
        <v>14960.918923560068</v>
      </c>
      <c r="C1086">
        <v>-3696.3779235600687</v>
      </c>
    </row>
    <row r="1087" spans="1:3">
      <c r="A1087">
        <v>1059</v>
      </c>
      <c r="B1087">
        <v>10208.086633779885</v>
      </c>
      <c r="C1087">
        <v>1521.592866220115</v>
      </c>
    </row>
    <row r="1088" spans="1:3">
      <c r="A1088">
        <v>1060</v>
      </c>
      <c r="B1088">
        <v>12126.638240101687</v>
      </c>
      <c r="C1088">
        <v>-384.91224010168662</v>
      </c>
    </row>
    <row r="1089" spans="1:3">
      <c r="A1089">
        <v>1061</v>
      </c>
      <c r="B1089">
        <v>14868.886323776333</v>
      </c>
      <c r="C1089">
        <v>5594.1113362236683</v>
      </c>
    </row>
    <row r="1090" spans="1:3">
      <c r="A1090">
        <v>1062</v>
      </c>
      <c r="B1090">
        <v>31596.746185855347</v>
      </c>
      <c r="C1090">
        <v>-10400.928185855348</v>
      </c>
    </row>
    <row r="1091" spans="1:3">
      <c r="A1091">
        <v>1063</v>
      </c>
      <c r="B1091">
        <v>32725.033648671699</v>
      </c>
      <c r="C1091">
        <v>-9480.2434486716993</v>
      </c>
    </row>
    <row r="1092" spans="1:3">
      <c r="A1092">
        <v>1064</v>
      </c>
      <c r="B1092">
        <v>34149.999116066982</v>
      </c>
      <c r="C1092">
        <v>-9276.6142160669806</v>
      </c>
    </row>
    <row r="1093" spans="1:3">
      <c r="A1093">
        <v>1065</v>
      </c>
      <c r="B1093">
        <v>11227.271449884585</v>
      </c>
      <c r="C1093">
        <v>16118.770620115414</v>
      </c>
    </row>
    <row r="1094" spans="1:3">
      <c r="A1094">
        <v>1066</v>
      </c>
      <c r="B1094">
        <v>13059.039556552725</v>
      </c>
      <c r="C1094">
        <v>16127.442803447277</v>
      </c>
    </row>
    <row r="1095" spans="1:3">
      <c r="A1095">
        <v>1067</v>
      </c>
      <c r="B1095">
        <v>36578.746576570506</v>
      </c>
      <c r="C1095">
        <v>6675.6713734294972</v>
      </c>
    </row>
    <row r="1096" spans="1:3">
      <c r="A1096">
        <v>1068</v>
      </c>
      <c r="B1096">
        <v>38901.587320688384</v>
      </c>
      <c r="C1096">
        <v>7759.8550793116156</v>
      </c>
    </row>
    <row r="1097" spans="1:3">
      <c r="A1097">
        <v>1069</v>
      </c>
      <c r="B1097">
        <v>12146.631170224031</v>
      </c>
      <c r="C1097">
        <v>-2296.1991702240302</v>
      </c>
    </row>
    <row r="1098" spans="1:3">
      <c r="A1098">
        <v>1070</v>
      </c>
      <c r="B1098">
        <v>11683.142917282014</v>
      </c>
      <c r="C1098">
        <v>-1451.6430172820128</v>
      </c>
    </row>
    <row r="1099" spans="1:3">
      <c r="A1099">
        <v>1071</v>
      </c>
      <c r="B1099">
        <v>11447.729059393912</v>
      </c>
      <c r="C1099">
        <v>-1108.7974593939125</v>
      </c>
    </row>
    <row r="1100" spans="1:3">
      <c r="A1100">
        <v>1072</v>
      </c>
      <c r="B1100">
        <v>9624.1213619460723</v>
      </c>
      <c r="C1100">
        <v>798.79528805392692</v>
      </c>
    </row>
    <row r="1101" spans="1:3">
      <c r="A1101">
        <v>1073</v>
      </c>
      <c r="B1101">
        <v>12538.428794113865</v>
      </c>
      <c r="C1101">
        <v>-2103.3635441138649</v>
      </c>
    </row>
    <row r="1102" spans="1:3">
      <c r="A1102">
        <v>1074</v>
      </c>
      <c r="B1102">
        <v>11814.43046909359</v>
      </c>
      <c r="C1102">
        <v>-1378.3344690935901</v>
      </c>
    </row>
    <row r="1103" spans="1:3">
      <c r="A1103">
        <v>1075</v>
      </c>
      <c r="B1103">
        <v>15282.256246501491</v>
      </c>
      <c r="C1103">
        <v>-4831.7042465014911</v>
      </c>
    </row>
    <row r="1104" spans="1:3">
      <c r="A1104">
        <v>1076</v>
      </c>
      <c r="B1104">
        <v>13291.59087235484</v>
      </c>
      <c r="C1104">
        <v>-2466.3371723548407</v>
      </c>
    </row>
    <row r="1105" spans="1:3">
      <c r="A1105">
        <v>1077</v>
      </c>
      <c r="B1105">
        <v>12506.751539416389</v>
      </c>
      <c r="C1105">
        <v>-1582.8183394163898</v>
      </c>
    </row>
    <row r="1106" spans="1:3">
      <c r="A1106">
        <v>1078</v>
      </c>
      <c r="B1106">
        <v>12135.869404308489</v>
      </c>
      <c r="C1106">
        <v>-1207.0204043084887</v>
      </c>
    </row>
    <row r="1107" spans="1:3">
      <c r="A1107">
        <v>1079</v>
      </c>
      <c r="B1107">
        <v>8972.7224675825619</v>
      </c>
      <c r="C1107">
        <v>2040.9894324174384</v>
      </c>
    </row>
    <row r="1108" spans="1:3">
      <c r="A1108">
        <v>1080</v>
      </c>
      <c r="B1108">
        <v>11295.923826413851</v>
      </c>
      <c r="C1108">
        <v>10.010723586148742</v>
      </c>
    </row>
    <row r="1109" spans="1:3">
      <c r="A1109">
        <v>1081</v>
      </c>
      <c r="B1109">
        <v>12848.109306590175</v>
      </c>
      <c r="C1109">
        <v>-1335.7043065901744</v>
      </c>
    </row>
    <row r="1110" spans="1:3">
      <c r="A1110">
        <v>1082</v>
      </c>
      <c r="B1110">
        <v>18117.781015118653</v>
      </c>
      <c r="C1110">
        <v>-6579.3600151186529</v>
      </c>
    </row>
    <row r="1111" spans="1:3">
      <c r="A1111">
        <v>1083</v>
      </c>
      <c r="B1111">
        <v>10683.206366027802</v>
      </c>
      <c r="C1111">
        <v>1411.2716339721974</v>
      </c>
    </row>
    <row r="1112" spans="1:3">
      <c r="A1112">
        <v>1084</v>
      </c>
      <c r="B1112">
        <v>12175.794923444731</v>
      </c>
      <c r="C1112">
        <v>-79.143723444731222</v>
      </c>
    </row>
    <row r="1113" spans="1:3">
      <c r="A1113">
        <v>1085</v>
      </c>
      <c r="B1113">
        <v>13284.075699083727</v>
      </c>
      <c r="C1113">
        <v>-1178.7556990837274</v>
      </c>
    </row>
    <row r="1114" spans="1:3">
      <c r="A1114">
        <v>1086</v>
      </c>
      <c r="B1114">
        <v>10173.035843005293</v>
      </c>
      <c r="C1114">
        <v>2302.3154569947073</v>
      </c>
    </row>
    <row r="1115" spans="1:3">
      <c r="A1115">
        <v>1087</v>
      </c>
      <c r="B1115">
        <v>11218.385248022001</v>
      </c>
      <c r="C1115">
        <v>1261.323701977999</v>
      </c>
    </row>
    <row r="1116" spans="1:3">
      <c r="A1116">
        <v>1088</v>
      </c>
      <c r="B1116">
        <v>14956.301302324169</v>
      </c>
      <c r="C1116">
        <v>-2461.0104523241698</v>
      </c>
    </row>
    <row r="1117" spans="1:3">
      <c r="A1117">
        <v>1089</v>
      </c>
      <c r="B1117">
        <v>11619.788407887061</v>
      </c>
      <c r="C1117">
        <v>12856.69010211294</v>
      </c>
    </row>
    <row r="1118" spans="1:3">
      <c r="A1118">
        <v>1090</v>
      </c>
      <c r="B1118">
        <v>35237.413169928288</v>
      </c>
      <c r="C1118">
        <v>-9855.1161699282893</v>
      </c>
    </row>
    <row r="1119" spans="1:3">
      <c r="A1119">
        <v>1091</v>
      </c>
      <c r="B1119">
        <v>10567.346968371903</v>
      </c>
      <c r="C1119">
        <v>14949.766661628097</v>
      </c>
    </row>
    <row r="1120" spans="1:3">
      <c r="A1120">
        <v>1092</v>
      </c>
      <c r="B1120">
        <v>13072.002976235872</v>
      </c>
      <c r="C1120">
        <v>14250.730883764129</v>
      </c>
    </row>
    <row r="1121" spans="1:3">
      <c r="A1121">
        <v>1093</v>
      </c>
      <c r="B1121">
        <v>35623.052892083469</v>
      </c>
      <c r="C1121">
        <v>6376.4671079165273</v>
      </c>
    </row>
    <row r="1122" spans="1:3">
      <c r="A1122">
        <v>1094</v>
      </c>
      <c r="B1122">
        <v>37228.166399293412</v>
      </c>
      <c r="C1122">
        <v>7032.5835007065907</v>
      </c>
    </row>
    <row r="1123" spans="1:3">
      <c r="A1123">
        <v>1095</v>
      </c>
      <c r="B1123">
        <v>40394.13678989109</v>
      </c>
      <c r="C1123">
        <v>8155.0415601089117</v>
      </c>
    </row>
    <row r="1124" spans="1:3">
      <c r="A1124">
        <v>1096</v>
      </c>
      <c r="B1124">
        <v>40693.504006383737</v>
      </c>
      <c r="C1124">
        <v>23076.924003616266</v>
      </c>
    </row>
    <row r="1125" spans="1:3">
      <c r="A1125">
        <v>1097</v>
      </c>
      <c r="B1125">
        <v>11836.911569533497</v>
      </c>
      <c r="C1125">
        <v>-1622.2755695334963</v>
      </c>
    </row>
    <row r="1126" spans="1:3">
      <c r="A1126">
        <v>1098</v>
      </c>
      <c r="B1126">
        <v>14052.316890871172</v>
      </c>
      <c r="C1126">
        <v>-3826.0326908711722</v>
      </c>
    </row>
    <row r="1127" spans="1:3">
      <c r="A1127">
        <v>1099</v>
      </c>
      <c r="B1127">
        <v>11084.993576451303</v>
      </c>
      <c r="C1127">
        <v>-490.49202645130208</v>
      </c>
    </row>
    <row r="1128" spans="1:3">
      <c r="A1128">
        <v>1100</v>
      </c>
      <c r="B1128">
        <v>12795.565330115007</v>
      </c>
      <c r="C1128">
        <v>-2193.9330801150063</v>
      </c>
    </row>
    <row r="1129" spans="1:3">
      <c r="A1129">
        <v>1101</v>
      </c>
      <c r="B1129">
        <v>12036.978441307028</v>
      </c>
      <c r="C1129">
        <v>-1332.508441307029</v>
      </c>
    </row>
    <row r="1130" spans="1:3">
      <c r="A1130">
        <v>1102</v>
      </c>
      <c r="B1130">
        <v>14237.714030815889</v>
      </c>
      <c r="C1130">
        <v>-3524.0700308158885</v>
      </c>
    </row>
    <row r="1131" spans="1:3">
      <c r="A1131">
        <v>1103</v>
      </c>
      <c r="B1131">
        <v>9504.0421506677285</v>
      </c>
      <c r="C1131">
        <v>1287.9178493322706</v>
      </c>
    </row>
    <row r="1132" spans="1:3">
      <c r="A1132">
        <v>1104</v>
      </c>
      <c r="B1132">
        <v>11528.475142215968</v>
      </c>
      <c r="C1132">
        <v>-732.12489221596843</v>
      </c>
    </row>
    <row r="1133" spans="1:3">
      <c r="A1133">
        <v>1105</v>
      </c>
      <c r="B1133">
        <v>12649.758425752332</v>
      </c>
      <c r="C1133">
        <v>-1842.2721257523317</v>
      </c>
    </row>
    <row r="1134" spans="1:3">
      <c r="A1134">
        <v>1106</v>
      </c>
      <c r="B1134">
        <v>10863.25279356897</v>
      </c>
      <c r="C1134">
        <v>219.32440643102927</v>
      </c>
    </row>
    <row r="1135" spans="1:3">
      <c r="A1135">
        <v>1107</v>
      </c>
      <c r="B1135">
        <v>11813.570434493251</v>
      </c>
      <c r="C1135">
        <v>-527.03173449325186</v>
      </c>
    </row>
    <row r="1136" spans="1:3">
      <c r="A1136">
        <v>1108</v>
      </c>
      <c r="B1136">
        <v>14087.240738213073</v>
      </c>
      <c r="C1136">
        <v>-2693.1751882130739</v>
      </c>
    </row>
    <row r="1137" spans="1:3">
      <c r="A1137">
        <v>1109</v>
      </c>
      <c r="B1137">
        <v>13136.923097288794</v>
      </c>
      <c r="C1137">
        <v>-1257.8190472887945</v>
      </c>
    </row>
    <row r="1138" spans="1:3">
      <c r="A1138">
        <v>1110</v>
      </c>
      <c r="B1138">
        <v>12706.356184203036</v>
      </c>
      <c r="C1138">
        <v>-824.99818420303563</v>
      </c>
    </row>
    <row r="1139" spans="1:3">
      <c r="A1139">
        <v>1111</v>
      </c>
      <c r="B1139">
        <v>12274.209902404295</v>
      </c>
      <c r="C1139">
        <v>-392.2403024042942</v>
      </c>
    </row>
    <row r="1140" spans="1:3">
      <c r="A1140">
        <v>1112</v>
      </c>
      <c r="B1140">
        <v>13989.360189089673</v>
      </c>
      <c r="C1140">
        <v>-2002.1919890896734</v>
      </c>
    </row>
    <row r="1141" spans="1:3">
      <c r="A1141">
        <v>1113</v>
      </c>
      <c r="B1141">
        <v>13731.69890204239</v>
      </c>
      <c r="C1141">
        <v>-1463.0666520423893</v>
      </c>
    </row>
    <row r="1142" spans="1:3">
      <c r="A1142">
        <v>1114</v>
      </c>
      <c r="B1142">
        <v>13985.116939622198</v>
      </c>
      <c r="C1142">
        <v>-1715.4282896221976</v>
      </c>
    </row>
    <row r="1143" spans="1:3">
      <c r="A1143">
        <v>1115</v>
      </c>
      <c r="B1143">
        <v>16300.132558073976</v>
      </c>
      <c r="C1143">
        <v>-3814.3316580739756</v>
      </c>
    </row>
    <row r="1144" spans="1:3">
      <c r="A1144">
        <v>1116</v>
      </c>
      <c r="B1144">
        <v>11728.939821602951</v>
      </c>
      <c r="C1144">
        <v>1318.3925283970493</v>
      </c>
    </row>
    <row r="1145" spans="1:3">
      <c r="A1145">
        <v>1117</v>
      </c>
      <c r="B1145">
        <v>14304.402988073733</v>
      </c>
      <c r="C1145">
        <v>6325.8805219262686</v>
      </c>
    </row>
    <row r="1146" spans="1:3">
      <c r="A1146">
        <v>1118</v>
      </c>
      <c r="B1146">
        <v>12291.728419264084</v>
      </c>
      <c r="C1146">
        <v>8489.7605007359161</v>
      </c>
    </row>
    <row r="1147" spans="1:3">
      <c r="A1147">
        <v>1119</v>
      </c>
      <c r="B1147">
        <v>15846.982932274834</v>
      </c>
      <c r="C1147">
        <v>14216.597617725165</v>
      </c>
    </row>
    <row r="1148" spans="1:3">
      <c r="A1148">
        <v>1120</v>
      </c>
      <c r="B1148">
        <v>11271.299518000602</v>
      </c>
      <c r="C1148">
        <v>23888.835051999398</v>
      </c>
    </row>
    <row r="1149" spans="1:3">
      <c r="A1149">
        <v>1121</v>
      </c>
      <c r="B1149">
        <v>35952.638479463661</v>
      </c>
      <c r="C1149">
        <v>6351.0536705363411</v>
      </c>
    </row>
    <row r="1150" spans="1:3">
      <c r="A1150">
        <v>1122</v>
      </c>
      <c r="B1150">
        <v>36879.279701793494</v>
      </c>
      <c r="C1150">
        <v>7544.5232982065063</v>
      </c>
    </row>
    <row r="1151" spans="1:3">
      <c r="A1151">
        <v>1123</v>
      </c>
      <c r="B1151">
        <v>9493.1787724787137</v>
      </c>
      <c r="C1151">
        <v>1083.9082275212859</v>
      </c>
    </row>
    <row r="1152" spans="1:3">
      <c r="A1152">
        <v>1124</v>
      </c>
      <c r="B1152">
        <v>13025.690999658813</v>
      </c>
      <c r="C1152">
        <v>-2431.465299658812</v>
      </c>
    </row>
    <row r="1153" spans="1:3">
      <c r="A1153">
        <v>1125</v>
      </c>
      <c r="B1153">
        <v>15328.462532540085</v>
      </c>
      <c r="C1153">
        <v>-4727.0505325400845</v>
      </c>
    </row>
    <row r="1154" spans="1:3">
      <c r="A1154">
        <v>1126</v>
      </c>
      <c r="B1154">
        <v>15561.873882942538</v>
      </c>
      <c r="C1154">
        <v>-4959.4888829425381</v>
      </c>
    </row>
    <row r="1155" spans="1:3">
      <c r="A1155">
        <v>1127</v>
      </c>
      <c r="B1155">
        <v>13369.474413090909</v>
      </c>
      <c r="C1155">
        <v>-2393.2286630909093</v>
      </c>
    </row>
    <row r="1156" spans="1:3">
      <c r="A1156">
        <v>1128</v>
      </c>
      <c r="B1156">
        <v>10560.202088604221</v>
      </c>
      <c r="C1156">
        <v>510.33291139577886</v>
      </c>
    </row>
    <row r="1157" spans="1:3">
      <c r="A1157">
        <v>1129</v>
      </c>
      <c r="B1157">
        <v>11193.747182553741</v>
      </c>
      <c r="C1157">
        <v>-120.57118255374189</v>
      </c>
    </row>
    <row r="1158" spans="1:3">
      <c r="A1158">
        <v>1130</v>
      </c>
      <c r="B1158">
        <v>14822.958397757715</v>
      </c>
      <c r="C1158">
        <v>-3732.2405977577146</v>
      </c>
    </row>
    <row r="1159" spans="1:3">
      <c r="A1159">
        <v>1131</v>
      </c>
      <c r="B1159">
        <v>15519.858001102186</v>
      </c>
      <c r="C1159">
        <v>-4426.2351011021856</v>
      </c>
    </row>
    <row r="1160" spans="1:3">
      <c r="A1160">
        <v>1132</v>
      </c>
      <c r="B1160">
        <v>10771.939527897877</v>
      </c>
      <c r="C1160">
        <v>393.47812210212214</v>
      </c>
    </row>
    <row r="1161" spans="1:3">
      <c r="A1161">
        <v>1133</v>
      </c>
      <c r="B1161">
        <v>10676.907763805448</v>
      </c>
      <c r="C1161">
        <v>777.11373619455298</v>
      </c>
    </row>
    <row r="1162" spans="1:3">
      <c r="A1162">
        <v>1134</v>
      </c>
      <c r="B1162">
        <v>11563.870895334776</v>
      </c>
      <c r="C1162">
        <v>93.848004665223925</v>
      </c>
    </row>
    <row r="1163" spans="1:3">
      <c r="A1163">
        <v>1135</v>
      </c>
      <c r="B1163">
        <v>11658.902659427205</v>
      </c>
      <c r="C1163">
        <v>-0.78760942720509775</v>
      </c>
    </row>
    <row r="1164" spans="1:3">
      <c r="A1164">
        <v>1136</v>
      </c>
      <c r="B1164">
        <v>11722.257168822158</v>
      </c>
      <c r="C1164">
        <v>-63.878018822157173</v>
      </c>
    </row>
    <row r="1165" spans="1:3">
      <c r="A1165">
        <v>1137</v>
      </c>
      <c r="B1165">
        <v>14529.439130604733</v>
      </c>
      <c r="C1165">
        <v>-2855.3091306047336</v>
      </c>
    </row>
    <row r="1166" spans="1:3">
      <c r="A1166">
        <v>1138</v>
      </c>
      <c r="B1166">
        <v>13299.027869197507</v>
      </c>
      <c r="C1166">
        <v>-1536.0269691975082</v>
      </c>
    </row>
    <row r="1167" spans="1:3">
      <c r="A1167">
        <v>1139</v>
      </c>
      <c r="B1167">
        <v>11461.7470967439</v>
      </c>
      <c r="C1167">
        <v>582.59490325610022</v>
      </c>
    </row>
    <row r="1168" spans="1:3">
      <c r="A1168">
        <v>1140</v>
      </c>
      <c r="B1168">
        <v>14988.834513356996</v>
      </c>
      <c r="C1168">
        <v>-2723.3276133569962</v>
      </c>
    </row>
    <row r="1169" spans="1:3">
      <c r="A1169">
        <v>1141</v>
      </c>
      <c r="B1169">
        <v>15565.606138418883</v>
      </c>
      <c r="C1169">
        <v>-3202.0591384188829</v>
      </c>
    </row>
    <row r="1170" spans="1:3">
      <c r="A1170">
        <v>1142</v>
      </c>
      <c r="B1170">
        <v>14337.285239715769</v>
      </c>
      <c r="C1170">
        <v>-1693.9074397157692</v>
      </c>
    </row>
    <row r="1171" spans="1:3">
      <c r="A1171">
        <v>1143</v>
      </c>
      <c r="B1171">
        <v>14641.205658070874</v>
      </c>
      <c r="C1171">
        <v>-1692.0502580708744</v>
      </c>
    </row>
    <row r="1172" spans="1:3">
      <c r="A1172">
        <v>1144</v>
      </c>
      <c r="B1172">
        <v>14298.515950519843</v>
      </c>
      <c r="C1172">
        <v>-868.25095051984317</v>
      </c>
    </row>
    <row r="1173" spans="1:3">
      <c r="A1173">
        <v>1145</v>
      </c>
      <c r="B1173">
        <v>32630.245234650014</v>
      </c>
      <c r="C1173">
        <v>-10217.596734650015</v>
      </c>
    </row>
    <row r="1174" spans="1:3">
      <c r="A1174">
        <v>1146</v>
      </c>
      <c r="B1174">
        <v>35347.397104134499</v>
      </c>
      <c r="C1174">
        <v>-9238.0680541344991</v>
      </c>
    </row>
    <row r="1175" spans="1:3">
      <c r="A1175">
        <v>1147</v>
      </c>
      <c r="B1175">
        <v>36935.50308847578</v>
      </c>
      <c r="C1175">
        <v>6878.3630115242195</v>
      </c>
    </row>
    <row r="1176" spans="1:3">
      <c r="A1176">
        <v>1148</v>
      </c>
      <c r="B1176">
        <v>37191.769911086558</v>
      </c>
      <c r="C1176">
        <v>6729.4137889134436</v>
      </c>
    </row>
    <row r="1177" spans="1:3">
      <c r="A1177">
        <v>1149</v>
      </c>
      <c r="B1177">
        <v>10283.826966542612</v>
      </c>
      <c r="C1177">
        <v>675.50303345738757</v>
      </c>
    </row>
    <row r="1178" spans="1:3">
      <c r="A1178">
        <v>1150</v>
      </c>
      <c r="B1178">
        <v>11750.984026215185</v>
      </c>
      <c r="C1178">
        <v>-785.5380262151848</v>
      </c>
    </row>
    <row r="1179" spans="1:3">
      <c r="A1179">
        <v>1151</v>
      </c>
      <c r="B1179">
        <v>15263.48956621793</v>
      </c>
      <c r="C1179">
        <v>-4280.9882662179298</v>
      </c>
    </row>
    <row r="1180" spans="1:3">
      <c r="A1180">
        <v>1152</v>
      </c>
      <c r="B1180">
        <v>12898.034091050105</v>
      </c>
      <c r="C1180">
        <v>-1544.8064910501053</v>
      </c>
    </row>
    <row r="1181" spans="1:3">
      <c r="A1181">
        <v>1153</v>
      </c>
      <c r="B1181">
        <v>13721.642713184481</v>
      </c>
      <c r="C1181">
        <v>-2364.9818131844804</v>
      </c>
    </row>
    <row r="1182" spans="1:3">
      <c r="A1182">
        <v>1154</v>
      </c>
      <c r="B1182">
        <v>11951.050897988718</v>
      </c>
      <c r="C1182">
        <v>-495.77089798871748</v>
      </c>
    </row>
    <row r="1183" spans="1:3">
      <c r="A1183">
        <v>1155</v>
      </c>
      <c r="B1183">
        <v>8494.8956881009399</v>
      </c>
      <c r="C1183">
        <v>3039.9769618990595</v>
      </c>
    </row>
    <row r="1184" spans="1:3">
      <c r="A1184">
        <v>1156</v>
      </c>
      <c r="B1184">
        <v>11586.837658606602</v>
      </c>
      <c r="C1184">
        <v>-32.614058606603066</v>
      </c>
    </row>
    <row r="1185" spans="1:3">
      <c r="A1185">
        <v>1157</v>
      </c>
      <c r="B1185">
        <v>16034.08230610023</v>
      </c>
      <c r="C1185">
        <v>-4467.7817561002303</v>
      </c>
    </row>
    <row r="1186" spans="1:3">
      <c r="A1186">
        <v>1158</v>
      </c>
      <c r="B1186">
        <v>17420.789478290728</v>
      </c>
      <c r="C1186">
        <v>-5844.6594782907287</v>
      </c>
    </row>
    <row r="1187" spans="1:3">
      <c r="A1187">
        <v>1159</v>
      </c>
      <c r="B1187">
        <v>10110.435677672216</v>
      </c>
      <c r="C1187">
        <v>1720.1715223277843</v>
      </c>
    </row>
    <row r="1188" spans="1:3">
      <c r="A1188">
        <v>1160</v>
      </c>
      <c r="B1188">
        <v>12549.58428937787</v>
      </c>
      <c r="C1188">
        <v>-708.80923937786974</v>
      </c>
    </row>
    <row r="1189" spans="1:3">
      <c r="A1189">
        <v>1161</v>
      </c>
      <c r="B1189">
        <v>12993.065855142533</v>
      </c>
      <c r="C1189">
        <v>-1150.4421051425325</v>
      </c>
    </row>
    <row r="1190" spans="1:3">
      <c r="A1190">
        <v>1162</v>
      </c>
      <c r="B1190">
        <v>14063.000480358269</v>
      </c>
      <c r="C1190">
        <v>-2117.8677803582686</v>
      </c>
    </row>
    <row r="1191" spans="1:3">
      <c r="A1191">
        <v>1163</v>
      </c>
      <c r="B1191">
        <v>9793.6631306974559</v>
      </c>
      <c r="C1191">
        <v>2235.6235693025446</v>
      </c>
    </row>
    <row r="1192" spans="1:3">
      <c r="A1192">
        <v>1164</v>
      </c>
      <c r="B1192">
        <v>9551.492521865106</v>
      </c>
      <c r="C1192">
        <v>2480.8334781348931</v>
      </c>
    </row>
    <row r="1193" spans="1:3">
      <c r="A1193">
        <v>1165</v>
      </c>
      <c r="B1193">
        <v>11321.325914734007</v>
      </c>
      <c r="C1193">
        <v>1307.8396852659935</v>
      </c>
    </row>
    <row r="1194" spans="1:3">
      <c r="A1194">
        <v>1166</v>
      </c>
      <c r="B1194">
        <v>15988.220982405857</v>
      </c>
      <c r="C1194">
        <v>-3342.013982405857</v>
      </c>
    </row>
    <row r="1195" spans="1:3">
      <c r="A1195">
        <v>1167</v>
      </c>
      <c r="B1195">
        <v>14752.808049204294</v>
      </c>
      <c r="C1195">
        <v>-1528.7509992042942</v>
      </c>
    </row>
    <row r="1196" spans="1:3">
      <c r="A1196">
        <v>1168</v>
      </c>
      <c r="B1196">
        <v>13851.660848678066</v>
      </c>
      <c r="C1196">
        <v>542.73730132193486</v>
      </c>
    </row>
    <row r="1197" spans="1:3">
      <c r="A1197">
        <v>1169</v>
      </c>
      <c r="B1197">
        <v>15812.3415232179</v>
      </c>
      <c r="C1197">
        <v>4896.6788167820996</v>
      </c>
    </row>
    <row r="1198" spans="1:3">
      <c r="A1198">
        <v>1170</v>
      </c>
      <c r="B1198">
        <v>10266.396304901287</v>
      </c>
      <c r="C1198">
        <v>11926.040805098712</v>
      </c>
    </row>
    <row r="1199" spans="1:3">
      <c r="A1199">
        <v>1171</v>
      </c>
      <c r="B1199">
        <v>35896.72096691138</v>
      </c>
      <c r="C1199">
        <v>-8678.2837169113809</v>
      </c>
    </row>
    <row r="1200" spans="1:3">
      <c r="A1200">
        <v>1172</v>
      </c>
      <c r="B1200">
        <v>35596.285375696876</v>
      </c>
      <c r="C1200">
        <v>-8062.3724756968768</v>
      </c>
    </row>
    <row r="1201" spans="1:3">
      <c r="A1201">
        <v>1173</v>
      </c>
      <c r="B1201">
        <v>36625.297824953326</v>
      </c>
      <c r="C1201">
        <v>6953.6415750466767</v>
      </c>
    </row>
    <row r="1202" spans="1:3">
      <c r="A1202">
        <v>1174</v>
      </c>
      <c r="B1202">
        <v>40172.391928743775</v>
      </c>
      <c r="C1202">
        <v>8503.1257712562219</v>
      </c>
    </row>
    <row r="1203" spans="1:3">
      <c r="A1203">
        <v>1175</v>
      </c>
      <c r="B1203">
        <v>10407.585588028065</v>
      </c>
      <c r="C1203">
        <v>937.93341197193513</v>
      </c>
    </row>
    <row r="1204" spans="1:3">
      <c r="A1204">
        <v>1176</v>
      </c>
      <c r="B1204">
        <v>14542.300938014409</v>
      </c>
      <c r="C1204">
        <v>-3179.5459380144093</v>
      </c>
    </row>
    <row r="1205" spans="1:3">
      <c r="A1205">
        <v>1177</v>
      </c>
      <c r="B1205">
        <v>14090.147969038313</v>
      </c>
      <c r="C1205">
        <v>-2726.8647690383132</v>
      </c>
    </row>
    <row r="1206" spans="1:3">
      <c r="A1206">
        <v>1178</v>
      </c>
      <c r="B1206">
        <v>15309.223946479617</v>
      </c>
      <c r="C1206">
        <v>-3943.2719464796173</v>
      </c>
    </row>
    <row r="1207" spans="1:3">
      <c r="A1207">
        <v>1179</v>
      </c>
      <c r="B1207">
        <v>18418.261295072407</v>
      </c>
      <c r="C1207">
        <v>-7036.9358950724072</v>
      </c>
    </row>
    <row r="1208" spans="1:3">
      <c r="A1208">
        <v>1180</v>
      </c>
      <c r="B1208">
        <v>12173.175731429492</v>
      </c>
      <c r="C1208">
        <v>-437.29668142949231</v>
      </c>
    </row>
    <row r="1209" spans="1:3">
      <c r="A1209">
        <v>1181</v>
      </c>
      <c r="B1209">
        <v>14105.488267975528</v>
      </c>
      <c r="C1209">
        <v>-2361.5541679755279</v>
      </c>
    </row>
    <row r="1210" spans="1:3">
      <c r="A1210">
        <v>1182</v>
      </c>
      <c r="B1210">
        <v>9651.9978635287807</v>
      </c>
      <c r="C1210">
        <v>2181.78443647122</v>
      </c>
    </row>
    <row r="1211" spans="1:3">
      <c r="A1211">
        <v>1183</v>
      </c>
      <c r="B1211">
        <v>11041.130681977585</v>
      </c>
      <c r="C1211">
        <v>796.02931802241437</v>
      </c>
    </row>
    <row r="1212" spans="1:3">
      <c r="A1212">
        <v>1184</v>
      </c>
      <c r="B1212">
        <v>12308.220869876626</v>
      </c>
      <c r="C1212">
        <v>-465.77886987662714</v>
      </c>
    </row>
    <row r="1213" spans="1:3">
      <c r="A1213">
        <v>1185</v>
      </c>
      <c r="B1213">
        <v>13675.344493662433</v>
      </c>
      <c r="C1213">
        <v>-1827.2034936624332</v>
      </c>
    </row>
    <row r="1214" spans="1:3">
      <c r="A1214">
        <v>1186</v>
      </c>
      <c r="B1214">
        <v>15080.4789843173</v>
      </c>
      <c r="C1214">
        <v>-3224.0674843173001</v>
      </c>
    </row>
    <row r="1215" spans="1:3">
      <c r="A1215">
        <v>1187</v>
      </c>
      <c r="B1215">
        <v>11032.794562320356</v>
      </c>
      <c r="C1215">
        <v>898.33068767964323</v>
      </c>
    </row>
    <row r="1216" spans="1:3">
      <c r="A1216">
        <v>1188</v>
      </c>
      <c r="B1216">
        <v>12743.36631598406</v>
      </c>
      <c r="C1216">
        <v>-805.11036598405917</v>
      </c>
    </row>
    <row r="1217" spans="1:3">
      <c r="A1217">
        <v>1189</v>
      </c>
      <c r="B1217">
        <v>14263.874541462908</v>
      </c>
      <c r="C1217">
        <v>-2319.280191462909</v>
      </c>
    </row>
    <row r="1218" spans="1:3">
      <c r="A1218">
        <v>1190</v>
      </c>
      <c r="B1218">
        <v>13201.094474804873</v>
      </c>
      <c r="C1218">
        <v>-1254.4685748048742</v>
      </c>
    </row>
    <row r="1219" spans="1:3">
      <c r="A1219">
        <v>1191</v>
      </c>
      <c r="B1219">
        <v>11698.016910967352</v>
      </c>
      <c r="C1219">
        <v>524.88138903264917</v>
      </c>
    </row>
    <row r="1220" spans="1:3">
      <c r="A1220">
        <v>1192</v>
      </c>
      <c r="B1220">
        <v>12046.466712639587</v>
      </c>
      <c r="C1220">
        <v>177.88413736041366</v>
      </c>
    </row>
    <row r="1221" spans="1:3">
      <c r="A1221">
        <v>1193</v>
      </c>
      <c r="B1221">
        <v>13788.715721000768</v>
      </c>
      <c r="C1221">
        <v>-1557.1021210007675</v>
      </c>
    </row>
    <row r="1222" spans="1:3">
      <c r="A1222">
        <v>1194</v>
      </c>
      <c r="B1222">
        <v>14802.387871319999</v>
      </c>
      <c r="C1222">
        <v>-2566.5486713199989</v>
      </c>
    </row>
    <row r="1223" spans="1:3">
      <c r="A1223">
        <v>1195</v>
      </c>
      <c r="B1223">
        <v>13630.32944751339</v>
      </c>
      <c r="C1223">
        <v>-1199.3760975133901</v>
      </c>
    </row>
    <row r="1224" spans="1:3">
      <c r="A1224">
        <v>1196</v>
      </c>
      <c r="B1224">
        <v>13908.332705292223</v>
      </c>
      <c r="C1224">
        <v>-889.17165529222257</v>
      </c>
    </row>
    <row r="1225" spans="1:3">
      <c r="A1225">
        <v>1197</v>
      </c>
      <c r="B1225">
        <v>14186.335963071058</v>
      </c>
      <c r="C1225">
        <v>-578.96721307105872</v>
      </c>
    </row>
    <row r="1226" spans="1:3">
      <c r="A1226">
        <v>1198</v>
      </c>
      <c r="B1226">
        <v>16034.131073104472</v>
      </c>
      <c r="C1226">
        <v>8193.2061668955284</v>
      </c>
    </row>
    <row r="1227" spans="1:3">
      <c r="A1227">
        <v>1199</v>
      </c>
      <c r="B1227">
        <v>39750.880469427888</v>
      </c>
      <c r="C1227">
        <v>7745.6139805721104</v>
      </c>
    </row>
    <row r="1228" spans="1:3">
      <c r="A1228">
        <v>1200</v>
      </c>
      <c r="B1228">
        <v>11119.538973759794</v>
      </c>
      <c r="C1228">
        <v>623.76002624020657</v>
      </c>
    </row>
    <row r="1229" spans="1:3">
      <c r="A1229">
        <v>1201</v>
      </c>
      <c r="B1229">
        <v>11384.962862413926</v>
      </c>
      <c r="C1229">
        <v>740.02953758607327</v>
      </c>
    </row>
    <row r="1230" spans="1:3">
      <c r="A1230">
        <v>1202</v>
      </c>
      <c r="B1230">
        <v>12493.666776825587</v>
      </c>
      <c r="C1230">
        <v>-364.05262682558714</v>
      </c>
    </row>
    <row r="1231" spans="1:3">
      <c r="A1231">
        <v>1203</v>
      </c>
      <c r="B1231">
        <v>12065.190226443938</v>
      </c>
      <c r="C1231">
        <v>168.6377735560618</v>
      </c>
    </row>
    <row r="1232" spans="1:3">
      <c r="A1232">
        <v>1204</v>
      </c>
      <c r="B1232">
        <v>14053.853093104943</v>
      </c>
      <c r="C1232">
        <v>-1809.3220931049418</v>
      </c>
    </row>
    <row r="1233" spans="1:3">
      <c r="A1233">
        <v>1205</v>
      </c>
      <c r="B1233">
        <v>11131.544824834118</v>
      </c>
      <c r="C1233">
        <v>1192.3911751658816</v>
      </c>
    </row>
    <row r="1234" spans="1:3">
      <c r="A1234">
        <v>1206</v>
      </c>
      <c r="B1234">
        <v>12533.257012407628</v>
      </c>
      <c r="C1234">
        <v>-199.42901240762876</v>
      </c>
    </row>
    <row r="1235" spans="1:3">
      <c r="A1235">
        <v>1207</v>
      </c>
      <c r="B1235">
        <v>15734.32696078415</v>
      </c>
      <c r="C1235">
        <v>-3387.1549607841498</v>
      </c>
    </row>
    <row r="1236" spans="1:3">
      <c r="A1236">
        <v>1208</v>
      </c>
      <c r="B1236">
        <v>13348.952653657439</v>
      </c>
      <c r="C1236">
        <v>-726.77315365743925</v>
      </c>
    </row>
    <row r="1237" spans="1:3">
      <c r="A1237">
        <v>1209</v>
      </c>
      <c r="B1237">
        <v>11733.412664086161</v>
      </c>
      <c r="C1237">
        <v>1082.0322859138378</v>
      </c>
    </row>
    <row r="1238" spans="1:3">
      <c r="A1238">
        <v>1210</v>
      </c>
      <c r="B1238">
        <v>11853.029648377616</v>
      </c>
      <c r="C1238">
        <v>1060.9627516223827</v>
      </c>
    </row>
    <row r="1239" spans="1:3">
      <c r="A1239">
        <v>1211</v>
      </c>
      <c r="B1239">
        <v>13156.040340441608</v>
      </c>
      <c r="C1239">
        <v>-230.15434044160793</v>
      </c>
    </row>
    <row r="1240" spans="1:3">
      <c r="A1240">
        <v>1212</v>
      </c>
      <c r="B1240">
        <v>13852.939943786079</v>
      </c>
      <c r="C1240">
        <v>-924.14884378607894</v>
      </c>
    </row>
    <row r="1241" spans="1:3">
      <c r="A1241">
        <v>1213</v>
      </c>
      <c r="B1241">
        <v>12963.88644955264</v>
      </c>
      <c r="C1241">
        <v>1037.2473504473601</v>
      </c>
    </row>
    <row r="1242" spans="1:3">
      <c r="A1242">
        <v>1214</v>
      </c>
      <c r="B1242">
        <v>13000.565376044455</v>
      </c>
      <c r="C1242">
        <v>1000.7213239555458</v>
      </c>
    </row>
    <row r="1243" spans="1:3">
      <c r="A1243">
        <v>1215</v>
      </c>
      <c r="B1243">
        <v>15003.236601265427</v>
      </c>
      <c r="C1243">
        <v>-996.0146012654277</v>
      </c>
    </row>
    <row r="1244" spans="1:3">
      <c r="A1244">
        <v>1216</v>
      </c>
      <c r="B1244">
        <v>13200.967531372187</v>
      </c>
      <c r="C1244">
        <v>1181.7415186278122</v>
      </c>
    </row>
    <row r="1245" spans="1:3">
      <c r="A1245">
        <v>1217</v>
      </c>
      <c r="B1245">
        <v>15101.602813220748</v>
      </c>
      <c r="C1245">
        <v>-510.97076322074827</v>
      </c>
    </row>
    <row r="1246" spans="1:3">
      <c r="A1246">
        <v>1218</v>
      </c>
      <c r="B1246">
        <v>15366.293610707226</v>
      </c>
      <c r="C1246">
        <v>6430.7067892927753</v>
      </c>
    </row>
    <row r="1247" spans="1:3">
      <c r="A1247">
        <v>1219</v>
      </c>
      <c r="B1247">
        <v>34637.067775855008</v>
      </c>
      <c r="C1247">
        <v>-8958.2893258550066</v>
      </c>
    </row>
    <row r="1248" spans="1:3">
      <c r="A1248">
        <v>1220</v>
      </c>
      <c r="B1248">
        <v>14962.066996970405</v>
      </c>
      <c r="C1248">
        <v>13325.830663029594</v>
      </c>
    </row>
    <row r="1249" spans="1:3">
      <c r="A1249">
        <v>1221</v>
      </c>
      <c r="B1249">
        <v>38100.289689082019</v>
      </c>
      <c r="C1249">
        <v>-7915.3529890820209</v>
      </c>
    </row>
    <row r="1250" spans="1:3">
      <c r="A1250">
        <v>1222</v>
      </c>
      <c r="B1250">
        <v>15435.470738282633</v>
      </c>
      <c r="C1250">
        <v>21475.137291717372</v>
      </c>
    </row>
    <row r="1251" spans="1:3">
      <c r="A1251">
        <v>1223</v>
      </c>
      <c r="B1251">
        <v>39476.595710070382</v>
      </c>
      <c r="C1251">
        <v>8420.1956399296178</v>
      </c>
    </row>
    <row r="1252" spans="1:3">
      <c r="A1252">
        <v>1224</v>
      </c>
      <c r="B1252">
        <v>40356.55466231973</v>
      </c>
      <c r="C1252">
        <v>8613.6929376802727</v>
      </c>
    </row>
    <row r="1253" spans="1:3">
      <c r="A1253">
        <v>1225</v>
      </c>
      <c r="B1253">
        <v>11156.601950810051</v>
      </c>
      <c r="C1253">
        <v>985.97664918994997</v>
      </c>
    </row>
    <row r="1254" spans="1:3">
      <c r="A1254">
        <v>1226</v>
      </c>
      <c r="B1254">
        <v>12789.149463249989</v>
      </c>
      <c r="C1254">
        <v>-642.17846324998936</v>
      </c>
    </row>
    <row r="1255" spans="1:3">
      <c r="A1255">
        <v>1227</v>
      </c>
      <c r="B1255">
        <v>11261.972342045356</v>
      </c>
      <c r="C1255">
        <v>1261.6324579546435</v>
      </c>
    </row>
    <row r="1256" spans="1:3">
      <c r="A1256">
        <v>1228</v>
      </c>
      <c r="B1256">
        <v>10753.133759400094</v>
      </c>
      <c r="C1256">
        <v>1876.7629405999051</v>
      </c>
    </row>
    <row r="1257" spans="1:3">
      <c r="A1257">
        <v>1229</v>
      </c>
      <c r="B1257">
        <v>13322.661121312742</v>
      </c>
      <c r="C1257">
        <v>-684.46612131274196</v>
      </c>
    </row>
    <row r="1258" spans="1:3">
      <c r="A1258">
        <v>1230</v>
      </c>
      <c r="B1258">
        <v>14856.50713824316</v>
      </c>
      <c r="C1258">
        <v>-2211.9181382431598</v>
      </c>
    </row>
    <row r="1259" spans="1:3">
      <c r="A1259">
        <v>1231</v>
      </c>
      <c r="B1259">
        <v>15264.641717893257</v>
      </c>
      <c r="C1259">
        <v>-2615.9383178932567</v>
      </c>
    </row>
    <row r="1260" spans="1:3">
      <c r="A1260">
        <v>1232</v>
      </c>
      <c r="B1260">
        <v>13035.898605104012</v>
      </c>
      <c r="C1260">
        <v>-304.89900510401276</v>
      </c>
    </row>
    <row r="1261" spans="1:3">
      <c r="A1261">
        <v>1233</v>
      </c>
      <c r="B1261">
        <v>15475.047216809664</v>
      </c>
      <c r="C1261">
        <v>-2733.8797668096631</v>
      </c>
    </row>
    <row r="1262" spans="1:3">
      <c r="A1262">
        <v>1234</v>
      </c>
      <c r="B1262">
        <v>11166.940577952928</v>
      </c>
      <c r="C1262">
        <v>1845.2680720470726</v>
      </c>
    </row>
    <row r="1263" spans="1:3">
      <c r="A1263">
        <v>1235</v>
      </c>
      <c r="B1263">
        <v>11730.039128009046</v>
      </c>
      <c r="C1263">
        <v>1382.565671990953</v>
      </c>
    </row>
    <row r="1264" spans="1:3">
      <c r="A1264">
        <v>1236</v>
      </c>
      <c r="B1264">
        <v>9266.3052961043686</v>
      </c>
      <c r="C1264">
        <v>3937.9803538956312</v>
      </c>
    </row>
    <row r="1265" spans="1:3">
      <c r="A1265">
        <v>1237</v>
      </c>
      <c r="B1265">
        <v>12338.999001759541</v>
      </c>
      <c r="C1265">
        <v>878.09549824045826</v>
      </c>
    </row>
    <row r="1266" spans="1:3">
      <c r="A1266">
        <v>1238</v>
      </c>
      <c r="B1266">
        <v>13190.527291955836</v>
      </c>
      <c r="C1266">
        <v>34.165708044163694</v>
      </c>
    </row>
    <row r="1267" spans="1:3">
      <c r="A1267">
        <v>1239</v>
      </c>
      <c r="B1267">
        <v>15158.274669834906</v>
      </c>
      <c r="C1267">
        <v>-1929.4277198349064</v>
      </c>
    </row>
    <row r="1268" spans="1:3">
      <c r="A1268">
        <v>1240</v>
      </c>
      <c r="B1268">
        <v>15018.290383652684</v>
      </c>
      <c r="C1268">
        <v>-1098.4674836526847</v>
      </c>
    </row>
    <row r="1269" spans="1:3">
      <c r="A1269">
        <v>1241</v>
      </c>
      <c r="B1269">
        <v>11768.808417204971</v>
      </c>
      <c r="C1269">
        <v>17154.32850279503</v>
      </c>
    </row>
    <row r="1270" spans="1:3">
      <c r="A1270">
        <v>1242</v>
      </c>
      <c r="B1270">
        <v>12687.448803431776</v>
      </c>
      <c r="C1270">
        <v>17572.546756568223</v>
      </c>
    </row>
    <row r="1271" spans="1:3">
      <c r="A1271">
        <v>1243</v>
      </c>
      <c r="B1271">
        <v>37247.989219503856</v>
      </c>
      <c r="C1271">
        <v>7760.9662804961408</v>
      </c>
    </row>
    <row r="1272" spans="1:3">
      <c r="A1272">
        <v>1244</v>
      </c>
      <c r="B1272">
        <v>38864.262300242779</v>
      </c>
      <c r="C1272">
        <v>7266.2641997572209</v>
      </c>
    </row>
    <row r="1273" spans="1:3">
      <c r="A1273">
        <v>1245</v>
      </c>
      <c r="B1273">
        <v>40311.01486512454</v>
      </c>
      <c r="C1273">
        <v>7862.3461348754572</v>
      </c>
    </row>
    <row r="1274" spans="1:3">
      <c r="A1274">
        <v>1246</v>
      </c>
      <c r="B1274">
        <v>40072.266559373558</v>
      </c>
      <c r="C1274">
        <v>8601.2922406264406</v>
      </c>
    </row>
    <row r="1275" spans="1:3">
      <c r="A1275">
        <v>1247</v>
      </c>
      <c r="B1275">
        <v>37943.556882471072</v>
      </c>
      <c r="C1275">
        <v>14647.272507528927</v>
      </c>
    </row>
    <row r="1276" spans="1:3">
      <c r="A1276">
        <v>1248</v>
      </c>
      <c r="B1276">
        <v>13357.721590877352</v>
      </c>
      <c r="C1276">
        <v>-800.11629087735309</v>
      </c>
    </row>
    <row r="1277" spans="1:3">
      <c r="A1277">
        <v>1249</v>
      </c>
      <c r="B1277">
        <v>17881.235400444835</v>
      </c>
      <c r="C1277">
        <v>-5307.1864004448344</v>
      </c>
    </row>
    <row r="1278" spans="1:3">
      <c r="A1278">
        <v>1250</v>
      </c>
      <c r="B1278">
        <v>16207.342573272948</v>
      </c>
      <c r="C1278">
        <v>-3257.271373272948</v>
      </c>
    </row>
    <row r="1279" spans="1:3">
      <c r="A1279">
        <v>1251</v>
      </c>
      <c r="B1279">
        <v>12812.874648848676</v>
      </c>
      <c r="C1279">
        <v>229.04635115132442</v>
      </c>
    </row>
    <row r="1280" spans="1:3">
      <c r="A1280">
        <v>1252</v>
      </c>
      <c r="B1280">
        <v>18081.30227221837</v>
      </c>
      <c r="C1280">
        <v>-5017.4192722183707</v>
      </c>
    </row>
    <row r="1281" spans="1:3">
      <c r="A1281">
        <v>1253</v>
      </c>
      <c r="B1281">
        <v>11297.368095164165</v>
      </c>
      <c r="C1281">
        <v>1832.2353548358351</v>
      </c>
    </row>
    <row r="1282" spans="1:3">
      <c r="A1282">
        <v>1254</v>
      </c>
      <c r="B1282">
        <v>14591.80258370167</v>
      </c>
      <c r="C1282">
        <v>-1448.465933701671</v>
      </c>
    </row>
    <row r="1283" spans="1:3">
      <c r="A1283">
        <v>1255</v>
      </c>
      <c r="B1283">
        <v>14718.511602491575</v>
      </c>
      <c r="C1283">
        <v>-1574.6467524915752</v>
      </c>
    </row>
    <row r="1284" spans="1:3">
      <c r="A1284">
        <v>1256</v>
      </c>
      <c r="B1284">
        <v>10442.082218332314</v>
      </c>
      <c r="C1284">
        <v>2972.9558816676854</v>
      </c>
    </row>
    <row r="1285" spans="1:3">
      <c r="A1285">
        <v>1257</v>
      </c>
      <c r="B1285">
        <v>13799.871216264772</v>
      </c>
      <c r="C1285">
        <v>-370.83581626477098</v>
      </c>
    </row>
    <row r="1286" spans="1:3">
      <c r="A1286">
        <v>1258</v>
      </c>
      <c r="B1286">
        <v>10758.854765307075</v>
      </c>
      <c r="C1286">
        <v>2857.503834692925</v>
      </c>
    </row>
    <row r="1287" spans="1:3">
      <c r="A1287">
        <v>1259</v>
      </c>
      <c r="B1287">
        <v>15383.733951138571</v>
      </c>
      <c r="C1287">
        <v>-1748.0960511385711</v>
      </c>
    </row>
    <row r="1288" spans="1:3">
      <c r="A1288">
        <v>1260</v>
      </c>
      <c r="B1288">
        <v>15116.131844561865</v>
      </c>
      <c r="C1288">
        <v>-996.51184456186456</v>
      </c>
    </row>
    <row r="1289" spans="1:3">
      <c r="A1289">
        <v>1261</v>
      </c>
      <c r="B1289">
        <v>17383.55639132857</v>
      </c>
      <c r="C1289">
        <v>-3148.4843913285695</v>
      </c>
    </row>
    <row r="1290" spans="1:3">
      <c r="A1290">
        <v>1262</v>
      </c>
      <c r="B1290">
        <v>11193.664927860307</v>
      </c>
      <c r="C1290">
        <v>13319.426332139694</v>
      </c>
    </row>
    <row r="1291" spans="1:3">
      <c r="A1291">
        <v>1263</v>
      </c>
      <c r="B1291">
        <v>16851.288818424597</v>
      </c>
      <c r="C1291">
        <v>11089.998761575403</v>
      </c>
    </row>
    <row r="1292" spans="1:3">
      <c r="A1292">
        <v>1264</v>
      </c>
      <c r="B1292">
        <v>37171.593113997304</v>
      </c>
      <c r="C1292">
        <v>-8302.929213997304</v>
      </c>
    </row>
    <row r="1293" spans="1:3">
      <c r="A1293">
        <v>1265</v>
      </c>
      <c r="B1293">
        <v>36956.944365613424</v>
      </c>
      <c r="C1293">
        <v>-7815.5840656134242</v>
      </c>
    </row>
    <row r="1294" spans="1:3">
      <c r="A1294">
        <v>1266</v>
      </c>
      <c r="B1294">
        <v>38065.710804084338</v>
      </c>
      <c r="C1294">
        <v>-7123.5190040843372</v>
      </c>
    </row>
    <row r="1295" spans="1:3">
      <c r="A1295">
        <v>1267</v>
      </c>
      <c r="B1295">
        <v>15816.851558601145</v>
      </c>
      <c r="C1295">
        <v>20763.430601398857</v>
      </c>
    </row>
    <row r="1296" spans="1:3">
      <c r="A1296">
        <v>1268</v>
      </c>
      <c r="B1296">
        <v>38642.172476751235</v>
      </c>
      <c r="C1296">
        <v>7956.9359232487623</v>
      </c>
    </row>
    <row r="1297" spans="1:3">
      <c r="A1297">
        <v>1269</v>
      </c>
      <c r="B1297">
        <v>39835.81695644818</v>
      </c>
      <c r="C1297">
        <v>7568.0630435518178</v>
      </c>
    </row>
    <row r="1298" spans="1:3">
      <c r="A1298">
        <v>1270</v>
      </c>
      <c r="B1298">
        <v>39864.159763282762</v>
      </c>
      <c r="C1298">
        <v>8653.4033867172402</v>
      </c>
    </row>
    <row r="1299" spans="1:3">
      <c r="A1299">
        <v>1271</v>
      </c>
      <c r="B1299">
        <v>10802.586638083116</v>
      </c>
      <c r="C1299">
        <v>2154.5313619168846</v>
      </c>
    </row>
    <row r="1300" spans="1:3">
      <c r="A1300">
        <v>1272</v>
      </c>
      <c r="B1300">
        <v>16137.703218710654</v>
      </c>
      <c r="C1300">
        <v>-3158.3452187106541</v>
      </c>
    </row>
    <row r="1301" spans="1:3">
      <c r="A1301">
        <v>1273</v>
      </c>
      <c r="B1301">
        <v>16035.667275338243</v>
      </c>
      <c r="C1301">
        <v>-3054.3215753382428</v>
      </c>
    </row>
    <row r="1302" spans="1:3">
      <c r="A1302">
        <v>1274</v>
      </c>
      <c r="B1302">
        <v>16402.456540256386</v>
      </c>
      <c r="C1302">
        <v>-3419.5818402563855</v>
      </c>
    </row>
    <row r="1303" spans="1:3">
      <c r="A1303">
        <v>1275</v>
      </c>
      <c r="B1303">
        <v>13676.880695896203</v>
      </c>
      <c r="C1303">
        <v>-324.78089589620322</v>
      </c>
    </row>
    <row r="1304" spans="1:3">
      <c r="A1304">
        <v>1276</v>
      </c>
      <c r="B1304">
        <v>12002.987868724313</v>
      </c>
      <c r="C1304">
        <v>1448.1341312756867</v>
      </c>
    </row>
    <row r="1305" spans="1:3">
      <c r="A1305">
        <v>1277</v>
      </c>
      <c r="B1305">
        <v>13064.674229501283</v>
      </c>
      <c r="C1305">
        <v>393.28657049871799</v>
      </c>
    </row>
    <row r="1306" spans="1:3">
      <c r="A1306">
        <v>1278</v>
      </c>
      <c r="B1306">
        <v>14737.235116295928</v>
      </c>
      <c r="C1306">
        <v>-1274.7151162959271</v>
      </c>
    </row>
    <row r="1307" spans="1:3">
      <c r="A1307">
        <v>1279</v>
      </c>
      <c r="B1307">
        <v>16145.704054813685</v>
      </c>
      <c r="C1307">
        <v>-2674.8996548136838</v>
      </c>
    </row>
    <row r="1308" spans="1:3">
      <c r="A1308">
        <v>1280</v>
      </c>
      <c r="B1308">
        <v>16737.903834031255</v>
      </c>
      <c r="C1308">
        <v>-3267.0438340312539</v>
      </c>
    </row>
    <row r="1309" spans="1:3">
      <c r="A1309">
        <v>1281</v>
      </c>
      <c r="B1309">
        <v>14373.780299240674</v>
      </c>
      <c r="C1309">
        <v>-818.77539924067423</v>
      </c>
    </row>
    <row r="1310" spans="1:3">
      <c r="A1310">
        <v>1282</v>
      </c>
      <c r="B1310">
        <v>14563.843827425531</v>
      </c>
      <c r="C1310">
        <v>-719.04662742553046</v>
      </c>
    </row>
    <row r="1311" spans="1:3">
      <c r="A1311">
        <v>1283</v>
      </c>
      <c r="B1311">
        <v>13321.338859725518</v>
      </c>
      <c r="C1311">
        <v>616.32764027448138</v>
      </c>
    </row>
    <row r="1312" spans="1:3">
      <c r="A1312">
        <v>1284</v>
      </c>
      <c r="B1312">
        <v>14247.071280450771</v>
      </c>
      <c r="C1312">
        <v>-203.5945804507719</v>
      </c>
    </row>
    <row r="1313" spans="1:3">
      <c r="A1313">
        <v>1285</v>
      </c>
      <c r="B1313">
        <v>14771.400541310966</v>
      </c>
      <c r="C1313">
        <v>248.35950868903456</v>
      </c>
    </row>
    <row r="1314" spans="1:3">
      <c r="A1314">
        <v>1286</v>
      </c>
      <c r="B1314">
        <v>17305.580917109044</v>
      </c>
      <c r="C1314">
        <v>-2075.2568671090448</v>
      </c>
    </row>
    <row r="1315" spans="1:3">
      <c r="A1315">
        <v>1287</v>
      </c>
      <c r="B1315">
        <v>16063.075949409034</v>
      </c>
      <c r="C1315">
        <v>-450.88259940903481</v>
      </c>
    </row>
    <row r="1316" spans="1:3">
      <c r="A1316">
        <v>1288</v>
      </c>
      <c r="B1316">
        <v>14046.245986350374</v>
      </c>
      <c r="C1316">
        <v>12954.738743649626</v>
      </c>
    </row>
    <row r="1317" spans="1:3">
      <c r="A1317">
        <v>1289</v>
      </c>
      <c r="B1317">
        <v>35708.242407964535</v>
      </c>
      <c r="C1317">
        <v>-7899.5173079645356</v>
      </c>
    </row>
    <row r="1318" spans="1:3">
      <c r="A1318">
        <v>1290</v>
      </c>
      <c r="B1318">
        <v>36422.149534177668</v>
      </c>
      <c r="C1318">
        <v>-8320.816484177667</v>
      </c>
    </row>
    <row r="1319" spans="1:3">
      <c r="A1319">
        <v>1291</v>
      </c>
      <c r="B1319">
        <v>16425.709820078166</v>
      </c>
      <c r="C1319">
        <v>15194.291239921833</v>
      </c>
    </row>
    <row r="1320" spans="1:3">
      <c r="A1320">
        <v>1292</v>
      </c>
      <c r="B1320">
        <v>38196.075797236321</v>
      </c>
      <c r="C1320">
        <v>7514.1320527636781</v>
      </c>
    </row>
    <row r="1321" spans="1:3">
      <c r="A1321">
        <v>1293</v>
      </c>
      <c r="B1321">
        <v>39220.149098757684</v>
      </c>
      <c r="C1321">
        <v>7498.0141512423143</v>
      </c>
    </row>
    <row r="1322" spans="1:3">
      <c r="A1322">
        <v>1294</v>
      </c>
      <c r="B1322">
        <v>14194.104165202938</v>
      </c>
      <c r="C1322">
        <v>-803.54516520293873</v>
      </c>
    </row>
    <row r="1323" spans="1:3">
      <c r="A1323">
        <v>1295</v>
      </c>
      <c r="B1323">
        <v>14961.027173668146</v>
      </c>
      <c r="C1323">
        <v>-1567.2711736681467</v>
      </c>
    </row>
    <row r="1324" spans="1:3">
      <c r="A1324">
        <v>1296</v>
      </c>
      <c r="B1324">
        <v>17173.098047142928</v>
      </c>
      <c r="C1324">
        <v>-3767.7077471429293</v>
      </c>
    </row>
    <row r="1325" spans="1:3">
      <c r="A1325">
        <v>1297</v>
      </c>
      <c r="B1325">
        <v>13363.826647342776</v>
      </c>
      <c r="C1325">
        <v>406.27125265722498</v>
      </c>
    </row>
    <row r="1326" spans="1:3">
      <c r="A1326">
        <v>1298</v>
      </c>
      <c r="B1326">
        <v>14527.548951492159</v>
      </c>
      <c r="C1326">
        <v>-646.59995149215865</v>
      </c>
    </row>
    <row r="1327" spans="1:3">
      <c r="A1327">
        <v>1299</v>
      </c>
      <c r="B1327">
        <v>15449.188502027655</v>
      </c>
      <c r="C1327">
        <v>-1561.9845020276553</v>
      </c>
    </row>
    <row r="1328" spans="1:3">
      <c r="A1328">
        <v>1300</v>
      </c>
      <c r="B1328">
        <v>15632.583134486727</v>
      </c>
      <c r="C1328">
        <v>-1744.6146344867266</v>
      </c>
    </row>
    <row r="1329" spans="1:3">
      <c r="A1329">
        <v>1301</v>
      </c>
      <c r="B1329">
        <v>14409.176052359486</v>
      </c>
      <c r="C1329">
        <v>-434.72050235948518</v>
      </c>
    </row>
    <row r="1330" spans="1:3">
      <c r="A1330">
        <v>1302</v>
      </c>
      <c r="B1330">
        <v>16183.102315418142</v>
      </c>
      <c r="C1330">
        <v>-2201.2519654181415</v>
      </c>
    </row>
    <row r="1331" spans="1:3">
      <c r="A1331">
        <v>1303</v>
      </c>
      <c r="B1331">
        <v>12286.799987628592</v>
      </c>
      <c r="C1331">
        <v>1967.8082123714084</v>
      </c>
    </row>
    <row r="1332" spans="1:3">
      <c r="A1332">
        <v>1304</v>
      </c>
      <c r="B1332">
        <v>12666.927043998305</v>
      </c>
      <c r="C1332">
        <v>1589.265756001696</v>
      </c>
    </row>
    <row r="1333" spans="1:3">
      <c r="A1333">
        <v>1305</v>
      </c>
      <c r="B1333">
        <v>11614.485604483147</v>
      </c>
      <c r="C1333">
        <v>2735.3687955168534</v>
      </c>
    </row>
    <row r="1334" spans="1:3">
      <c r="A1334">
        <v>1306</v>
      </c>
      <c r="B1334">
        <v>11146.418818519456</v>
      </c>
      <c r="C1334">
        <v>3303.435581480544</v>
      </c>
    </row>
    <row r="1335" spans="1:3">
      <c r="A1335">
        <v>1307</v>
      </c>
      <c r="B1335">
        <v>11621.577638981596</v>
      </c>
      <c r="C1335">
        <v>2830.2575110184043</v>
      </c>
    </row>
    <row r="1336" spans="1:3">
      <c r="A1336">
        <v>1308</v>
      </c>
      <c r="B1336">
        <v>15550.466023073204</v>
      </c>
      <c r="C1336">
        <v>-1075.791023073205</v>
      </c>
    </row>
    <row r="1337" spans="1:3">
      <c r="A1337">
        <v>1309</v>
      </c>
      <c r="B1337">
        <v>15973.094624115183</v>
      </c>
      <c r="C1337">
        <v>-811.56022411518279</v>
      </c>
    </row>
    <row r="1338" spans="1:3">
      <c r="A1338">
        <v>1310</v>
      </c>
      <c r="B1338">
        <v>18599.307599697</v>
      </c>
      <c r="C1338">
        <v>-3429.2385996970006</v>
      </c>
    </row>
    <row r="1339" spans="1:3">
      <c r="A1339">
        <v>1311</v>
      </c>
      <c r="B1339">
        <v>19107.810898788062</v>
      </c>
      <c r="C1339">
        <v>-3552.622148788063</v>
      </c>
    </row>
    <row r="1340" spans="1:3">
      <c r="A1340">
        <v>1312</v>
      </c>
      <c r="B1340">
        <v>36774.317834271234</v>
      </c>
      <c r="C1340">
        <v>-7823.8486342712349</v>
      </c>
    </row>
    <row r="1341" spans="1:3">
      <c r="A1341">
        <v>1313</v>
      </c>
      <c r="B1341">
        <v>37027.735871851044</v>
      </c>
      <c r="C1341">
        <v>-7504.5702718510438</v>
      </c>
    </row>
    <row r="1342" spans="1:3">
      <c r="A1342">
        <v>1314</v>
      </c>
      <c r="B1342">
        <v>38899.693063310828</v>
      </c>
      <c r="C1342">
        <v>8155.839036689169</v>
      </c>
    </row>
    <row r="1343" spans="1:3">
      <c r="A1343">
        <v>1315</v>
      </c>
      <c r="B1343">
        <v>39451.033190628354</v>
      </c>
      <c r="C1343">
        <v>7854.2718093716467</v>
      </c>
    </row>
    <row r="1344" spans="1:3">
      <c r="A1344">
        <v>1316</v>
      </c>
      <c r="B1344">
        <v>40348.845943291686</v>
      </c>
      <c r="C1344">
        <v>8475.604056708311</v>
      </c>
    </row>
    <row r="1345" spans="1:3">
      <c r="A1345">
        <v>1317</v>
      </c>
      <c r="B1345">
        <v>15684.986410474197</v>
      </c>
      <c r="C1345">
        <v>-1862.1834104741974</v>
      </c>
    </row>
    <row r="1346" spans="1:3">
      <c r="A1346">
        <v>1318</v>
      </c>
      <c r="B1346">
        <v>17100.124244717743</v>
      </c>
      <c r="C1346">
        <v>-3269.0090447177427</v>
      </c>
    </row>
    <row r="1347" spans="1:3">
      <c r="A1347">
        <v>1319</v>
      </c>
      <c r="B1347">
        <v>16820.365907788997</v>
      </c>
      <c r="C1347">
        <v>-2609.8299577889975</v>
      </c>
    </row>
    <row r="1348" spans="1:3">
      <c r="A1348">
        <v>1320</v>
      </c>
      <c r="B1348">
        <v>15596.288258553355</v>
      </c>
      <c r="C1348">
        <v>-1282.441958553356</v>
      </c>
    </row>
    <row r="1349" spans="1:3">
      <c r="A1349">
        <v>1321</v>
      </c>
      <c r="B1349">
        <v>17418.899299178149</v>
      </c>
      <c r="C1349">
        <v>-3099.8682991781479</v>
      </c>
    </row>
    <row r="1350" spans="1:3">
      <c r="A1350">
        <v>1322</v>
      </c>
      <c r="B1350">
        <v>12987.418089394399</v>
      </c>
      <c r="C1350">
        <v>1407.1398106056004</v>
      </c>
    </row>
    <row r="1351" spans="1:3">
      <c r="A1351">
        <v>1323</v>
      </c>
      <c r="B1351">
        <v>16915.397671881423</v>
      </c>
      <c r="C1351">
        <v>-2504.4655718814229</v>
      </c>
    </row>
    <row r="1352" spans="1:3">
      <c r="A1352">
        <v>1324</v>
      </c>
      <c r="B1352">
        <v>17128.04391277966</v>
      </c>
      <c r="C1352">
        <v>-2709.7635127796602</v>
      </c>
    </row>
    <row r="1353" spans="1:3">
      <c r="A1353">
        <v>1325</v>
      </c>
      <c r="B1353">
        <v>15173.148663520245</v>
      </c>
      <c r="C1353">
        <v>-480.47931352024534</v>
      </c>
    </row>
    <row r="1354" spans="1:3">
      <c r="A1354">
        <v>1326</v>
      </c>
      <c r="B1354">
        <v>17295.524728251134</v>
      </c>
      <c r="C1354">
        <v>-2394.0080282511335</v>
      </c>
    </row>
    <row r="1355" spans="1:3">
      <c r="A1355">
        <v>1327</v>
      </c>
      <c r="B1355">
        <v>13653.461384427514</v>
      </c>
      <c r="C1355">
        <v>1334.9706155724871</v>
      </c>
    </row>
    <row r="1356" spans="1:3">
      <c r="A1356">
        <v>1328</v>
      </c>
      <c r="B1356">
        <v>15729.155179077914</v>
      </c>
      <c r="C1356">
        <v>339.92957092208599</v>
      </c>
    </row>
    <row r="1357" spans="1:3">
      <c r="A1357">
        <v>1329</v>
      </c>
      <c r="B1357">
        <v>18027.498558215229</v>
      </c>
      <c r="C1357">
        <v>-1942.3710582152289</v>
      </c>
    </row>
    <row r="1358" spans="1:3">
      <c r="A1358">
        <v>1330</v>
      </c>
      <c r="B1358">
        <v>15627.031380487037</v>
      </c>
      <c r="C1358">
        <v>828.67646951296229</v>
      </c>
    </row>
    <row r="1359" spans="1:3">
      <c r="A1359">
        <v>1331</v>
      </c>
      <c r="B1359">
        <v>35378.900170655092</v>
      </c>
      <c r="C1359">
        <v>-8452.3857706550916</v>
      </c>
    </row>
    <row r="1360" spans="1:3">
      <c r="A1360">
        <v>1332</v>
      </c>
      <c r="B1360">
        <v>35122.147685212389</v>
      </c>
      <c r="C1360">
        <v>-8084.233585212387</v>
      </c>
    </row>
    <row r="1361" spans="1:3">
      <c r="A1361">
        <v>1333</v>
      </c>
      <c r="B1361">
        <v>36999.777115574907</v>
      </c>
      <c r="C1361">
        <v>-7668.7939655749069</v>
      </c>
    </row>
    <row r="1362" spans="1:3">
      <c r="A1362">
        <v>1334</v>
      </c>
      <c r="B1362">
        <v>12885.294290803522</v>
      </c>
      <c r="C1362">
        <v>17281.32387919648</v>
      </c>
    </row>
    <row r="1363" spans="1:3">
      <c r="A1363">
        <v>1335</v>
      </c>
      <c r="B1363">
        <v>38753.361407902004</v>
      </c>
      <c r="C1363">
        <v>8135.8997920979964</v>
      </c>
    </row>
    <row r="1364" spans="1:3">
      <c r="A1364">
        <v>1336</v>
      </c>
      <c r="B1364">
        <v>39408.0694189692</v>
      </c>
      <c r="C1364">
        <v>7882.9855810307999</v>
      </c>
    </row>
    <row r="1365" spans="1:3">
      <c r="A1365">
        <v>1337</v>
      </c>
      <c r="B1365">
        <v>39773.614598728556</v>
      </c>
      <c r="C1365">
        <v>8154.4154012714425</v>
      </c>
    </row>
    <row r="1366" spans="1:3" ht="15" thickBot="1">
      <c r="A1366" s="22">
        <v>1338</v>
      </c>
      <c r="B1366" s="22">
        <v>40716.504921600193</v>
      </c>
      <c r="C1366" s="22">
        <v>8861.1574783998076</v>
      </c>
    </row>
  </sheetData>
  <conditionalFormatting sqref="B17:B22">
    <cfRule type="dataBar" priority="1">
      <dataBar>
        <cfvo type="min"/>
        <cfvo type="max"/>
        <color rgb="FF008AEF"/>
      </dataBar>
      <extLst>
        <ext xmlns:x14="http://schemas.microsoft.com/office/spreadsheetml/2009/9/main" uri="{B025F937-C7B1-47D3-B67F-A62EFF666E3E}">
          <x14:id>{9A385473-CEC1-4A36-A588-130D20F7F6AC}</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A385473-CEC1-4A36-A588-130D20F7F6AC}">
            <x14:dataBar minLength="0" maxLength="100" border="1" negativeBarBorderColorSameAsPositive="0">
              <x14:cfvo type="autoMin"/>
              <x14:cfvo type="autoMax"/>
              <x14:borderColor rgb="FF008AEF"/>
              <x14:negativeFillColor rgb="FFFF0000"/>
              <x14:negativeBorderColor rgb="FFFF0000"/>
              <x14:axisColor rgb="FF000000"/>
            </x14:dataBar>
          </x14:cfRule>
          <xm:sqref>B17:B22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0A004-4E4F-4508-905F-57EDBF1B8793}">
  <dimension ref="A2:F1341"/>
  <sheetViews>
    <sheetView topLeftCell="A2" workbookViewId="0">
      <selection activeCell="L28" sqref="L27:L28"/>
    </sheetView>
  </sheetViews>
  <sheetFormatPr defaultRowHeight="14.4"/>
  <sheetData>
    <row r="2" spans="1:6">
      <c r="A2" s="52" t="s">
        <v>160</v>
      </c>
    </row>
    <row r="3" spans="1:6">
      <c r="A3" s="20" t="s">
        <v>5</v>
      </c>
      <c r="B3" s="20" t="s">
        <v>70</v>
      </c>
      <c r="C3" t="s">
        <v>0</v>
      </c>
      <c r="D3" t="s">
        <v>2</v>
      </c>
      <c r="E3" t="s">
        <v>3</v>
      </c>
      <c r="F3" t="s">
        <v>22</v>
      </c>
    </row>
    <row r="4" spans="1:6">
      <c r="A4" s="17" t="s">
        <v>11</v>
      </c>
      <c r="B4" s="17">
        <v>0</v>
      </c>
      <c r="C4">
        <v>18</v>
      </c>
      <c r="D4">
        <v>23.21</v>
      </c>
      <c r="E4">
        <v>0</v>
      </c>
      <c r="F4">
        <v>1121.8739</v>
      </c>
    </row>
    <row r="5" spans="1:6">
      <c r="A5" s="14" t="s">
        <v>11</v>
      </c>
      <c r="B5" s="14">
        <v>0</v>
      </c>
      <c r="C5">
        <v>18</v>
      </c>
      <c r="D5">
        <v>30.14</v>
      </c>
      <c r="E5">
        <v>0</v>
      </c>
      <c r="F5">
        <v>1131.5065999999999</v>
      </c>
    </row>
    <row r="6" spans="1:6">
      <c r="A6" s="17" t="s">
        <v>11</v>
      </c>
      <c r="B6" s="17">
        <v>0</v>
      </c>
      <c r="C6">
        <v>18</v>
      </c>
      <c r="D6">
        <v>33.33</v>
      </c>
      <c r="E6">
        <v>0</v>
      </c>
      <c r="F6">
        <v>1135.9407000000001</v>
      </c>
    </row>
    <row r="7" spans="1:6">
      <c r="A7" s="14" t="s">
        <v>11</v>
      </c>
      <c r="B7" s="14">
        <v>0</v>
      </c>
      <c r="C7">
        <v>18</v>
      </c>
      <c r="D7">
        <v>33.659999999999997</v>
      </c>
      <c r="E7">
        <v>0</v>
      </c>
      <c r="F7">
        <v>1136.3994</v>
      </c>
    </row>
    <row r="8" spans="1:6">
      <c r="A8" s="17" t="s">
        <v>11</v>
      </c>
      <c r="B8" s="17">
        <v>0</v>
      </c>
      <c r="C8">
        <v>18</v>
      </c>
      <c r="D8">
        <v>34.1</v>
      </c>
      <c r="E8">
        <v>0</v>
      </c>
      <c r="F8">
        <v>1137.011</v>
      </c>
    </row>
    <row r="9" spans="1:6">
      <c r="A9" s="14" t="s">
        <v>11</v>
      </c>
      <c r="B9" s="14">
        <v>0</v>
      </c>
      <c r="C9">
        <v>18</v>
      </c>
      <c r="D9">
        <v>34.43</v>
      </c>
      <c r="E9">
        <v>0</v>
      </c>
      <c r="F9">
        <v>1137.4697000000001</v>
      </c>
    </row>
    <row r="10" spans="1:6">
      <c r="A10" s="17" t="s">
        <v>11</v>
      </c>
      <c r="B10" s="17">
        <v>0</v>
      </c>
      <c r="C10">
        <v>18</v>
      </c>
      <c r="D10">
        <v>37.29</v>
      </c>
      <c r="E10">
        <v>0</v>
      </c>
      <c r="F10">
        <v>1141.4450999999999</v>
      </c>
    </row>
    <row r="11" spans="1:6">
      <c r="A11" s="14" t="s">
        <v>11</v>
      </c>
      <c r="B11" s="14">
        <v>0</v>
      </c>
      <c r="C11">
        <v>18</v>
      </c>
      <c r="D11">
        <v>41.14</v>
      </c>
      <c r="E11">
        <v>0</v>
      </c>
      <c r="F11">
        <v>1146.7965999999999</v>
      </c>
    </row>
    <row r="12" spans="1:6">
      <c r="A12" s="17" t="s">
        <v>11</v>
      </c>
      <c r="B12" s="17">
        <v>0</v>
      </c>
      <c r="C12">
        <v>18</v>
      </c>
      <c r="D12">
        <v>43.01</v>
      </c>
      <c r="E12">
        <v>0</v>
      </c>
      <c r="F12">
        <v>1149.3959</v>
      </c>
    </row>
    <row r="13" spans="1:6">
      <c r="A13" s="14" t="s">
        <v>11</v>
      </c>
      <c r="B13" s="14">
        <v>0</v>
      </c>
      <c r="C13">
        <v>18</v>
      </c>
      <c r="D13">
        <v>53.13</v>
      </c>
      <c r="E13">
        <v>0</v>
      </c>
      <c r="F13">
        <v>1163.4627</v>
      </c>
    </row>
    <row r="14" spans="1:6">
      <c r="A14" s="17" t="s">
        <v>11</v>
      </c>
      <c r="B14" s="17">
        <v>0</v>
      </c>
      <c r="C14">
        <v>18</v>
      </c>
      <c r="D14">
        <v>20.79</v>
      </c>
      <c r="E14">
        <v>0</v>
      </c>
      <c r="F14">
        <v>1607.5101</v>
      </c>
    </row>
    <row r="15" spans="1:6">
      <c r="A15" s="14" t="s">
        <v>11</v>
      </c>
      <c r="B15" s="14">
        <v>0</v>
      </c>
      <c r="C15">
        <v>18</v>
      </c>
      <c r="D15">
        <v>26.73</v>
      </c>
      <c r="E15">
        <v>0</v>
      </c>
      <c r="F15">
        <v>1615.7666999999999</v>
      </c>
    </row>
    <row r="16" spans="1:6">
      <c r="A16" s="17" t="s">
        <v>11</v>
      </c>
      <c r="B16" s="17">
        <v>0</v>
      </c>
      <c r="C16">
        <v>18</v>
      </c>
      <c r="D16">
        <v>31.13</v>
      </c>
      <c r="E16">
        <v>0</v>
      </c>
      <c r="F16">
        <v>1621.8827000000001</v>
      </c>
    </row>
    <row r="17" spans="1:6">
      <c r="A17" s="14" t="s">
        <v>11</v>
      </c>
      <c r="B17" s="14">
        <v>0</v>
      </c>
      <c r="C17">
        <v>18</v>
      </c>
      <c r="D17">
        <v>31.35</v>
      </c>
      <c r="E17">
        <v>0</v>
      </c>
      <c r="F17">
        <v>1622.1885</v>
      </c>
    </row>
    <row r="18" spans="1:6">
      <c r="A18" s="17" t="s">
        <v>11</v>
      </c>
      <c r="B18" s="17">
        <v>0</v>
      </c>
      <c r="C18">
        <v>18</v>
      </c>
      <c r="D18">
        <v>36.85</v>
      </c>
      <c r="E18">
        <v>0</v>
      </c>
      <c r="F18">
        <v>1629.8335</v>
      </c>
    </row>
    <row r="19" spans="1:6">
      <c r="A19" s="14" t="s">
        <v>11</v>
      </c>
      <c r="B19" s="14">
        <v>0</v>
      </c>
      <c r="C19">
        <v>18</v>
      </c>
      <c r="D19">
        <v>38.17</v>
      </c>
      <c r="E19">
        <v>0</v>
      </c>
      <c r="F19">
        <v>1631.6683</v>
      </c>
    </row>
    <row r="20" spans="1:6">
      <c r="A20" s="17" t="s">
        <v>11</v>
      </c>
      <c r="B20" s="17">
        <v>0</v>
      </c>
      <c r="C20">
        <v>18</v>
      </c>
      <c r="D20">
        <v>38.28</v>
      </c>
      <c r="E20">
        <v>0</v>
      </c>
      <c r="F20">
        <v>1631.8212000000001</v>
      </c>
    </row>
    <row r="21" spans="1:6">
      <c r="A21" s="14" t="s">
        <v>11</v>
      </c>
      <c r="B21" s="14">
        <v>0</v>
      </c>
      <c r="C21">
        <v>18</v>
      </c>
      <c r="D21">
        <v>39.159999999999997</v>
      </c>
      <c r="E21">
        <v>0</v>
      </c>
      <c r="F21">
        <v>1633.0444</v>
      </c>
    </row>
    <row r="22" spans="1:6">
      <c r="A22" s="17" t="s">
        <v>11</v>
      </c>
      <c r="B22" s="17">
        <v>0</v>
      </c>
      <c r="C22">
        <v>18</v>
      </c>
      <c r="D22">
        <v>39.82</v>
      </c>
      <c r="E22">
        <v>0</v>
      </c>
      <c r="F22">
        <v>1633.9618</v>
      </c>
    </row>
    <row r="23" spans="1:6">
      <c r="A23" s="14" t="s">
        <v>11</v>
      </c>
      <c r="B23" s="14">
        <v>0</v>
      </c>
      <c r="C23">
        <v>18</v>
      </c>
      <c r="D23">
        <v>40.26</v>
      </c>
      <c r="E23">
        <v>0</v>
      </c>
      <c r="F23">
        <v>1634.5734</v>
      </c>
    </row>
    <row r="24" spans="1:6">
      <c r="A24" s="17" t="s">
        <v>13</v>
      </c>
      <c r="B24" s="17">
        <v>0</v>
      </c>
      <c r="C24">
        <v>18</v>
      </c>
      <c r="D24">
        <v>15.96</v>
      </c>
      <c r="E24">
        <v>0</v>
      </c>
      <c r="F24">
        <v>1694.7963999999999</v>
      </c>
    </row>
    <row r="25" spans="1:6">
      <c r="A25" s="14" t="s">
        <v>13</v>
      </c>
      <c r="B25" s="14">
        <v>0</v>
      </c>
      <c r="C25">
        <v>18</v>
      </c>
      <c r="D25">
        <v>21.47</v>
      </c>
      <c r="E25">
        <v>0</v>
      </c>
      <c r="F25">
        <v>1702.4553000000001</v>
      </c>
    </row>
    <row r="26" spans="1:6">
      <c r="A26" s="17" t="s">
        <v>13</v>
      </c>
      <c r="B26" s="17">
        <v>0</v>
      </c>
      <c r="C26">
        <v>18</v>
      </c>
      <c r="D26">
        <v>22.99</v>
      </c>
      <c r="E26">
        <v>0</v>
      </c>
      <c r="F26">
        <v>1704.5681</v>
      </c>
    </row>
    <row r="27" spans="1:6">
      <c r="A27" s="14" t="s">
        <v>13</v>
      </c>
      <c r="B27" s="14">
        <v>0</v>
      </c>
      <c r="C27">
        <v>18</v>
      </c>
      <c r="D27">
        <v>23.085000000000001</v>
      </c>
      <c r="E27">
        <v>0</v>
      </c>
      <c r="F27">
        <v>1704.7001499999999</v>
      </c>
    </row>
    <row r="28" spans="1:6">
      <c r="A28" s="17" t="s">
        <v>13</v>
      </c>
      <c r="B28" s="17">
        <v>0</v>
      </c>
      <c r="C28">
        <v>18</v>
      </c>
      <c r="D28">
        <v>23.75</v>
      </c>
      <c r="E28">
        <v>0</v>
      </c>
      <c r="F28">
        <v>1705.6244999999999</v>
      </c>
    </row>
    <row r="29" spans="1:6">
      <c r="A29" s="14" t="s">
        <v>13</v>
      </c>
      <c r="B29" s="14">
        <v>0</v>
      </c>
      <c r="C29">
        <v>18</v>
      </c>
      <c r="D29">
        <v>25.46</v>
      </c>
      <c r="E29">
        <v>0</v>
      </c>
      <c r="F29">
        <v>1708.0014000000001</v>
      </c>
    </row>
    <row r="30" spans="1:6">
      <c r="A30" s="17" t="s">
        <v>13</v>
      </c>
      <c r="B30" s="17">
        <v>0</v>
      </c>
      <c r="C30">
        <v>18</v>
      </c>
      <c r="D30">
        <v>26.125</v>
      </c>
      <c r="E30">
        <v>0</v>
      </c>
      <c r="F30">
        <v>1708.9257500000001</v>
      </c>
    </row>
    <row r="31" spans="1:6">
      <c r="A31" s="14" t="s">
        <v>11</v>
      </c>
      <c r="B31" s="14">
        <v>0</v>
      </c>
      <c r="C31">
        <v>18</v>
      </c>
      <c r="D31">
        <v>23.32</v>
      </c>
      <c r="E31">
        <v>1</v>
      </c>
      <c r="F31">
        <v>1711.0268000000001</v>
      </c>
    </row>
    <row r="32" spans="1:6">
      <c r="A32" s="17" t="s">
        <v>13</v>
      </c>
      <c r="B32" s="17">
        <v>0</v>
      </c>
      <c r="C32">
        <v>18</v>
      </c>
      <c r="D32">
        <v>28.5</v>
      </c>
      <c r="E32">
        <v>0</v>
      </c>
      <c r="F32">
        <v>1712.2270000000001</v>
      </c>
    </row>
    <row r="33" spans="1:6">
      <c r="A33" s="14" t="s">
        <v>11</v>
      </c>
      <c r="B33" s="14">
        <v>0</v>
      </c>
      <c r="C33">
        <v>18</v>
      </c>
      <c r="D33">
        <v>29.37</v>
      </c>
      <c r="E33">
        <v>1</v>
      </c>
      <c r="F33">
        <v>1719.4363000000001</v>
      </c>
    </row>
    <row r="34" spans="1:6">
      <c r="A34" s="17" t="s">
        <v>11</v>
      </c>
      <c r="B34" s="17">
        <v>0</v>
      </c>
      <c r="C34">
        <v>18</v>
      </c>
      <c r="D34">
        <v>30.03</v>
      </c>
      <c r="E34">
        <v>1</v>
      </c>
      <c r="F34">
        <v>1720.3536999999999</v>
      </c>
    </row>
    <row r="35" spans="1:6">
      <c r="A35" s="14" t="s">
        <v>11</v>
      </c>
      <c r="B35" s="14">
        <v>0</v>
      </c>
      <c r="C35">
        <v>18</v>
      </c>
      <c r="D35">
        <v>33.770000000000003</v>
      </c>
      <c r="E35">
        <v>1</v>
      </c>
      <c r="F35">
        <v>1725.5523000000001</v>
      </c>
    </row>
    <row r="36" spans="1:6">
      <c r="A36" s="17" t="s">
        <v>11</v>
      </c>
      <c r="B36" s="17">
        <v>0</v>
      </c>
      <c r="C36">
        <v>18</v>
      </c>
      <c r="D36">
        <v>35.200000000000003</v>
      </c>
      <c r="E36">
        <v>1</v>
      </c>
      <c r="F36">
        <v>1727.54</v>
      </c>
    </row>
    <row r="37" spans="1:6">
      <c r="A37" s="14" t="s">
        <v>13</v>
      </c>
      <c r="B37" s="14">
        <v>0</v>
      </c>
      <c r="C37">
        <v>18</v>
      </c>
      <c r="D37">
        <v>25.08</v>
      </c>
      <c r="E37">
        <v>0</v>
      </c>
      <c r="F37">
        <v>2196.4731999999999</v>
      </c>
    </row>
    <row r="38" spans="1:6">
      <c r="A38" s="17" t="s">
        <v>13</v>
      </c>
      <c r="B38" s="17">
        <v>0</v>
      </c>
      <c r="C38">
        <v>18</v>
      </c>
      <c r="D38">
        <v>26.315000000000001</v>
      </c>
      <c r="E38">
        <v>0</v>
      </c>
      <c r="F38">
        <v>2198.1898500000002</v>
      </c>
    </row>
    <row r="39" spans="1:6">
      <c r="A39" s="14" t="s">
        <v>13</v>
      </c>
      <c r="B39" s="14">
        <v>0</v>
      </c>
      <c r="C39">
        <v>18</v>
      </c>
      <c r="D39">
        <v>28.215</v>
      </c>
      <c r="E39">
        <v>0</v>
      </c>
      <c r="F39">
        <v>2200.8308499999998</v>
      </c>
    </row>
    <row r="40" spans="1:6">
      <c r="A40" s="17" t="s">
        <v>11</v>
      </c>
      <c r="B40" s="17">
        <v>0</v>
      </c>
      <c r="C40">
        <v>18</v>
      </c>
      <c r="D40">
        <v>24.09</v>
      </c>
      <c r="E40">
        <v>1</v>
      </c>
      <c r="F40">
        <v>2201.0971</v>
      </c>
    </row>
    <row r="41" spans="1:6">
      <c r="A41" s="14" t="s">
        <v>13</v>
      </c>
      <c r="B41" s="14">
        <v>0</v>
      </c>
      <c r="C41">
        <v>18</v>
      </c>
      <c r="D41">
        <v>30.114999999999998</v>
      </c>
      <c r="E41">
        <v>0</v>
      </c>
      <c r="F41">
        <v>2203.4718499999999</v>
      </c>
    </row>
    <row r="42" spans="1:6">
      <c r="A42" s="17" t="s">
        <v>13</v>
      </c>
      <c r="B42" s="17">
        <v>0</v>
      </c>
      <c r="C42">
        <v>18</v>
      </c>
      <c r="D42">
        <v>30.305</v>
      </c>
      <c r="E42">
        <v>0</v>
      </c>
      <c r="F42">
        <v>2203.7359499999998</v>
      </c>
    </row>
    <row r="43" spans="1:6">
      <c r="A43" s="14" t="s">
        <v>13</v>
      </c>
      <c r="B43" s="14">
        <v>0</v>
      </c>
      <c r="C43">
        <v>18</v>
      </c>
      <c r="D43">
        <v>31.92</v>
      </c>
      <c r="E43">
        <v>0</v>
      </c>
      <c r="F43">
        <v>2205.9807999999998</v>
      </c>
    </row>
    <row r="44" spans="1:6">
      <c r="A44" s="17" t="s">
        <v>13</v>
      </c>
      <c r="B44" s="17">
        <v>0</v>
      </c>
      <c r="C44">
        <v>18</v>
      </c>
      <c r="D44">
        <v>33.155000000000001</v>
      </c>
      <c r="E44">
        <v>0</v>
      </c>
      <c r="F44">
        <v>2207.6974500000001</v>
      </c>
    </row>
    <row r="45" spans="1:6">
      <c r="A45" s="14" t="s">
        <v>13</v>
      </c>
      <c r="B45" s="14">
        <v>0</v>
      </c>
      <c r="C45">
        <v>18</v>
      </c>
      <c r="D45">
        <v>35.625</v>
      </c>
      <c r="E45">
        <v>0</v>
      </c>
      <c r="F45">
        <v>2211.1307499999998</v>
      </c>
    </row>
    <row r="46" spans="1:6">
      <c r="A46" s="17" t="s">
        <v>13</v>
      </c>
      <c r="B46" s="17">
        <v>0</v>
      </c>
      <c r="C46">
        <v>18</v>
      </c>
      <c r="D46">
        <v>40.185000000000002</v>
      </c>
      <c r="E46">
        <v>0</v>
      </c>
      <c r="F46">
        <v>2217.4691499999999</v>
      </c>
    </row>
    <row r="47" spans="1:6">
      <c r="A47" s="14" t="s">
        <v>13</v>
      </c>
      <c r="B47" s="14">
        <v>0</v>
      </c>
      <c r="C47">
        <v>18</v>
      </c>
      <c r="D47">
        <v>40.28</v>
      </c>
      <c r="E47">
        <v>0</v>
      </c>
      <c r="F47">
        <v>2217.6012000000001</v>
      </c>
    </row>
    <row r="48" spans="1:6">
      <c r="A48" s="17" t="s">
        <v>11</v>
      </c>
      <c r="B48" s="17">
        <v>0</v>
      </c>
      <c r="C48">
        <v>18</v>
      </c>
      <c r="D48">
        <v>37.29</v>
      </c>
      <c r="E48">
        <v>1</v>
      </c>
      <c r="F48">
        <v>2219.4450999999999</v>
      </c>
    </row>
    <row r="49" spans="1:6">
      <c r="A49" s="14" t="s">
        <v>11</v>
      </c>
      <c r="B49" s="14">
        <v>0</v>
      </c>
      <c r="C49">
        <v>18</v>
      </c>
      <c r="D49">
        <v>26.18</v>
      </c>
      <c r="E49">
        <v>2</v>
      </c>
      <c r="F49">
        <v>2304.0021999999999</v>
      </c>
    </row>
    <row r="50" spans="1:6">
      <c r="A50" s="17" t="s">
        <v>11</v>
      </c>
      <c r="B50" s="17">
        <v>0</v>
      </c>
      <c r="C50">
        <v>18</v>
      </c>
      <c r="D50">
        <v>32.119999999999997</v>
      </c>
      <c r="E50">
        <v>2</v>
      </c>
      <c r="F50">
        <v>2801.2588000000001</v>
      </c>
    </row>
    <row r="51" spans="1:6">
      <c r="A51" s="14" t="s">
        <v>13</v>
      </c>
      <c r="B51" s="14">
        <v>0</v>
      </c>
      <c r="C51">
        <v>18</v>
      </c>
      <c r="D51">
        <v>38.664999999999999</v>
      </c>
      <c r="E51">
        <v>2</v>
      </c>
      <c r="F51">
        <v>3393.35635</v>
      </c>
    </row>
    <row r="52" spans="1:6">
      <c r="A52" s="17" t="s">
        <v>13</v>
      </c>
      <c r="B52" s="17">
        <v>0</v>
      </c>
      <c r="C52">
        <v>18</v>
      </c>
      <c r="D52">
        <v>30.4</v>
      </c>
      <c r="E52">
        <v>3</v>
      </c>
      <c r="F52">
        <v>3481.8679999999999</v>
      </c>
    </row>
    <row r="53" spans="1:6">
      <c r="A53" s="14" t="s">
        <v>13</v>
      </c>
      <c r="B53" s="14">
        <v>0</v>
      </c>
      <c r="C53">
        <v>18</v>
      </c>
      <c r="D53">
        <v>31.35</v>
      </c>
      <c r="E53">
        <v>4</v>
      </c>
      <c r="F53">
        <v>4561.1885000000002</v>
      </c>
    </row>
    <row r="54" spans="1:6">
      <c r="A54" s="17" t="s">
        <v>13</v>
      </c>
      <c r="B54" s="17">
        <v>0</v>
      </c>
      <c r="C54">
        <v>18</v>
      </c>
      <c r="D54">
        <v>29.164999999999999</v>
      </c>
      <c r="E54">
        <v>0</v>
      </c>
      <c r="F54">
        <v>7323.7348190000002</v>
      </c>
    </row>
    <row r="55" spans="1:6">
      <c r="A55" s="14" t="s">
        <v>13</v>
      </c>
      <c r="B55" s="14">
        <v>0</v>
      </c>
      <c r="C55">
        <v>18</v>
      </c>
      <c r="D55">
        <v>28.31</v>
      </c>
      <c r="E55">
        <v>1</v>
      </c>
      <c r="F55">
        <v>11272.331389999999</v>
      </c>
    </row>
    <row r="56" spans="1:6">
      <c r="A56" s="17" t="s">
        <v>11</v>
      </c>
      <c r="B56" s="17">
        <v>0</v>
      </c>
      <c r="C56">
        <v>18</v>
      </c>
      <c r="D56">
        <v>33.880000000000003</v>
      </c>
      <c r="E56">
        <v>0</v>
      </c>
      <c r="F56">
        <v>11482.63485</v>
      </c>
    </row>
    <row r="57" spans="1:6">
      <c r="A57" s="14" t="s">
        <v>11</v>
      </c>
      <c r="B57" s="14">
        <v>0</v>
      </c>
      <c r="C57">
        <v>18</v>
      </c>
      <c r="D57">
        <v>21.78</v>
      </c>
      <c r="E57">
        <v>2</v>
      </c>
      <c r="F57">
        <v>11884.048580000001</v>
      </c>
    </row>
    <row r="58" spans="1:6">
      <c r="A58" s="17" t="s">
        <v>13</v>
      </c>
      <c r="B58" s="17">
        <v>1</v>
      </c>
      <c r="C58">
        <v>18</v>
      </c>
      <c r="D58">
        <v>17.29</v>
      </c>
      <c r="E58">
        <v>2</v>
      </c>
      <c r="F58">
        <v>12829.455099999999</v>
      </c>
    </row>
    <row r="59" spans="1:6">
      <c r="A59" s="14" t="s">
        <v>13</v>
      </c>
      <c r="B59" s="14">
        <v>0</v>
      </c>
      <c r="C59">
        <v>18</v>
      </c>
      <c r="D59">
        <v>39.14</v>
      </c>
      <c r="E59">
        <v>0</v>
      </c>
      <c r="F59">
        <v>12890.057650000001</v>
      </c>
    </row>
    <row r="60" spans="1:6">
      <c r="A60" s="17" t="s">
        <v>13</v>
      </c>
      <c r="B60" s="17">
        <v>1</v>
      </c>
      <c r="C60">
        <v>18</v>
      </c>
      <c r="D60">
        <v>21.565000000000001</v>
      </c>
      <c r="E60">
        <v>0</v>
      </c>
      <c r="F60">
        <v>13747.87235</v>
      </c>
    </row>
    <row r="61" spans="1:6">
      <c r="A61" s="14" t="s">
        <v>11</v>
      </c>
      <c r="B61" s="14">
        <v>0</v>
      </c>
      <c r="C61">
        <v>18</v>
      </c>
      <c r="D61">
        <v>38.28</v>
      </c>
      <c r="E61">
        <v>0</v>
      </c>
      <c r="F61">
        <v>14133.03775</v>
      </c>
    </row>
    <row r="62" spans="1:6">
      <c r="A62" s="17" t="s">
        <v>13</v>
      </c>
      <c r="B62" s="17">
        <v>1</v>
      </c>
      <c r="C62">
        <v>18</v>
      </c>
      <c r="D62">
        <v>21.66</v>
      </c>
      <c r="E62">
        <v>0</v>
      </c>
      <c r="F62">
        <v>14283.4594</v>
      </c>
    </row>
    <row r="63" spans="1:6">
      <c r="A63" s="14" t="s">
        <v>13</v>
      </c>
      <c r="B63" s="14">
        <v>1</v>
      </c>
      <c r="C63">
        <v>18</v>
      </c>
      <c r="D63">
        <v>25.175000000000001</v>
      </c>
      <c r="E63">
        <v>0</v>
      </c>
      <c r="F63">
        <v>15518.180249999999</v>
      </c>
    </row>
    <row r="64" spans="1:6">
      <c r="A64" s="17" t="s">
        <v>13</v>
      </c>
      <c r="B64" s="17">
        <v>1</v>
      </c>
      <c r="C64">
        <v>18</v>
      </c>
      <c r="D64">
        <v>27.36</v>
      </c>
      <c r="E64">
        <v>1</v>
      </c>
      <c r="F64">
        <v>17178.682400000002</v>
      </c>
    </row>
    <row r="65" spans="1:6">
      <c r="A65" s="14" t="s">
        <v>11</v>
      </c>
      <c r="B65" s="14">
        <v>1</v>
      </c>
      <c r="C65">
        <v>18</v>
      </c>
      <c r="D65">
        <v>27.28</v>
      </c>
      <c r="E65">
        <v>3</v>
      </c>
      <c r="F65">
        <v>18223.4512</v>
      </c>
    </row>
    <row r="66" spans="1:6">
      <c r="A66" s="17" t="s">
        <v>13</v>
      </c>
      <c r="B66" s="17">
        <v>0</v>
      </c>
      <c r="C66">
        <v>18</v>
      </c>
      <c r="D66">
        <v>30.114999999999998</v>
      </c>
      <c r="E66">
        <v>0</v>
      </c>
      <c r="F66">
        <v>21344.846699999998</v>
      </c>
    </row>
    <row r="67" spans="1:6">
      <c r="A67" s="14" t="s">
        <v>13</v>
      </c>
      <c r="B67" s="14">
        <v>1</v>
      </c>
      <c r="C67">
        <v>18</v>
      </c>
      <c r="D67">
        <v>31.73</v>
      </c>
      <c r="E67">
        <v>0</v>
      </c>
      <c r="F67">
        <v>33732.686699999998</v>
      </c>
    </row>
    <row r="68" spans="1:6">
      <c r="A68" s="17" t="s">
        <v>11</v>
      </c>
      <c r="B68" s="17">
        <v>1</v>
      </c>
      <c r="C68">
        <v>18</v>
      </c>
      <c r="D68">
        <v>31.68</v>
      </c>
      <c r="E68">
        <v>2</v>
      </c>
      <c r="F68">
        <v>34303.167200000004</v>
      </c>
    </row>
    <row r="69" spans="1:6">
      <c r="A69" s="14" t="s">
        <v>13</v>
      </c>
      <c r="B69" s="14">
        <v>1</v>
      </c>
      <c r="C69">
        <v>18</v>
      </c>
      <c r="D69">
        <v>33.534999999999997</v>
      </c>
      <c r="E69">
        <v>0</v>
      </c>
      <c r="F69">
        <v>34617.840649999998</v>
      </c>
    </row>
    <row r="70" spans="1:6">
      <c r="A70" s="17" t="s">
        <v>11</v>
      </c>
      <c r="B70" s="17">
        <v>1</v>
      </c>
      <c r="C70">
        <v>18</v>
      </c>
      <c r="D70">
        <v>36.85</v>
      </c>
      <c r="E70">
        <v>0</v>
      </c>
      <c r="F70">
        <v>36149.483500000002</v>
      </c>
    </row>
    <row r="71" spans="1:6">
      <c r="A71" s="14" t="s">
        <v>11</v>
      </c>
      <c r="B71" s="14">
        <v>1</v>
      </c>
      <c r="C71">
        <v>18</v>
      </c>
      <c r="D71">
        <v>38.17</v>
      </c>
      <c r="E71">
        <v>0</v>
      </c>
      <c r="F71">
        <v>36307.798300000002</v>
      </c>
    </row>
    <row r="72" spans="1:6">
      <c r="A72" s="17" t="s">
        <v>11</v>
      </c>
      <c r="B72" s="17">
        <v>1</v>
      </c>
      <c r="C72">
        <v>18</v>
      </c>
      <c r="D72">
        <v>42.24</v>
      </c>
      <c r="E72">
        <v>0</v>
      </c>
      <c r="F72">
        <v>38792.685599999997</v>
      </c>
    </row>
    <row r="73" spans="1:6">
      <c r="A73" s="14" t="s">
        <v>8</v>
      </c>
      <c r="B73" s="14">
        <v>0</v>
      </c>
      <c r="C73">
        <v>19</v>
      </c>
      <c r="D73">
        <v>19.8</v>
      </c>
      <c r="E73">
        <v>0</v>
      </c>
      <c r="F73">
        <v>1241.5650000000001</v>
      </c>
    </row>
    <row r="74" spans="1:6">
      <c r="A74" s="17" t="s">
        <v>8</v>
      </c>
      <c r="B74" s="17">
        <v>0</v>
      </c>
      <c r="C74">
        <v>19</v>
      </c>
      <c r="D74">
        <v>20.3</v>
      </c>
      <c r="E74">
        <v>0</v>
      </c>
      <c r="F74">
        <v>1242.26</v>
      </c>
    </row>
    <row r="75" spans="1:6">
      <c r="A75" s="14" t="s">
        <v>8</v>
      </c>
      <c r="B75" s="14">
        <v>0</v>
      </c>
      <c r="C75">
        <v>19</v>
      </c>
      <c r="D75">
        <v>20.7</v>
      </c>
      <c r="E75">
        <v>0</v>
      </c>
      <c r="F75">
        <v>1242.816</v>
      </c>
    </row>
    <row r="76" spans="1:6">
      <c r="A76" s="17" t="s">
        <v>8</v>
      </c>
      <c r="B76" s="17">
        <v>0</v>
      </c>
      <c r="C76">
        <v>19</v>
      </c>
      <c r="D76">
        <v>27.6</v>
      </c>
      <c r="E76">
        <v>0</v>
      </c>
      <c r="F76">
        <v>1252.4069999999999</v>
      </c>
    </row>
    <row r="77" spans="1:6">
      <c r="A77" s="14" t="s">
        <v>8</v>
      </c>
      <c r="B77" s="14">
        <v>0</v>
      </c>
      <c r="C77">
        <v>19</v>
      </c>
      <c r="D77">
        <v>28.7</v>
      </c>
      <c r="E77">
        <v>0</v>
      </c>
      <c r="F77">
        <v>1253.9359999999999</v>
      </c>
    </row>
    <row r="78" spans="1:6">
      <c r="A78" s="17" t="s">
        <v>8</v>
      </c>
      <c r="B78" s="17">
        <v>0</v>
      </c>
      <c r="C78">
        <v>19</v>
      </c>
      <c r="D78">
        <v>30.4</v>
      </c>
      <c r="E78">
        <v>0</v>
      </c>
      <c r="F78">
        <v>1256.299</v>
      </c>
    </row>
    <row r="79" spans="1:6">
      <c r="A79" s="14" t="s">
        <v>8</v>
      </c>
      <c r="B79" s="14">
        <v>0</v>
      </c>
      <c r="C79">
        <v>19</v>
      </c>
      <c r="D79">
        <v>34.1</v>
      </c>
      <c r="E79">
        <v>0</v>
      </c>
      <c r="F79">
        <v>1261.442</v>
      </c>
    </row>
    <row r="80" spans="1:6">
      <c r="A80" s="17" t="s">
        <v>8</v>
      </c>
      <c r="B80" s="17">
        <v>0</v>
      </c>
      <c r="C80">
        <v>19</v>
      </c>
      <c r="D80">
        <v>34.4</v>
      </c>
      <c r="E80">
        <v>0</v>
      </c>
      <c r="F80">
        <v>1261.8589999999999</v>
      </c>
    </row>
    <row r="81" spans="1:6">
      <c r="A81" s="14" t="s">
        <v>8</v>
      </c>
      <c r="B81" s="14">
        <v>0</v>
      </c>
      <c r="C81">
        <v>19</v>
      </c>
      <c r="D81">
        <v>35.4</v>
      </c>
      <c r="E81">
        <v>0</v>
      </c>
      <c r="F81">
        <v>1263.249</v>
      </c>
    </row>
    <row r="82" spans="1:6">
      <c r="A82" s="17" t="s">
        <v>12</v>
      </c>
      <c r="B82" s="17">
        <v>0</v>
      </c>
      <c r="C82">
        <v>19</v>
      </c>
      <c r="D82">
        <v>17.48</v>
      </c>
      <c r="E82">
        <v>0</v>
      </c>
      <c r="F82">
        <v>1621.3402000000001</v>
      </c>
    </row>
    <row r="83" spans="1:6">
      <c r="A83" s="14" t="s">
        <v>12</v>
      </c>
      <c r="B83" s="14">
        <v>0</v>
      </c>
      <c r="C83">
        <v>19</v>
      </c>
      <c r="D83">
        <v>20.425000000000001</v>
      </c>
      <c r="E83">
        <v>0</v>
      </c>
      <c r="F83">
        <v>1625.4337499999999</v>
      </c>
    </row>
    <row r="84" spans="1:6">
      <c r="A84" s="17" t="s">
        <v>12</v>
      </c>
      <c r="B84" s="17">
        <v>0</v>
      </c>
      <c r="C84">
        <v>19</v>
      </c>
      <c r="D84">
        <v>21.754999999999999</v>
      </c>
      <c r="E84">
        <v>0</v>
      </c>
      <c r="F84">
        <v>1627.2824499999999</v>
      </c>
    </row>
    <row r="85" spans="1:6">
      <c r="A85" s="14" t="s">
        <v>12</v>
      </c>
      <c r="B85" s="14">
        <v>0</v>
      </c>
      <c r="C85">
        <v>19</v>
      </c>
      <c r="D85">
        <v>22.61</v>
      </c>
      <c r="E85">
        <v>0</v>
      </c>
      <c r="F85">
        <v>1628.4709</v>
      </c>
    </row>
    <row r="86" spans="1:6">
      <c r="A86" s="17" t="s">
        <v>12</v>
      </c>
      <c r="B86" s="17">
        <v>0</v>
      </c>
      <c r="C86">
        <v>19</v>
      </c>
      <c r="D86">
        <v>25.175000000000001</v>
      </c>
      <c r="E86">
        <v>0</v>
      </c>
      <c r="F86">
        <v>1632.0362500000001</v>
      </c>
    </row>
    <row r="87" spans="1:6">
      <c r="A87" s="14" t="s">
        <v>12</v>
      </c>
      <c r="B87" s="14">
        <v>0</v>
      </c>
      <c r="C87">
        <v>19</v>
      </c>
      <c r="D87">
        <v>25.555</v>
      </c>
      <c r="E87">
        <v>0</v>
      </c>
      <c r="F87">
        <v>1632.5644500000001</v>
      </c>
    </row>
    <row r="88" spans="1:6">
      <c r="A88" s="17" t="s">
        <v>12</v>
      </c>
      <c r="B88" s="17">
        <v>0</v>
      </c>
      <c r="C88">
        <v>19</v>
      </c>
      <c r="D88">
        <v>27.835000000000001</v>
      </c>
      <c r="E88">
        <v>0</v>
      </c>
      <c r="F88">
        <v>1635.7336499999999</v>
      </c>
    </row>
    <row r="89" spans="1:6">
      <c r="A89" s="14" t="s">
        <v>12</v>
      </c>
      <c r="B89" s="14">
        <v>0</v>
      </c>
      <c r="C89">
        <v>19</v>
      </c>
      <c r="D89">
        <v>30.59</v>
      </c>
      <c r="E89">
        <v>0</v>
      </c>
      <c r="F89">
        <v>1639.5631000000001</v>
      </c>
    </row>
    <row r="90" spans="1:6">
      <c r="A90" s="17" t="s">
        <v>12</v>
      </c>
      <c r="B90" s="17">
        <v>0</v>
      </c>
      <c r="C90">
        <v>19</v>
      </c>
      <c r="D90">
        <v>30.59</v>
      </c>
      <c r="E90">
        <v>0</v>
      </c>
      <c r="F90">
        <v>1639.5631000000001</v>
      </c>
    </row>
    <row r="91" spans="1:6">
      <c r="A91" s="14" t="s">
        <v>12</v>
      </c>
      <c r="B91" s="14">
        <v>0</v>
      </c>
      <c r="C91">
        <v>19</v>
      </c>
      <c r="D91">
        <v>35.53</v>
      </c>
      <c r="E91">
        <v>0</v>
      </c>
      <c r="F91">
        <v>1646.4296999999999</v>
      </c>
    </row>
    <row r="92" spans="1:6">
      <c r="A92" s="17" t="s">
        <v>8</v>
      </c>
      <c r="B92" s="17">
        <v>0</v>
      </c>
      <c r="C92">
        <v>19</v>
      </c>
      <c r="D92">
        <v>17.8</v>
      </c>
      <c r="E92">
        <v>0</v>
      </c>
      <c r="F92">
        <v>1727.7850000000001</v>
      </c>
    </row>
    <row r="93" spans="1:6">
      <c r="A93" s="14" t="s">
        <v>8</v>
      </c>
      <c r="B93" s="14">
        <v>0</v>
      </c>
      <c r="C93">
        <v>19</v>
      </c>
      <c r="D93">
        <v>18.600000000000001</v>
      </c>
      <c r="E93">
        <v>0</v>
      </c>
      <c r="F93">
        <v>1728.8969999999999</v>
      </c>
    </row>
    <row r="94" spans="1:6">
      <c r="A94" s="17" t="s">
        <v>8</v>
      </c>
      <c r="B94" s="17">
        <v>0</v>
      </c>
      <c r="C94">
        <v>19</v>
      </c>
      <c r="D94">
        <v>20.6</v>
      </c>
      <c r="E94">
        <v>0</v>
      </c>
      <c r="F94">
        <v>1731.6769999999999</v>
      </c>
    </row>
    <row r="95" spans="1:6">
      <c r="A95" s="14" t="s">
        <v>8</v>
      </c>
      <c r="B95" s="14">
        <v>0</v>
      </c>
      <c r="C95">
        <v>19</v>
      </c>
      <c r="D95">
        <v>24.7</v>
      </c>
      <c r="E95">
        <v>0</v>
      </c>
      <c r="F95">
        <v>1737.376</v>
      </c>
    </row>
    <row r="96" spans="1:6">
      <c r="A96" s="17" t="s">
        <v>8</v>
      </c>
      <c r="B96" s="17">
        <v>0</v>
      </c>
      <c r="C96">
        <v>19</v>
      </c>
      <c r="D96">
        <v>28.9</v>
      </c>
      <c r="E96">
        <v>0</v>
      </c>
      <c r="F96">
        <v>1743.2139999999999</v>
      </c>
    </row>
    <row r="97" spans="1:6">
      <c r="A97" s="14" t="s">
        <v>8</v>
      </c>
      <c r="B97" s="14">
        <v>0</v>
      </c>
      <c r="C97">
        <v>19</v>
      </c>
      <c r="D97">
        <v>29.8</v>
      </c>
      <c r="E97">
        <v>0</v>
      </c>
      <c r="F97">
        <v>1744.4649999999999</v>
      </c>
    </row>
    <row r="98" spans="1:6">
      <c r="A98" s="17" t="s">
        <v>8</v>
      </c>
      <c r="B98" s="17">
        <v>0</v>
      </c>
      <c r="C98">
        <v>19</v>
      </c>
      <c r="D98">
        <v>32.9</v>
      </c>
      <c r="E98">
        <v>0</v>
      </c>
      <c r="F98">
        <v>1748.7739999999999</v>
      </c>
    </row>
    <row r="99" spans="1:6">
      <c r="A99" s="14" t="s">
        <v>8</v>
      </c>
      <c r="B99" s="14">
        <v>0</v>
      </c>
      <c r="C99">
        <v>19</v>
      </c>
      <c r="D99">
        <v>40.5</v>
      </c>
      <c r="E99">
        <v>0</v>
      </c>
      <c r="F99">
        <v>1759.338</v>
      </c>
    </row>
    <row r="100" spans="1:6">
      <c r="A100" s="17" t="s">
        <v>8</v>
      </c>
      <c r="B100" s="17">
        <v>0</v>
      </c>
      <c r="C100">
        <v>19</v>
      </c>
      <c r="D100">
        <v>20.9</v>
      </c>
      <c r="E100">
        <v>1</v>
      </c>
      <c r="F100">
        <v>1832.0940000000001</v>
      </c>
    </row>
    <row r="101" spans="1:6">
      <c r="A101" s="14" t="s">
        <v>8</v>
      </c>
      <c r="B101" s="14">
        <v>0</v>
      </c>
      <c r="C101">
        <v>19</v>
      </c>
      <c r="D101">
        <v>24.6</v>
      </c>
      <c r="E101">
        <v>1</v>
      </c>
      <c r="F101">
        <v>1837.2370000000001</v>
      </c>
    </row>
    <row r="102" spans="1:6">
      <c r="A102" s="17" t="s">
        <v>8</v>
      </c>
      <c r="B102" s="17">
        <v>0</v>
      </c>
      <c r="C102">
        <v>19</v>
      </c>
      <c r="D102">
        <v>28.4</v>
      </c>
      <c r="E102">
        <v>1</v>
      </c>
      <c r="F102">
        <v>1842.519</v>
      </c>
    </row>
    <row r="103" spans="1:6">
      <c r="A103" s="14" t="s">
        <v>12</v>
      </c>
      <c r="B103" s="14">
        <v>0</v>
      </c>
      <c r="C103">
        <v>19</v>
      </c>
      <c r="D103">
        <v>22.515000000000001</v>
      </c>
      <c r="E103">
        <v>0</v>
      </c>
      <c r="F103">
        <v>2117.3388500000001</v>
      </c>
    </row>
    <row r="104" spans="1:6">
      <c r="A104" s="17" t="s">
        <v>12</v>
      </c>
      <c r="B104" s="17">
        <v>0</v>
      </c>
      <c r="C104">
        <v>19</v>
      </c>
      <c r="D104">
        <v>30.495000000000001</v>
      </c>
      <c r="E104">
        <v>0</v>
      </c>
      <c r="F104">
        <v>2128.4310500000001</v>
      </c>
    </row>
    <row r="105" spans="1:6">
      <c r="A105" s="14" t="s">
        <v>12</v>
      </c>
      <c r="B105" s="14">
        <v>0</v>
      </c>
      <c r="C105">
        <v>19</v>
      </c>
      <c r="D105">
        <v>32.11</v>
      </c>
      <c r="E105">
        <v>0</v>
      </c>
      <c r="F105">
        <v>2130.6759000000002</v>
      </c>
    </row>
    <row r="106" spans="1:6">
      <c r="A106" s="17" t="s">
        <v>12</v>
      </c>
      <c r="B106" s="17">
        <v>0</v>
      </c>
      <c r="C106">
        <v>19</v>
      </c>
      <c r="D106">
        <v>35.15</v>
      </c>
      <c r="E106">
        <v>0</v>
      </c>
      <c r="F106">
        <v>2134.9014999999999</v>
      </c>
    </row>
    <row r="107" spans="1:6">
      <c r="A107" s="14" t="s">
        <v>12</v>
      </c>
      <c r="B107" s="14">
        <v>0</v>
      </c>
      <c r="C107">
        <v>19</v>
      </c>
      <c r="D107">
        <v>36.575000000000003</v>
      </c>
      <c r="E107">
        <v>0</v>
      </c>
      <c r="F107">
        <v>2136.8822500000001</v>
      </c>
    </row>
    <row r="108" spans="1:6">
      <c r="A108" s="17" t="s">
        <v>12</v>
      </c>
      <c r="B108" s="17">
        <v>0</v>
      </c>
      <c r="C108">
        <v>19</v>
      </c>
      <c r="D108">
        <v>37.43</v>
      </c>
      <c r="E108">
        <v>0</v>
      </c>
      <c r="F108">
        <v>2138.0707000000002</v>
      </c>
    </row>
    <row r="109" spans="1:6">
      <c r="A109" s="14" t="s">
        <v>12</v>
      </c>
      <c r="B109" s="14">
        <v>0</v>
      </c>
      <c r="C109">
        <v>19</v>
      </c>
      <c r="D109">
        <v>25.555</v>
      </c>
      <c r="E109">
        <v>1</v>
      </c>
      <c r="F109">
        <v>2221.5644499999999</v>
      </c>
    </row>
    <row r="110" spans="1:6">
      <c r="A110" s="17" t="s">
        <v>8</v>
      </c>
      <c r="B110" s="17">
        <v>0</v>
      </c>
      <c r="C110">
        <v>19</v>
      </c>
      <c r="D110">
        <v>28.4</v>
      </c>
      <c r="E110">
        <v>1</v>
      </c>
      <c r="F110">
        <v>2331.5189999999998</v>
      </c>
    </row>
    <row r="111" spans="1:6">
      <c r="A111" s="14" t="s">
        <v>12</v>
      </c>
      <c r="B111" s="14">
        <v>0</v>
      </c>
      <c r="C111">
        <v>19</v>
      </c>
      <c r="D111">
        <v>24.51</v>
      </c>
      <c r="E111">
        <v>1</v>
      </c>
      <c r="F111">
        <v>2709.1118999999999</v>
      </c>
    </row>
    <row r="112" spans="1:6">
      <c r="A112" s="17" t="s">
        <v>12</v>
      </c>
      <c r="B112" s="17">
        <v>0</v>
      </c>
      <c r="C112">
        <v>19</v>
      </c>
      <c r="D112">
        <v>24.605</v>
      </c>
      <c r="E112">
        <v>1</v>
      </c>
      <c r="F112">
        <v>2709.24395</v>
      </c>
    </row>
    <row r="113" spans="1:6">
      <c r="A113" s="14" t="s">
        <v>12</v>
      </c>
      <c r="B113" s="14">
        <v>0</v>
      </c>
      <c r="C113">
        <v>19</v>
      </c>
      <c r="D113">
        <v>25.745000000000001</v>
      </c>
      <c r="E113">
        <v>1</v>
      </c>
      <c r="F113">
        <v>2710.8285500000002</v>
      </c>
    </row>
    <row r="114" spans="1:6">
      <c r="A114" s="17" t="s">
        <v>12</v>
      </c>
      <c r="B114" s="17">
        <v>0</v>
      </c>
      <c r="C114">
        <v>19</v>
      </c>
      <c r="D114">
        <v>31.824999999999999</v>
      </c>
      <c r="E114">
        <v>1</v>
      </c>
      <c r="F114">
        <v>2719.2797500000001</v>
      </c>
    </row>
    <row r="115" spans="1:6">
      <c r="A115" s="14" t="s">
        <v>12</v>
      </c>
      <c r="B115" s="14">
        <v>0</v>
      </c>
      <c r="C115">
        <v>19</v>
      </c>
      <c r="D115">
        <v>39.615000000000002</v>
      </c>
      <c r="E115">
        <v>1</v>
      </c>
      <c r="F115">
        <v>2730.1078499999999</v>
      </c>
    </row>
    <row r="116" spans="1:6">
      <c r="A116" s="17" t="s">
        <v>12</v>
      </c>
      <c r="B116" s="17">
        <v>0</v>
      </c>
      <c r="C116">
        <v>19</v>
      </c>
      <c r="D116">
        <v>20.614999999999998</v>
      </c>
      <c r="E116">
        <v>2</v>
      </c>
      <c r="F116">
        <v>2803.69785</v>
      </c>
    </row>
    <row r="117" spans="1:6">
      <c r="A117" s="14" t="s">
        <v>8</v>
      </c>
      <c r="B117" s="14">
        <v>0</v>
      </c>
      <c r="C117">
        <v>19</v>
      </c>
      <c r="D117">
        <v>23.4</v>
      </c>
      <c r="E117">
        <v>2</v>
      </c>
      <c r="F117">
        <v>2913.569</v>
      </c>
    </row>
    <row r="118" spans="1:6">
      <c r="A118" s="17" t="s">
        <v>8</v>
      </c>
      <c r="B118" s="17">
        <v>0</v>
      </c>
      <c r="C118">
        <v>19</v>
      </c>
      <c r="D118">
        <v>28.6</v>
      </c>
      <c r="E118">
        <v>5</v>
      </c>
      <c r="F118">
        <v>4687.7969999999996</v>
      </c>
    </row>
    <row r="119" spans="1:6">
      <c r="A119" s="14" t="s">
        <v>8</v>
      </c>
      <c r="B119" s="14">
        <v>1</v>
      </c>
      <c r="C119">
        <v>19</v>
      </c>
      <c r="D119">
        <v>21.7</v>
      </c>
      <c r="E119">
        <v>0</v>
      </c>
      <c r="F119">
        <v>13844.505999999999</v>
      </c>
    </row>
    <row r="120" spans="1:6">
      <c r="A120" s="17" t="s">
        <v>8</v>
      </c>
      <c r="B120" s="17">
        <v>1</v>
      </c>
      <c r="C120">
        <v>19</v>
      </c>
      <c r="D120">
        <v>27.7</v>
      </c>
      <c r="E120">
        <v>0</v>
      </c>
      <c r="F120">
        <v>16297.846</v>
      </c>
    </row>
    <row r="121" spans="1:6">
      <c r="A121" s="14" t="s">
        <v>12</v>
      </c>
      <c r="B121" s="14">
        <v>1</v>
      </c>
      <c r="C121">
        <v>19</v>
      </c>
      <c r="D121">
        <v>26.03</v>
      </c>
      <c r="E121">
        <v>1</v>
      </c>
      <c r="F121">
        <v>16450.894700000001</v>
      </c>
    </row>
    <row r="122" spans="1:6">
      <c r="A122" s="17" t="s">
        <v>8</v>
      </c>
      <c r="B122" s="17">
        <v>1</v>
      </c>
      <c r="C122">
        <v>19</v>
      </c>
      <c r="D122">
        <v>27.9</v>
      </c>
      <c r="E122">
        <v>0</v>
      </c>
      <c r="F122">
        <v>16884.923999999999</v>
      </c>
    </row>
    <row r="123" spans="1:6">
      <c r="A123" s="14" t="s">
        <v>8</v>
      </c>
      <c r="B123" s="14">
        <v>1</v>
      </c>
      <c r="C123">
        <v>19</v>
      </c>
      <c r="D123">
        <v>28.3</v>
      </c>
      <c r="E123">
        <v>0</v>
      </c>
      <c r="F123">
        <v>17081.080000000002</v>
      </c>
    </row>
    <row r="124" spans="1:6">
      <c r="A124" s="17" t="s">
        <v>12</v>
      </c>
      <c r="B124" s="17">
        <v>1</v>
      </c>
      <c r="C124">
        <v>19</v>
      </c>
      <c r="D124">
        <v>29.07</v>
      </c>
      <c r="E124">
        <v>0</v>
      </c>
      <c r="F124">
        <v>17352.6803</v>
      </c>
    </row>
    <row r="125" spans="1:6">
      <c r="A125" s="14" t="s">
        <v>12</v>
      </c>
      <c r="B125" s="14">
        <v>1</v>
      </c>
      <c r="C125">
        <v>19</v>
      </c>
      <c r="D125">
        <v>28.31</v>
      </c>
      <c r="E125">
        <v>0</v>
      </c>
      <c r="F125">
        <v>17468.983899999999</v>
      </c>
    </row>
    <row r="126" spans="1:6">
      <c r="A126" s="17" t="s">
        <v>12</v>
      </c>
      <c r="B126" s="17">
        <v>1</v>
      </c>
      <c r="C126">
        <v>19</v>
      </c>
      <c r="D126">
        <v>28.88</v>
      </c>
      <c r="E126">
        <v>0</v>
      </c>
      <c r="F126">
        <v>17748.5062</v>
      </c>
    </row>
    <row r="127" spans="1:6">
      <c r="A127" s="14" t="s">
        <v>12</v>
      </c>
      <c r="B127" s="14">
        <v>0</v>
      </c>
      <c r="C127">
        <v>19</v>
      </c>
      <c r="D127">
        <v>27.93</v>
      </c>
      <c r="E127">
        <v>3</v>
      </c>
      <c r="F127">
        <v>18838.703659999999</v>
      </c>
    </row>
    <row r="128" spans="1:6">
      <c r="A128" s="17" t="s">
        <v>12</v>
      </c>
      <c r="B128" s="17">
        <v>0</v>
      </c>
      <c r="C128">
        <v>19</v>
      </c>
      <c r="D128">
        <v>27.265000000000001</v>
      </c>
      <c r="E128">
        <v>2</v>
      </c>
      <c r="F128">
        <v>22493.659640000002</v>
      </c>
    </row>
    <row r="129" spans="1:6">
      <c r="A129" s="14" t="s">
        <v>8</v>
      </c>
      <c r="B129" s="14">
        <v>0</v>
      </c>
      <c r="C129">
        <v>19</v>
      </c>
      <c r="D129">
        <v>33.1</v>
      </c>
      <c r="E129">
        <v>0</v>
      </c>
      <c r="F129">
        <v>23082.955330000001</v>
      </c>
    </row>
    <row r="130" spans="1:6">
      <c r="A130" s="17" t="s">
        <v>12</v>
      </c>
      <c r="B130" s="17">
        <v>0</v>
      </c>
      <c r="C130">
        <v>19</v>
      </c>
      <c r="D130">
        <v>30.59</v>
      </c>
      <c r="E130">
        <v>2</v>
      </c>
      <c r="F130">
        <v>24059.680189999999</v>
      </c>
    </row>
    <row r="131" spans="1:6">
      <c r="A131" s="14" t="s">
        <v>11</v>
      </c>
      <c r="B131" s="14">
        <v>1</v>
      </c>
      <c r="C131">
        <v>19</v>
      </c>
      <c r="D131">
        <v>30.25</v>
      </c>
      <c r="E131">
        <v>0</v>
      </c>
      <c r="F131">
        <v>32548.340499999998</v>
      </c>
    </row>
    <row r="132" spans="1:6">
      <c r="A132" s="17" t="s">
        <v>12</v>
      </c>
      <c r="B132" s="17">
        <v>1</v>
      </c>
      <c r="C132">
        <v>19</v>
      </c>
      <c r="D132">
        <v>30.02</v>
      </c>
      <c r="E132">
        <v>0</v>
      </c>
      <c r="F132">
        <v>33307.550799999997</v>
      </c>
    </row>
    <row r="133" spans="1:6">
      <c r="A133" s="14" t="s">
        <v>12</v>
      </c>
      <c r="B133" s="14">
        <v>1</v>
      </c>
      <c r="C133">
        <v>19</v>
      </c>
      <c r="D133">
        <v>31.92</v>
      </c>
      <c r="E133">
        <v>0</v>
      </c>
      <c r="F133">
        <v>33750.291799999999</v>
      </c>
    </row>
    <row r="134" spans="1:6">
      <c r="A134" s="17" t="s">
        <v>11</v>
      </c>
      <c r="B134" s="17">
        <v>1</v>
      </c>
      <c r="C134">
        <v>19</v>
      </c>
      <c r="D134">
        <v>33.11</v>
      </c>
      <c r="E134">
        <v>0</v>
      </c>
      <c r="F134">
        <v>34439.855900000002</v>
      </c>
    </row>
    <row r="135" spans="1:6">
      <c r="A135" s="14" t="s">
        <v>8</v>
      </c>
      <c r="B135" s="14">
        <v>1</v>
      </c>
      <c r="C135">
        <v>19</v>
      </c>
      <c r="D135">
        <v>34.799999999999997</v>
      </c>
      <c r="E135">
        <v>0</v>
      </c>
      <c r="F135">
        <v>34779.614999999998</v>
      </c>
    </row>
    <row r="136" spans="1:6">
      <c r="A136" s="17" t="s">
        <v>8</v>
      </c>
      <c r="B136" s="17">
        <v>1</v>
      </c>
      <c r="C136">
        <v>19</v>
      </c>
      <c r="D136">
        <v>34.9</v>
      </c>
      <c r="E136">
        <v>0</v>
      </c>
      <c r="F136">
        <v>34828.654000000002</v>
      </c>
    </row>
    <row r="137" spans="1:6">
      <c r="A137" s="14" t="s">
        <v>12</v>
      </c>
      <c r="B137" s="14">
        <v>1</v>
      </c>
      <c r="C137">
        <v>19</v>
      </c>
      <c r="D137">
        <v>36.954999999999998</v>
      </c>
      <c r="E137">
        <v>0</v>
      </c>
      <c r="F137">
        <v>36219.405449999998</v>
      </c>
    </row>
    <row r="138" spans="1:6">
      <c r="A138" s="17" t="s">
        <v>8</v>
      </c>
      <c r="B138" s="17">
        <v>1</v>
      </c>
      <c r="C138">
        <v>19</v>
      </c>
      <c r="D138">
        <v>34.700000000000003</v>
      </c>
      <c r="E138">
        <v>2</v>
      </c>
      <c r="F138">
        <v>36397.576000000001</v>
      </c>
    </row>
    <row r="139" spans="1:6">
      <c r="A139" s="14" t="s">
        <v>12</v>
      </c>
      <c r="B139" s="14">
        <v>1</v>
      </c>
      <c r="C139">
        <v>19</v>
      </c>
      <c r="D139">
        <v>32.49</v>
      </c>
      <c r="E139">
        <v>0</v>
      </c>
      <c r="F139">
        <v>36898.733079999998</v>
      </c>
    </row>
    <row r="140" spans="1:6">
      <c r="A140" s="17" t="s">
        <v>11</v>
      </c>
      <c r="B140" s="17">
        <v>1</v>
      </c>
      <c r="C140">
        <v>19</v>
      </c>
      <c r="D140">
        <v>44.88</v>
      </c>
      <c r="E140">
        <v>0</v>
      </c>
      <c r="F140">
        <v>39722.746200000001</v>
      </c>
    </row>
    <row r="141" spans="1:6">
      <c r="A141" s="14" t="s">
        <v>11</v>
      </c>
      <c r="B141" s="14">
        <v>0</v>
      </c>
      <c r="C141">
        <v>20</v>
      </c>
      <c r="D141">
        <v>33.33</v>
      </c>
      <c r="E141">
        <v>0</v>
      </c>
      <c r="F141">
        <v>1391.5287000000001</v>
      </c>
    </row>
    <row r="142" spans="1:6">
      <c r="A142" s="17" t="s">
        <v>12</v>
      </c>
      <c r="B142" s="17">
        <v>0</v>
      </c>
      <c r="C142">
        <v>20</v>
      </c>
      <c r="D142">
        <v>29.734999999999999</v>
      </c>
      <c r="E142">
        <v>0</v>
      </c>
      <c r="F142">
        <v>1769.5316499999999</v>
      </c>
    </row>
    <row r="143" spans="1:6">
      <c r="A143" s="14" t="s">
        <v>8</v>
      </c>
      <c r="B143" s="14">
        <v>0</v>
      </c>
      <c r="C143">
        <v>20</v>
      </c>
      <c r="D143">
        <v>29.6</v>
      </c>
      <c r="E143">
        <v>0</v>
      </c>
      <c r="F143">
        <v>1875.3440000000001</v>
      </c>
    </row>
    <row r="144" spans="1:6">
      <c r="A144" s="17" t="s">
        <v>11</v>
      </c>
      <c r="B144" s="17">
        <v>0</v>
      </c>
      <c r="C144">
        <v>20</v>
      </c>
      <c r="D144">
        <v>31.46</v>
      </c>
      <c r="E144">
        <v>0</v>
      </c>
      <c r="F144">
        <v>1877.9294</v>
      </c>
    </row>
    <row r="145" spans="1:6">
      <c r="A145" s="14" t="s">
        <v>11</v>
      </c>
      <c r="B145" s="14">
        <v>0</v>
      </c>
      <c r="C145">
        <v>20</v>
      </c>
      <c r="D145">
        <v>33</v>
      </c>
      <c r="E145">
        <v>0</v>
      </c>
      <c r="F145">
        <v>1880.07</v>
      </c>
    </row>
    <row r="146" spans="1:6">
      <c r="A146" s="17" t="s">
        <v>8</v>
      </c>
      <c r="B146" s="17">
        <v>0</v>
      </c>
      <c r="C146">
        <v>20</v>
      </c>
      <c r="D146">
        <v>33.299999999999997</v>
      </c>
      <c r="E146">
        <v>0</v>
      </c>
      <c r="F146">
        <v>1880.4870000000001</v>
      </c>
    </row>
    <row r="147" spans="1:6">
      <c r="A147" s="14" t="s">
        <v>8</v>
      </c>
      <c r="B147" s="14">
        <v>0</v>
      </c>
      <c r="C147">
        <v>20</v>
      </c>
      <c r="D147">
        <v>22</v>
      </c>
      <c r="E147">
        <v>1</v>
      </c>
      <c r="F147">
        <v>1964.78</v>
      </c>
    </row>
    <row r="148" spans="1:6">
      <c r="A148" s="17" t="s">
        <v>13</v>
      </c>
      <c r="B148" s="17">
        <v>0</v>
      </c>
      <c r="C148">
        <v>20</v>
      </c>
      <c r="D148">
        <v>27.93</v>
      </c>
      <c r="E148">
        <v>0</v>
      </c>
      <c r="F148">
        <v>1967.0227</v>
      </c>
    </row>
    <row r="149" spans="1:6">
      <c r="A149" s="14" t="s">
        <v>8</v>
      </c>
      <c r="B149" s="14">
        <v>0</v>
      </c>
      <c r="C149">
        <v>20</v>
      </c>
      <c r="D149">
        <v>33</v>
      </c>
      <c r="E149">
        <v>1</v>
      </c>
      <c r="F149">
        <v>1980.07</v>
      </c>
    </row>
    <row r="150" spans="1:6">
      <c r="A150" s="17" t="s">
        <v>13</v>
      </c>
      <c r="B150" s="17">
        <v>0</v>
      </c>
      <c r="C150">
        <v>20</v>
      </c>
      <c r="D150">
        <v>40.47</v>
      </c>
      <c r="E150">
        <v>0</v>
      </c>
      <c r="F150">
        <v>1984.4532999999999</v>
      </c>
    </row>
    <row r="151" spans="1:6">
      <c r="A151" s="14" t="s">
        <v>12</v>
      </c>
      <c r="B151" s="14">
        <v>0</v>
      </c>
      <c r="C151">
        <v>20</v>
      </c>
      <c r="D151">
        <v>28.975000000000001</v>
      </c>
      <c r="E151">
        <v>0</v>
      </c>
      <c r="F151">
        <v>2257.47525</v>
      </c>
    </row>
    <row r="152" spans="1:6">
      <c r="A152" s="17" t="s">
        <v>12</v>
      </c>
      <c r="B152" s="17">
        <v>0</v>
      </c>
      <c r="C152">
        <v>20</v>
      </c>
      <c r="D152">
        <v>31.92</v>
      </c>
      <c r="E152">
        <v>0</v>
      </c>
      <c r="F152">
        <v>2261.5688</v>
      </c>
    </row>
    <row r="153" spans="1:6">
      <c r="A153" s="14" t="s">
        <v>12</v>
      </c>
      <c r="B153" s="14">
        <v>0</v>
      </c>
      <c r="C153">
        <v>20</v>
      </c>
      <c r="D153">
        <v>32.395000000000003</v>
      </c>
      <c r="E153">
        <v>1</v>
      </c>
      <c r="F153">
        <v>2362.2290499999999</v>
      </c>
    </row>
    <row r="154" spans="1:6">
      <c r="A154" s="17" t="s">
        <v>13</v>
      </c>
      <c r="B154" s="17">
        <v>0</v>
      </c>
      <c r="C154">
        <v>20</v>
      </c>
      <c r="D154">
        <v>28.785</v>
      </c>
      <c r="E154">
        <v>0</v>
      </c>
      <c r="F154">
        <v>2457.2111500000001</v>
      </c>
    </row>
    <row r="155" spans="1:6">
      <c r="A155" s="14" t="s">
        <v>13</v>
      </c>
      <c r="B155" s="14">
        <v>0</v>
      </c>
      <c r="C155">
        <v>20</v>
      </c>
      <c r="D155">
        <v>30.59</v>
      </c>
      <c r="E155">
        <v>0</v>
      </c>
      <c r="F155">
        <v>2459.7201</v>
      </c>
    </row>
    <row r="156" spans="1:6">
      <c r="A156" s="17" t="s">
        <v>11</v>
      </c>
      <c r="B156" s="17">
        <v>0</v>
      </c>
      <c r="C156">
        <v>20</v>
      </c>
      <c r="D156">
        <v>31.13</v>
      </c>
      <c r="E156">
        <v>2</v>
      </c>
      <c r="F156">
        <v>2566.4706999999999</v>
      </c>
    </row>
    <row r="157" spans="1:6">
      <c r="A157" s="14" t="s">
        <v>11</v>
      </c>
      <c r="B157" s="14">
        <v>0</v>
      </c>
      <c r="C157">
        <v>20</v>
      </c>
      <c r="D157">
        <v>31.79</v>
      </c>
      <c r="E157">
        <v>2</v>
      </c>
      <c r="F157">
        <v>3056.3881000000001</v>
      </c>
    </row>
    <row r="158" spans="1:6">
      <c r="A158" s="17" t="s">
        <v>8</v>
      </c>
      <c r="B158" s="17">
        <v>0</v>
      </c>
      <c r="C158">
        <v>20</v>
      </c>
      <c r="D158">
        <v>37</v>
      </c>
      <c r="E158">
        <v>5</v>
      </c>
      <c r="F158">
        <v>4830.63</v>
      </c>
    </row>
    <row r="159" spans="1:6">
      <c r="A159" s="14" t="s">
        <v>13</v>
      </c>
      <c r="B159" s="14">
        <v>0</v>
      </c>
      <c r="C159">
        <v>20</v>
      </c>
      <c r="D159">
        <v>30.114999999999998</v>
      </c>
      <c r="E159">
        <v>5</v>
      </c>
      <c r="F159">
        <v>4915.0598499999996</v>
      </c>
    </row>
    <row r="160" spans="1:6">
      <c r="A160" s="17" t="s">
        <v>12</v>
      </c>
      <c r="B160" s="17">
        <v>1</v>
      </c>
      <c r="C160">
        <v>20</v>
      </c>
      <c r="D160">
        <v>22.42</v>
      </c>
      <c r="E160">
        <v>0</v>
      </c>
      <c r="F160">
        <v>14711.7438</v>
      </c>
    </row>
    <row r="161" spans="1:6">
      <c r="A161" s="14" t="s">
        <v>8</v>
      </c>
      <c r="B161" s="14">
        <v>1</v>
      </c>
      <c r="C161">
        <v>20</v>
      </c>
      <c r="D161">
        <v>27.3</v>
      </c>
      <c r="E161">
        <v>0</v>
      </c>
      <c r="F161">
        <v>16232.847</v>
      </c>
    </row>
    <row r="162" spans="1:6">
      <c r="A162" s="17" t="s">
        <v>11</v>
      </c>
      <c r="B162" s="17">
        <v>1</v>
      </c>
      <c r="C162">
        <v>20</v>
      </c>
      <c r="D162">
        <v>26.84</v>
      </c>
      <c r="E162">
        <v>1</v>
      </c>
      <c r="F162">
        <v>17085.267599999999</v>
      </c>
    </row>
    <row r="163" spans="1:6">
      <c r="A163" s="14" t="s">
        <v>12</v>
      </c>
      <c r="B163" s="14">
        <v>1</v>
      </c>
      <c r="C163">
        <v>20</v>
      </c>
      <c r="D163">
        <v>28.024999999999999</v>
      </c>
      <c r="E163">
        <v>1</v>
      </c>
      <c r="F163">
        <v>17560.37975</v>
      </c>
    </row>
    <row r="164" spans="1:6">
      <c r="A164" s="17" t="s">
        <v>8</v>
      </c>
      <c r="B164" s="17">
        <v>1</v>
      </c>
      <c r="C164">
        <v>20</v>
      </c>
      <c r="D164">
        <v>21.8</v>
      </c>
      <c r="E164">
        <v>0</v>
      </c>
      <c r="F164">
        <v>20167.336029999999</v>
      </c>
    </row>
    <row r="165" spans="1:6">
      <c r="A165" s="14" t="s">
        <v>11</v>
      </c>
      <c r="B165" s="14">
        <v>1</v>
      </c>
      <c r="C165">
        <v>20</v>
      </c>
      <c r="D165">
        <v>24.42</v>
      </c>
      <c r="E165">
        <v>0</v>
      </c>
      <c r="F165">
        <v>26125.674770000001</v>
      </c>
    </row>
    <row r="166" spans="1:6">
      <c r="A166" s="17" t="s">
        <v>11</v>
      </c>
      <c r="B166" s="17">
        <v>0</v>
      </c>
      <c r="C166">
        <v>20</v>
      </c>
      <c r="D166">
        <v>35.31</v>
      </c>
      <c r="E166">
        <v>1</v>
      </c>
      <c r="F166">
        <v>27724.28875</v>
      </c>
    </row>
    <row r="167" spans="1:6">
      <c r="A167" s="14" t="s">
        <v>13</v>
      </c>
      <c r="B167" s="14">
        <v>1</v>
      </c>
      <c r="C167">
        <v>20</v>
      </c>
      <c r="D167">
        <v>30.684999999999999</v>
      </c>
      <c r="E167">
        <v>0</v>
      </c>
      <c r="F167">
        <v>33475.817150000003</v>
      </c>
    </row>
    <row r="168" spans="1:6">
      <c r="A168" s="17" t="s">
        <v>12</v>
      </c>
      <c r="B168" s="17">
        <v>1</v>
      </c>
      <c r="C168">
        <v>20</v>
      </c>
      <c r="D168">
        <v>35.625</v>
      </c>
      <c r="E168">
        <v>3</v>
      </c>
      <c r="F168">
        <v>37465.34375</v>
      </c>
    </row>
    <row r="169" spans="1:6">
      <c r="A169" s="14" t="s">
        <v>8</v>
      </c>
      <c r="B169" s="14">
        <v>1</v>
      </c>
      <c r="C169">
        <v>20</v>
      </c>
      <c r="D169">
        <v>39.4</v>
      </c>
      <c r="E169">
        <v>2</v>
      </c>
      <c r="F169">
        <v>38344.565999999999</v>
      </c>
    </row>
    <row r="170" spans="1:6">
      <c r="A170" s="17" t="s">
        <v>11</v>
      </c>
      <c r="B170" s="17">
        <v>0</v>
      </c>
      <c r="C170">
        <v>21</v>
      </c>
      <c r="D170">
        <v>23.21</v>
      </c>
      <c r="E170">
        <v>0</v>
      </c>
      <c r="F170">
        <v>1515.3449000000001</v>
      </c>
    </row>
    <row r="171" spans="1:6">
      <c r="A171" s="14" t="s">
        <v>8</v>
      </c>
      <c r="B171" s="14">
        <v>0</v>
      </c>
      <c r="C171">
        <v>21</v>
      </c>
      <c r="D171">
        <v>31.1</v>
      </c>
      <c r="E171">
        <v>0</v>
      </c>
      <c r="F171">
        <v>1526.3119999999999</v>
      </c>
    </row>
    <row r="172" spans="1:6">
      <c r="A172" s="17" t="s">
        <v>11</v>
      </c>
      <c r="B172" s="17">
        <v>0</v>
      </c>
      <c r="C172">
        <v>21</v>
      </c>
      <c r="D172">
        <v>35.53</v>
      </c>
      <c r="E172">
        <v>0</v>
      </c>
      <c r="F172">
        <v>1532.4697000000001</v>
      </c>
    </row>
    <row r="173" spans="1:6">
      <c r="A173" s="14" t="s">
        <v>11</v>
      </c>
      <c r="B173" s="14">
        <v>0</v>
      </c>
      <c r="C173">
        <v>21</v>
      </c>
      <c r="D173">
        <v>36.85</v>
      </c>
      <c r="E173">
        <v>0</v>
      </c>
      <c r="F173">
        <v>1534.3045</v>
      </c>
    </row>
    <row r="174" spans="1:6">
      <c r="A174" s="17" t="s">
        <v>12</v>
      </c>
      <c r="B174" s="17">
        <v>0</v>
      </c>
      <c r="C174">
        <v>21</v>
      </c>
      <c r="D174">
        <v>28.975000000000001</v>
      </c>
      <c r="E174">
        <v>0</v>
      </c>
      <c r="F174">
        <v>1906.35825</v>
      </c>
    </row>
    <row r="175" spans="1:6">
      <c r="A175" s="14" t="s">
        <v>12</v>
      </c>
      <c r="B175" s="14">
        <v>0</v>
      </c>
      <c r="C175">
        <v>21</v>
      </c>
      <c r="D175">
        <v>31.254999999999999</v>
      </c>
      <c r="E175">
        <v>0</v>
      </c>
      <c r="F175">
        <v>1909.52745</v>
      </c>
    </row>
    <row r="176" spans="1:6">
      <c r="A176" s="17" t="s">
        <v>12</v>
      </c>
      <c r="B176" s="17">
        <v>0</v>
      </c>
      <c r="C176">
        <v>21</v>
      </c>
      <c r="D176">
        <v>36.86</v>
      </c>
      <c r="E176">
        <v>0</v>
      </c>
      <c r="F176">
        <v>1917.3184000000001</v>
      </c>
    </row>
    <row r="177" spans="1:6">
      <c r="A177" s="14" t="s">
        <v>8</v>
      </c>
      <c r="B177" s="14">
        <v>0</v>
      </c>
      <c r="C177">
        <v>21</v>
      </c>
      <c r="D177">
        <v>25.8</v>
      </c>
      <c r="E177">
        <v>0</v>
      </c>
      <c r="F177">
        <v>2007.9449999999999</v>
      </c>
    </row>
    <row r="178" spans="1:6">
      <c r="A178" s="17" t="s">
        <v>8</v>
      </c>
      <c r="B178" s="17">
        <v>0</v>
      </c>
      <c r="C178">
        <v>21</v>
      </c>
      <c r="D178">
        <v>34.6</v>
      </c>
      <c r="E178">
        <v>0</v>
      </c>
      <c r="F178">
        <v>2020.1769999999999</v>
      </c>
    </row>
    <row r="179" spans="1:6">
      <c r="A179" s="14" t="s">
        <v>11</v>
      </c>
      <c r="B179" s="14">
        <v>0</v>
      </c>
      <c r="C179">
        <v>21</v>
      </c>
      <c r="D179">
        <v>34.869999999999997</v>
      </c>
      <c r="E179">
        <v>0</v>
      </c>
      <c r="F179">
        <v>2020.5523000000001</v>
      </c>
    </row>
    <row r="180" spans="1:6">
      <c r="A180" s="17" t="s">
        <v>11</v>
      </c>
      <c r="B180" s="17">
        <v>0</v>
      </c>
      <c r="C180">
        <v>21</v>
      </c>
      <c r="D180">
        <v>39.49</v>
      </c>
      <c r="E180">
        <v>0</v>
      </c>
      <c r="F180">
        <v>2026.9740999999999</v>
      </c>
    </row>
    <row r="181" spans="1:6">
      <c r="A181" s="14" t="s">
        <v>13</v>
      </c>
      <c r="B181" s="14">
        <v>0</v>
      </c>
      <c r="C181">
        <v>21</v>
      </c>
      <c r="D181">
        <v>26.03</v>
      </c>
      <c r="E181">
        <v>0</v>
      </c>
      <c r="F181">
        <v>2102.2647000000002</v>
      </c>
    </row>
    <row r="182" spans="1:6">
      <c r="A182" s="17" t="s">
        <v>8</v>
      </c>
      <c r="B182" s="17">
        <v>0</v>
      </c>
      <c r="C182">
        <v>21</v>
      </c>
      <c r="D182">
        <v>22.3</v>
      </c>
      <c r="E182">
        <v>1</v>
      </c>
      <c r="F182">
        <v>2103.08</v>
      </c>
    </row>
    <row r="183" spans="1:6">
      <c r="A183" s="14" t="s">
        <v>13</v>
      </c>
      <c r="B183" s="14">
        <v>0</v>
      </c>
      <c r="C183">
        <v>21</v>
      </c>
      <c r="D183">
        <v>27.36</v>
      </c>
      <c r="E183">
        <v>0</v>
      </c>
      <c r="F183">
        <v>2104.1134000000002</v>
      </c>
    </row>
    <row r="184" spans="1:6">
      <c r="A184" s="17" t="s">
        <v>12</v>
      </c>
      <c r="B184" s="17">
        <v>0</v>
      </c>
      <c r="C184">
        <v>21</v>
      </c>
      <c r="D184">
        <v>35.72</v>
      </c>
      <c r="E184">
        <v>0</v>
      </c>
      <c r="F184">
        <v>2404.7338</v>
      </c>
    </row>
    <row r="185" spans="1:6">
      <c r="A185" s="14" t="s">
        <v>8</v>
      </c>
      <c r="B185" s="14">
        <v>0</v>
      </c>
      <c r="C185">
        <v>21</v>
      </c>
      <c r="D185">
        <v>17.399999999999999</v>
      </c>
      <c r="E185">
        <v>1</v>
      </c>
      <c r="F185">
        <v>2585.2689999999998</v>
      </c>
    </row>
    <row r="186" spans="1:6">
      <c r="A186" s="17" t="s">
        <v>13</v>
      </c>
      <c r="B186" s="17">
        <v>0</v>
      </c>
      <c r="C186">
        <v>21</v>
      </c>
      <c r="D186">
        <v>22.135000000000002</v>
      </c>
      <c r="E186">
        <v>0</v>
      </c>
      <c r="F186">
        <v>2585.8506499999999</v>
      </c>
    </row>
    <row r="187" spans="1:6">
      <c r="A187" s="14" t="s">
        <v>8</v>
      </c>
      <c r="B187" s="14">
        <v>0</v>
      </c>
      <c r="C187">
        <v>21</v>
      </c>
      <c r="D187">
        <v>26.4</v>
      </c>
      <c r="E187">
        <v>1</v>
      </c>
      <c r="F187">
        <v>2597.779</v>
      </c>
    </row>
    <row r="188" spans="1:6">
      <c r="A188" s="17" t="s">
        <v>12</v>
      </c>
      <c r="B188" s="17">
        <v>0</v>
      </c>
      <c r="C188">
        <v>21</v>
      </c>
      <c r="D188">
        <v>23.75</v>
      </c>
      <c r="E188">
        <v>2</v>
      </c>
      <c r="F188">
        <v>3077.0954999999999</v>
      </c>
    </row>
    <row r="189" spans="1:6">
      <c r="A189" s="14" t="s">
        <v>13</v>
      </c>
      <c r="B189" s="14">
        <v>0</v>
      </c>
      <c r="C189">
        <v>21</v>
      </c>
      <c r="D189">
        <v>16.815000000000001</v>
      </c>
      <c r="E189">
        <v>1</v>
      </c>
      <c r="F189">
        <v>3167.4558499999998</v>
      </c>
    </row>
    <row r="190" spans="1:6">
      <c r="A190" s="17" t="s">
        <v>11</v>
      </c>
      <c r="B190" s="17">
        <v>0</v>
      </c>
      <c r="C190">
        <v>21</v>
      </c>
      <c r="D190">
        <v>21.89</v>
      </c>
      <c r="E190">
        <v>2</v>
      </c>
      <c r="F190">
        <v>3180.5101</v>
      </c>
    </row>
    <row r="191" spans="1:6">
      <c r="A191" s="14" t="s">
        <v>13</v>
      </c>
      <c r="B191" s="14">
        <v>0</v>
      </c>
      <c r="C191">
        <v>21</v>
      </c>
      <c r="D191">
        <v>25.745000000000001</v>
      </c>
      <c r="E191">
        <v>2</v>
      </c>
      <c r="F191">
        <v>3279.8685500000001</v>
      </c>
    </row>
    <row r="192" spans="1:6">
      <c r="A192" s="17" t="s">
        <v>12</v>
      </c>
      <c r="B192" s="17">
        <v>0</v>
      </c>
      <c r="C192">
        <v>21</v>
      </c>
      <c r="D192">
        <v>33.630000000000003</v>
      </c>
      <c r="E192">
        <v>2</v>
      </c>
      <c r="F192">
        <v>3579.8287</v>
      </c>
    </row>
    <row r="193" spans="1:6">
      <c r="A193" s="14" t="s">
        <v>13</v>
      </c>
      <c r="B193" s="14">
        <v>0</v>
      </c>
      <c r="C193">
        <v>21</v>
      </c>
      <c r="D193">
        <v>20.234999999999999</v>
      </c>
      <c r="E193">
        <v>3</v>
      </c>
      <c r="F193">
        <v>3861.2096499999998</v>
      </c>
    </row>
    <row r="194" spans="1:6">
      <c r="A194" s="17" t="s">
        <v>13</v>
      </c>
      <c r="B194" s="17">
        <v>1</v>
      </c>
      <c r="C194">
        <v>21</v>
      </c>
      <c r="D194">
        <v>21.85</v>
      </c>
      <c r="E194">
        <v>1</v>
      </c>
      <c r="F194">
        <v>15359.104499999999</v>
      </c>
    </row>
    <row r="195" spans="1:6">
      <c r="A195" s="14" t="s">
        <v>11</v>
      </c>
      <c r="B195" s="14">
        <v>0</v>
      </c>
      <c r="C195">
        <v>21</v>
      </c>
      <c r="D195">
        <v>31.02</v>
      </c>
      <c r="E195">
        <v>0</v>
      </c>
      <c r="F195">
        <v>16586.49771</v>
      </c>
    </row>
    <row r="196" spans="1:6">
      <c r="A196" s="17" t="s">
        <v>8</v>
      </c>
      <c r="B196" s="17">
        <v>1</v>
      </c>
      <c r="C196">
        <v>21</v>
      </c>
      <c r="D196">
        <v>25.7</v>
      </c>
      <c r="E196">
        <v>4</v>
      </c>
      <c r="F196">
        <v>17942.106</v>
      </c>
    </row>
    <row r="197" spans="1:6">
      <c r="A197" s="14" t="s">
        <v>12</v>
      </c>
      <c r="B197" s="14">
        <v>0</v>
      </c>
      <c r="C197">
        <v>21</v>
      </c>
      <c r="D197">
        <v>32.68</v>
      </c>
      <c r="E197">
        <v>2</v>
      </c>
      <c r="F197">
        <v>26018.950519999999</v>
      </c>
    </row>
    <row r="198" spans="1:6">
      <c r="A198" s="17" t="s">
        <v>11</v>
      </c>
      <c r="B198" s="17">
        <v>0</v>
      </c>
      <c r="C198">
        <v>22</v>
      </c>
      <c r="D198">
        <v>26.84</v>
      </c>
      <c r="E198">
        <v>0</v>
      </c>
      <c r="F198">
        <v>1664.9996000000001</v>
      </c>
    </row>
    <row r="199" spans="1:6">
      <c r="A199" s="14" t="s">
        <v>11</v>
      </c>
      <c r="B199" s="14">
        <v>0</v>
      </c>
      <c r="C199">
        <v>22</v>
      </c>
      <c r="D199">
        <v>33.770000000000003</v>
      </c>
      <c r="E199">
        <v>0</v>
      </c>
      <c r="F199">
        <v>1674.6323</v>
      </c>
    </row>
    <row r="200" spans="1:6">
      <c r="A200" s="17" t="s">
        <v>8</v>
      </c>
      <c r="B200" s="17">
        <v>0</v>
      </c>
      <c r="C200">
        <v>22</v>
      </c>
      <c r="D200">
        <v>39.5</v>
      </c>
      <c r="E200">
        <v>0</v>
      </c>
      <c r="F200">
        <v>1682.597</v>
      </c>
    </row>
    <row r="201" spans="1:6">
      <c r="A201" s="14" t="s">
        <v>12</v>
      </c>
      <c r="B201" s="14">
        <v>0</v>
      </c>
      <c r="C201">
        <v>22</v>
      </c>
      <c r="D201">
        <v>25.175000000000001</v>
      </c>
      <c r="E201">
        <v>0</v>
      </c>
      <c r="F201">
        <v>2045.68525</v>
      </c>
    </row>
    <row r="202" spans="1:6">
      <c r="A202" s="17" t="s">
        <v>12</v>
      </c>
      <c r="B202" s="17">
        <v>0</v>
      </c>
      <c r="C202">
        <v>22</v>
      </c>
      <c r="D202">
        <v>32.11</v>
      </c>
      <c r="E202">
        <v>0</v>
      </c>
      <c r="F202">
        <v>2055.3249000000001</v>
      </c>
    </row>
    <row r="203" spans="1:6">
      <c r="A203" s="14" t="s">
        <v>8</v>
      </c>
      <c r="B203" s="14">
        <v>0</v>
      </c>
      <c r="C203">
        <v>22</v>
      </c>
      <c r="D203">
        <v>24.3</v>
      </c>
      <c r="E203">
        <v>0</v>
      </c>
      <c r="F203">
        <v>2150.4690000000001</v>
      </c>
    </row>
    <row r="204" spans="1:6">
      <c r="A204" s="17" t="s">
        <v>8</v>
      </c>
      <c r="B204" s="17">
        <v>0</v>
      </c>
      <c r="C204">
        <v>22</v>
      </c>
      <c r="D204">
        <v>27.1</v>
      </c>
      <c r="E204">
        <v>0</v>
      </c>
      <c r="F204">
        <v>2154.3609999999999</v>
      </c>
    </row>
    <row r="205" spans="1:6">
      <c r="A205" s="14" t="s">
        <v>11</v>
      </c>
      <c r="B205" s="14">
        <v>0</v>
      </c>
      <c r="C205">
        <v>22</v>
      </c>
      <c r="D205">
        <v>28.05</v>
      </c>
      <c r="E205">
        <v>0</v>
      </c>
      <c r="F205">
        <v>2155.6815000000001</v>
      </c>
    </row>
    <row r="206" spans="1:6">
      <c r="A206" s="17" t="s">
        <v>11</v>
      </c>
      <c r="B206" s="17">
        <v>0</v>
      </c>
      <c r="C206">
        <v>22</v>
      </c>
      <c r="D206">
        <v>28.82</v>
      </c>
      <c r="E206">
        <v>0</v>
      </c>
      <c r="F206">
        <v>2156.7518</v>
      </c>
    </row>
    <row r="207" spans="1:6">
      <c r="A207" s="14" t="s">
        <v>8</v>
      </c>
      <c r="B207" s="14">
        <v>0</v>
      </c>
      <c r="C207">
        <v>22</v>
      </c>
      <c r="D207">
        <v>36</v>
      </c>
      <c r="E207">
        <v>0</v>
      </c>
      <c r="F207">
        <v>2166.732</v>
      </c>
    </row>
    <row r="208" spans="1:6">
      <c r="A208" s="17" t="s">
        <v>13</v>
      </c>
      <c r="B208" s="17">
        <v>0</v>
      </c>
      <c r="C208">
        <v>22</v>
      </c>
      <c r="D208">
        <v>28.88</v>
      </c>
      <c r="E208">
        <v>0</v>
      </c>
      <c r="F208">
        <v>2250.8352</v>
      </c>
    </row>
    <row r="209" spans="1:6">
      <c r="A209" s="14" t="s">
        <v>13</v>
      </c>
      <c r="B209" s="14">
        <v>0</v>
      </c>
      <c r="C209">
        <v>22</v>
      </c>
      <c r="D209">
        <v>31.73</v>
      </c>
      <c r="E209">
        <v>0</v>
      </c>
      <c r="F209">
        <v>2254.7966999999999</v>
      </c>
    </row>
    <row r="210" spans="1:6">
      <c r="A210" s="17" t="s">
        <v>12</v>
      </c>
      <c r="B210" s="17">
        <v>0</v>
      </c>
      <c r="C210">
        <v>22</v>
      </c>
      <c r="D210">
        <v>20.234999999999999</v>
      </c>
      <c r="E210">
        <v>0</v>
      </c>
      <c r="F210">
        <v>2527.8186500000002</v>
      </c>
    </row>
    <row r="211" spans="1:6">
      <c r="A211" s="14" t="s">
        <v>12</v>
      </c>
      <c r="B211" s="14">
        <v>0</v>
      </c>
      <c r="C211">
        <v>22</v>
      </c>
      <c r="D211">
        <v>28.31</v>
      </c>
      <c r="E211">
        <v>1</v>
      </c>
      <c r="F211">
        <v>2639.0428999999999</v>
      </c>
    </row>
    <row r="212" spans="1:6">
      <c r="A212" s="17" t="s">
        <v>12</v>
      </c>
      <c r="B212" s="17">
        <v>0</v>
      </c>
      <c r="C212">
        <v>22</v>
      </c>
      <c r="D212">
        <v>31.35</v>
      </c>
      <c r="E212">
        <v>1</v>
      </c>
      <c r="F212">
        <v>2643.2685000000001</v>
      </c>
    </row>
    <row r="213" spans="1:6">
      <c r="A213" s="14" t="s">
        <v>13</v>
      </c>
      <c r="B213" s="14">
        <v>0</v>
      </c>
      <c r="C213">
        <v>22</v>
      </c>
      <c r="D213">
        <v>23.18</v>
      </c>
      <c r="E213">
        <v>0</v>
      </c>
      <c r="F213">
        <v>2731.9122000000002</v>
      </c>
    </row>
    <row r="214" spans="1:6">
      <c r="A214" s="17" t="s">
        <v>13</v>
      </c>
      <c r="B214" s="17">
        <v>0</v>
      </c>
      <c r="C214">
        <v>22</v>
      </c>
      <c r="D214">
        <v>30.4</v>
      </c>
      <c r="E214">
        <v>0</v>
      </c>
      <c r="F214">
        <v>2741.9479999999999</v>
      </c>
    </row>
    <row r="215" spans="1:6">
      <c r="A215" s="14" t="s">
        <v>13</v>
      </c>
      <c r="B215" s="14">
        <v>0</v>
      </c>
      <c r="C215">
        <v>22</v>
      </c>
      <c r="D215">
        <v>39.805</v>
      </c>
      <c r="E215">
        <v>0</v>
      </c>
      <c r="F215">
        <v>2755.0209500000001</v>
      </c>
    </row>
    <row r="216" spans="1:6">
      <c r="A216" s="17" t="s">
        <v>8</v>
      </c>
      <c r="B216" s="17">
        <v>0</v>
      </c>
      <c r="C216">
        <v>22</v>
      </c>
      <c r="D216">
        <v>34.799999999999997</v>
      </c>
      <c r="E216">
        <v>3</v>
      </c>
      <c r="F216">
        <v>3443.0639999999999</v>
      </c>
    </row>
    <row r="217" spans="1:6">
      <c r="A217" s="14" t="s">
        <v>13</v>
      </c>
      <c r="B217" s="14">
        <v>0</v>
      </c>
      <c r="C217">
        <v>22</v>
      </c>
      <c r="D217">
        <v>34.58</v>
      </c>
      <c r="E217">
        <v>2</v>
      </c>
      <c r="F217">
        <v>3925.7582000000002</v>
      </c>
    </row>
    <row r="218" spans="1:6">
      <c r="A218" s="17" t="s">
        <v>13</v>
      </c>
      <c r="B218" s="17">
        <v>0</v>
      </c>
      <c r="C218">
        <v>22</v>
      </c>
      <c r="D218">
        <v>19.95</v>
      </c>
      <c r="E218">
        <v>3</v>
      </c>
      <c r="F218">
        <v>4005.4225000000001</v>
      </c>
    </row>
    <row r="219" spans="1:6">
      <c r="A219" s="14" t="s">
        <v>12</v>
      </c>
      <c r="B219" s="14">
        <v>0</v>
      </c>
      <c r="C219">
        <v>22</v>
      </c>
      <c r="D219">
        <v>21.28</v>
      </c>
      <c r="E219">
        <v>3</v>
      </c>
      <c r="F219">
        <v>4296.2712000000001</v>
      </c>
    </row>
    <row r="220" spans="1:6">
      <c r="A220" s="17" t="s">
        <v>12</v>
      </c>
      <c r="B220" s="17">
        <v>1</v>
      </c>
      <c r="C220">
        <v>22</v>
      </c>
      <c r="D220">
        <v>30.4</v>
      </c>
      <c r="E220">
        <v>0</v>
      </c>
      <c r="F220">
        <v>33907.548000000003</v>
      </c>
    </row>
    <row r="221" spans="1:6">
      <c r="A221" s="14" t="s">
        <v>8</v>
      </c>
      <c r="B221" s="14">
        <v>1</v>
      </c>
      <c r="C221">
        <v>22</v>
      </c>
      <c r="D221">
        <v>35.6</v>
      </c>
      <c r="E221">
        <v>0</v>
      </c>
      <c r="F221">
        <v>35585.576000000001</v>
      </c>
    </row>
    <row r="222" spans="1:6">
      <c r="A222" s="17" t="s">
        <v>11</v>
      </c>
      <c r="B222" s="17">
        <v>1</v>
      </c>
      <c r="C222">
        <v>22</v>
      </c>
      <c r="D222">
        <v>31.02</v>
      </c>
      <c r="E222">
        <v>3</v>
      </c>
      <c r="F222">
        <v>35595.589800000002</v>
      </c>
    </row>
    <row r="223" spans="1:6">
      <c r="A223" s="14" t="s">
        <v>11</v>
      </c>
      <c r="B223" s="14">
        <v>1</v>
      </c>
      <c r="C223">
        <v>22</v>
      </c>
      <c r="D223">
        <v>37.619999999999997</v>
      </c>
      <c r="E223">
        <v>1</v>
      </c>
      <c r="F223">
        <v>37165.163800000002</v>
      </c>
    </row>
    <row r="224" spans="1:6">
      <c r="A224" s="17" t="s">
        <v>11</v>
      </c>
      <c r="B224" s="17">
        <v>1</v>
      </c>
      <c r="C224">
        <v>22</v>
      </c>
      <c r="D224">
        <v>37.07</v>
      </c>
      <c r="E224">
        <v>2</v>
      </c>
      <c r="F224">
        <v>37484.4493</v>
      </c>
    </row>
    <row r="225" spans="1:6">
      <c r="A225" s="14" t="s">
        <v>11</v>
      </c>
      <c r="B225" s="14">
        <v>1</v>
      </c>
      <c r="C225">
        <v>22</v>
      </c>
      <c r="D225">
        <v>52.58</v>
      </c>
      <c r="E225">
        <v>1</v>
      </c>
      <c r="F225">
        <v>44501.398200000003</v>
      </c>
    </row>
    <row r="226" spans="1:6">
      <c r="A226" s="17" t="s">
        <v>11</v>
      </c>
      <c r="B226" s="17">
        <v>0</v>
      </c>
      <c r="C226">
        <v>23</v>
      </c>
      <c r="D226">
        <v>26.51</v>
      </c>
      <c r="E226">
        <v>0</v>
      </c>
      <c r="F226">
        <v>1815.8759</v>
      </c>
    </row>
    <row r="227" spans="1:6">
      <c r="A227" s="14" t="s">
        <v>11</v>
      </c>
      <c r="B227" s="14">
        <v>0</v>
      </c>
      <c r="C227">
        <v>23</v>
      </c>
      <c r="D227">
        <v>32.56</v>
      </c>
      <c r="E227">
        <v>0</v>
      </c>
      <c r="F227">
        <v>1824.2854</v>
      </c>
    </row>
    <row r="228" spans="1:6">
      <c r="A228" s="17" t="s">
        <v>8</v>
      </c>
      <c r="B228" s="17">
        <v>0</v>
      </c>
      <c r="C228">
        <v>23</v>
      </c>
      <c r="D228">
        <v>34.4</v>
      </c>
      <c r="E228">
        <v>0</v>
      </c>
      <c r="F228">
        <v>1826.8430000000001</v>
      </c>
    </row>
    <row r="229" spans="1:6">
      <c r="A229" s="14" t="s">
        <v>11</v>
      </c>
      <c r="B229" s="14">
        <v>0</v>
      </c>
      <c r="C229">
        <v>23</v>
      </c>
      <c r="D229">
        <v>41.91</v>
      </c>
      <c r="E229">
        <v>0</v>
      </c>
      <c r="F229">
        <v>1837.2819</v>
      </c>
    </row>
    <row r="230" spans="1:6">
      <c r="A230" s="17" t="s">
        <v>13</v>
      </c>
      <c r="B230" s="17">
        <v>0</v>
      </c>
      <c r="C230">
        <v>23</v>
      </c>
      <c r="D230">
        <v>23.844999999999999</v>
      </c>
      <c r="E230">
        <v>0</v>
      </c>
      <c r="F230">
        <v>2395.17155</v>
      </c>
    </row>
    <row r="231" spans="1:6">
      <c r="A231" s="14" t="s">
        <v>13</v>
      </c>
      <c r="B231" s="14">
        <v>0</v>
      </c>
      <c r="C231">
        <v>23</v>
      </c>
      <c r="D231">
        <v>24.51</v>
      </c>
      <c r="E231">
        <v>0</v>
      </c>
      <c r="F231">
        <v>2396.0958999999998</v>
      </c>
    </row>
    <row r="232" spans="1:6">
      <c r="A232" s="17" t="s">
        <v>8</v>
      </c>
      <c r="B232" s="17">
        <v>0</v>
      </c>
      <c r="C232">
        <v>23</v>
      </c>
      <c r="D232">
        <v>35.200000000000003</v>
      </c>
      <c r="E232">
        <v>1</v>
      </c>
      <c r="F232">
        <v>2416.9549999999999</v>
      </c>
    </row>
    <row r="233" spans="1:6">
      <c r="A233" s="14" t="s">
        <v>11</v>
      </c>
      <c r="B233" s="14">
        <v>0</v>
      </c>
      <c r="C233">
        <v>23</v>
      </c>
      <c r="D233">
        <v>50.38</v>
      </c>
      <c r="E233">
        <v>1</v>
      </c>
      <c r="F233">
        <v>2438.0551999999998</v>
      </c>
    </row>
    <row r="234" spans="1:6">
      <c r="A234" s="17" t="s">
        <v>12</v>
      </c>
      <c r="B234" s="17">
        <v>0</v>
      </c>
      <c r="C234">
        <v>23</v>
      </c>
      <c r="D234">
        <v>28.12</v>
      </c>
      <c r="E234">
        <v>0</v>
      </c>
      <c r="F234">
        <v>2690.1138000000001</v>
      </c>
    </row>
    <row r="235" spans="1:6">
      <c r="A235" s="14" t="s">
        <v>12</v>
      </c>
      <c r="B235" s="14">
        <v>0</v>
      </c>
      <c r="C235">
        <v>23</v>
      </c>
      <c r="D235">
        <v>17.385000000000002</v>
      </c>
      <c r="E235">
        <v>1</v>
      </c>
      <c r="F235">
        <v>2775.1921499999999</v>
      </c>
    </row>
    <row r="236" spans="1:6">
      <c r="A236" s="17" t="s">
        <v>12</v>
      </c>
      <c r="B236" s="17">
        <v>0</v>
      </c>
      <c r="C236">
        <v>23</v>
      </c>
      <c r="D236">
        <v>27.36</v>
      </c>
      <c r="E236">
        <v>1</v>
      </c>
      <c r="F236">
        <v>2789.0574000000001</v>
      </c>
    </row>
    <row r="237" spans="1:6">
      <c r="A237" s="14" t="s">
        <v>13</v>
      </c>
      <c r="B237" s="14">
        <v>0</v>
      </c>
      <c r="C237">
        <v>23</v>
      </c>
      <c r="D237">
        <v>34.865000000000002</v>
      </c>
      <c r="E237">
        <v>0</v>
      </c>
      <c r="F237">
        <v>2899.4893499999998</v>
      </c>
    </row>
    <row r="238" spans="1:6">
      <c r="A238" s="17" t="s">
        <v>11</v>
      </c>
      <c r="B238" s="17">
        <v>0</v>
      </c>
      <c r="C238">
        <v>23</v>
      </c>
      <c r="D238">
        <v>39.270000000000003</v>
      </c>
      <c r="E238">
        <v>2</v>
      </c>
      <c r="F238">
        <v>3500.6122999999998</v>
      </c>
    </row>
    <row r="239" spans="1:6">
      <c r="A239" s="14" t="s">
        <v>8</v>
      </c>
      <c r="B239" s="14">
        <v>0</v>
      </c>
      <c r="C239">
        <v>23</v>
      </c>
      <c r="D239">
        <v>32.700000000000003</v>
      </c>
      <c r="E239">
        <v>3</v>
      </c>
      <c r="F239">
        <v>3591.48</v>
      </c>
    </row>
    <row r="240" spans="1:6">
      <c r="A240" s="17" t="s">
        <v>8</v>
      </c>
      <c r="B240" s="17">
        <v>0</v>
      </c>
      <c r="C240">
        <v>23</v>
      </c>
      <c r="D240">
        <v>37.1</v>
      </c>
      <c r="E240">
        <v>3</v>
      </c>
      <c r="F240">
        <v>3597.596</v>
      </c>
    </row>
    <row r="241" spans="1:6">
      <c r="A241" s="14" t="s">
        <v>12</v>
      </c>
      <c r="B241" s="14">
        <v>0</v>
      </c>
      <c r="C241">
        <v>23</v>
      </c>
      <c r="D241">
        <v>34.96</v>
      </c>
      <c r="E241">
        <v>3</v>
      </c>
      <c r="F241">
        <v>4466.6214</v>
      </c>
    </row>
    <row r="242" spans="1:6">
      <c r="A242" s="17" t="s">
        <v>8</v>
      </c>
      <c r="B242" s="17">
        <v>0</v>
      </c>
      <c r="C242">
        <v>23</v>
      </c>
      <c r="D242">
        <v>33.4</v>
      </c>
      <c r="E242">
        <v>0</v>
      </c>
      <c r="F242">
        <v>10795.937330000001</v>
      </c>
    </row>
    <row r="243" spans="1:6">
      <c r="A243" s="14" t="s">
        <v>8</v>
      </c>
      <c r="B243" s="14">
        <v>0</v>
      </c>
      <c r="C243">
        <v>23</v>
      </c>
      <c r="D243">
        <v>28</v>
      </c>
      <c r="E243">
        <v>0</v>
      </c>
      <c r="F243">
        <v>13126.677449999999</v>
      </c>
    </row>
    <row r="244" spans="1:6">
      <c r="A244" s="17" t="s">
        <v>12</v>
      </c>
      <c r="B244" s="17">
        <v>0</v>
      </c>
      <c r="C244">
        <v>23</v>
      </c>
      <c r="D244">
        <v>23.18</v>
      </c>
      <c r="E244">
        <v>2</v>
      </c>
      <c r="F244">
        <v>14426.073850000001</v>
      </c>
    </row>
    <row r="245" spans="1:6">
      <c r="A245" s="14" t="s">
        <v>12</v>
      </c>
      <c r="B245" s="14">
        <v>1</v>
      </c>
      <c r="C245">
        <v>23</v>
      </c>
      <c r="D245">
        <v>28.31</v>
      </c>
      <c r="E245">
        <v>0</v>
      </c>
      <c r="F245">
        <v>18033.9679</v>
      </c>
    </row>
    <row r="246" spans="1:6">
      <c r="A246" s="17" t="s">
        <v>11</v>
      </c>
      <c r="B246" s="17">
        <v>1</v>
      </c>
      <c r="C246">
        <v>23</v>
      </c>
      <c r="D246">
        <v>28.49</v>
      </c>
      <c r="E246">
        <v>1</v>
      </c>
      <c r="F246">
        <v>18328.238099999999</v>
      </c>
    </row>
    <row r="247" spans="1:6">
      <c r="A247" s="14" t="s">
        <v>12</v>
      </c>
      <c r="B247" s="14">
        <v>0</v>
      </c>
      <c r="C247">
        <v>23</v>
      </c>
      <c r="D247">
        <v>18.715</v>
      </c>
      <c r="E247">
        <v>0</v>
      </c>
      <c r="F247">
        <v>21595.382290000001</v>
      </c>
    </row>
    <row r="248" spans="1:6">
      <c r="A248" s="17" t="s">
        <v>13</v>
      </c>
      <c r="B248" s="17">
        <v>0</v>
      </c>
      <c r="C248">
        <v>23</v>
      </c>
      <c r="D248">
        <v>24.225000000000001</v>
      </c>
      <c r="E248">
        <v>2</v>
      </c>
      <c r="F248">
        <v>22395.74424</v>
      </c>
    </row>
    <row r="249" spans="1:6">
      <c r="A249" s="14" t="s">
        <v>8</v>
      </c>
      <c r="B249" s="14">
        <v>1</v>
      </c>
      <c r="C249">
        <v>23</v>
      </c>
      <c r="D249">
        <v>31.4</v>
      </c>
      <c r="E249">
        <v>0</v>
      </c>
      <c r="F249">
        <v>34166.273000000001</v>
      </c>
    </row>
    <row r="250" spans="1:6">
      <c r="A250" s="17" t="s">
        <v>11</v>
      </c>
      <c r="B250" s="17">
        <v>1</v>
      </c>
      <c r="C250">
        <v>23</v>
      </c>
      <c r="D250">
        <v>32.78</v>
      </c>
      <c r="E250">
        <v>2</v>
      </c>
      <c r="F250">
        <v>36021.011200000001</v>
      </c>
    </row>
    <row r="251" spans="1:6">
      <c r="A251" s="14" t="s">
        <v>13</v>
      </c>
      <c r="B251" s="14">
        <v>1</v>
      </c>
      <c r="C251">
        <v>23</v>
      </c>
      <c r="D251">
        <v>31.73</v>
      </c>
      <c r="E251">
        <v>3</v>
      </c>
      <c r="F251">
        <v>36189.101699999999</v>
      </c>
    </row>
    <row r="252" spans="1:6">
      <c r="A252" s="17" t="s">
        <v>13</v>
      </c>
      <c r="B252" s="17">
        <v>1</v>
      </c>
      <c r="C252">
        <v>23</v>
      </c>
      <c r="D252">
        <v>36.67</v>
      </c>
      <c r="E252">
        <v>2</v>
      </c>
      <c r="F252">
        <v>38511.628299999997</v>
      </c>
    </row>
    <row r="253" spans="1:6">
      <c r="A253" s="14" t="s">
        <v>13</v>
      </c>
      <c r="B253" s="14">
        <v>1</v>
      </c>
      <c r="C253">
        <v>23</v>
      </c>
      <c r="D253">
        <v>42.75</v>
      </c>
      <c r="E253">
        <v>1</v>
      </c>
      <c r="F253">
        <v>40904.199500000002</v>
      </c>
    </row>
    <row r="254" spans="1:6">
      <c r="A254" s="17" t="s">
        <v>8</v>
      </c>
      <c r="B254" s="17">
        <v>0</v>
      </c>
      <c r="C254">
        <v>24</v>
      </c>
      <c r="D254">
        <v>23.4</v>
      </c>
      <c r="E254">
        <v>0</v>
      </c>
      <c r="F254">
        <v>1969.614</v>
      </c>
    </row>
    <row r="255" spans="1:6">
      <c r="A255" s="14" t="s">
        <v>8</v>
      </c>
      <c r="B255" s="14">
        <v>0</v>
      </c>
      <c r="C255">
        <v>24</v>
      </c>
      <c r="D255">
        <v>25.8</v>
      </c>
      <c r="E255">
        <v>0</v>
      </c>
      <c r="F255">
        <v>1972.95</v>
      </c>
    </row>
    <row r="256" spans="1:6">
      <c r="A256" s="17" t="s">
        <v>8</v>
      </c>
      <c r="B256" s="17">
        <v>0</v>
      </c>
      <c r="C256">
        <v>24</v>
      </c>
      <c r="D256">
        <v>29.3</v>
      </c>
      <c r="E256">
        <v>0</v>
      </c>
      <c r="F256">
        <v>1977.8150000000001</v>
      </c>
    </row>
    <row r="257" spans="1:6">
      <c r="A257" s="14" t="s">
        <v>11</v>
      </c>
      <c r="B257" s="14">
        <v>0</v>
      </c>
      <c r="C257">
        <v>24</v>
      </c>
      <c r="D257">
        <v>32.01</v>
      </c>
      <c r="E257">
        <v>0</v>
      </c>
      <c r="F257">
        <v>1981.5818999999999</v>
      </c>
    </row>
    <row r="258" spans="1:6">
      <c r="A258" s="17" t="s">
        <v>11</v>
      </c>
      <c r="B258" s="17">
        <v>0</v>
      </c>
      <c r="C258">
        <v>24</v>
      </c>
      <c r="D258">
        <v>35.86</v>
      </c>
      <c r="E258">
        <v>0</v>
      </c>
      <c r="F258">
        <v>1986.9333999999999</v>
      </c>
    </row>
    <row r="259" spans="1:6">
      <c r="A259" s="14" t="s">
        <v>12</v>
      </c>
      <c r="B259" s="14">
        <v>0</v>
      </c>
      <c r="C259">
        <v>24</v>
      </c>
      <c r="D259">
        <v>23.655000000000001</v>
      </c>
      <c r="E259">
        <v>0</v>
      </c>
      <c r="F259">
        <v>2352.9684499999998</v>
      </c>
    </row>
    <row r="260" spans="1:6">
      <c r="A260" s="17" t="s">
        <v>8</v>
      </c>
      <c r="B260" s="17">
        <v>0</v>
      </c>
      <c r="C260">
        <v>24</v>
      </c>
      <c r="D260">
        <v>22.6</v>
      </c>
      <c r="E260">
        <v>0</v>
      </c>
      <c r="F260">
        <v>2457.502</v>
      </c>
    </row>
    <row r="261" spans="1:6">
      <c r="A261" s="14" t="s">
        <v>11</v>
      </c>
      <c r="B261" s="14">
        <v>0</v>
      </c>
      <c r="C261">
        <v>24</v>
      </c>
      <c r="D261">
        <v>27.72</v>
      </c>
      <c r="E261">
        <v>0</v>
      </c>
      <c r="F261">
        <v>2464.6188000000002</v>
      </c>
    </row>
    <row r="262" spans="1:6">
      <c r="A262" s="17" t="s">
        <v>11</v>
      </c>
      <c r="B262" s="17">
        <v>0</v>
      </c>
      <c r="C262">
        <v>24</v>
      </c>
      <c r="D262">
        <v>33.99</v>
      </c>
      <c r="E262">
        <v>0</v>
      </c>
      <c r="F262">
        <v>2473.3341</v>
      </c>
    </row>
    <row r="263" spans="1:6">
      <c r="A263" s="14" t="s">
        <v>11</v>
      </c>
      <c r="B263" s="14">
        <v>0</v>
      </c>
      <c r="C263">
        <v>24</v>
      </c>
      <c r="D263">
        <v>39.49</v>
      </c>
      <c r="E263">
        <v>0</v>
      </c>
      <c r="F263">
        <v>2480.9791</v>
      </c>
    </row>
    <row r="264" spans="1:6">
      <c r="A264" s="17" t="s">
        <v>12</v>
      </c>
      <c r="B264" s="17">
        <v>0</v>
      </c>
      <c r="C264">
        <v>24</v>
      </c>
      <c r="D264">
        <v>24.225000000000001</v>
      </c>
      <c r="E264">
        <v>0</v>
      </c>
      <c r="F264">
        <v>2842.7607499999999</v>
      </c>
    </row>
    <row r="265" spans="1:6">
      <c r="A265" s="14" t="s">
        <v>12</v>
      </c>
      <c r="B265" s="14">
        <v>0</v>
      </c>
      <c r="C265">
        <v>24</v>
      </c>
      <c r="D265">
        <v>29.925000000000001</v>
      </c>
      <c r="E265">
        <v>0</v>
      </c>
      <c r="F265">
        <v>2850.6837500000001</v>
      </c>
    </row>
    <row r="266" spans="1:6">
      <c r="A266" s="17" t="s">
        <v>12</v>
      </c>
      <c r="B266" s="17">
        <v>0</v>
      </c>
      <c r="C266">
        <v>24</v>
      </c>
      <c r="D266">
        <v>33.344999999999999</v>
      </c>
      <c r="E266">
        <v>0</v>
      </c>
      <c r="F266">
        <v>2855.4375500000001</v>
      </c>
    </row>
    <row r="267" spans="1:6">
      <c r="A267" s="14" t="s">
        <v>13</v>
      </c>
      <c r="B267" s="14">
        <v>0</v>
      </c>
      <c r="C267">
        <v>24</v>
      </c>
      <c r="D267">
        <v>25.27</v>
      </c>
      <c r="E267">
        <v>0</v>
      </c>
      <c r="F267">
        <v>3044.2132999999999</v>
      </c>
    </row>
    <row r="268" spans="1:6">
      <c r="A268" s="17" t="s">
        <v>13</v>
      </c>
      <c r="B268" s="17">
        <v>0</v>
      </c>
      <c r="C268">
        <v>24</v>
      </c>
      <c r="D268">
        <v>26.6</v>
      </c>
      <c r="E268">
        <v>0</v>
      </c>
      <c r="F268">
        <v>3046.0619999999999</v>
      </c>
    </row>
    <row r="269" spans="1:6">
      <c r="A269" s="14" t="s">
        <v>12</v>
      </c>
      <c r="B269" s="14">
        <v>0</v>
      </c>
      <c r="C269">
        <v>24</v>
      </c>
      <c r="D269">
        <v>28.5</v>
      </c>
      <c r="E269">
        <v>2</v>
      </c>
      <c r="F269">
        <v>3537.703</v>
      </c>
    </row>
    <row r="270" spans="1:6">
      <c r="A270" s="17" t="s">
        <v>8</v>
      </c>
      <c r="B270" s="17">
        <v>0</v>
      </c>
      <c r="C270">
        <v>24</v>
      </c>
      <c r="D270">
        <v>30.1</v>
      </c>
      <c r="E270">
        <v>3</v>
      </c>
      <c r="F270">
        <v>4234.9269999999997</v>
      </c>
    </row>
    <row r="271" spans="1:6">
      <c r="A271" s="14" t="s">
        <v>12</v>
      </c>
      <c r="B271" s="14">
        <v>0</v>
      </c>
      <c r="C271">
        <v>24</v>
      </c>
      <c r="D271">
        <v>30.21</v>
      </c>
      <c r="E271">
        <v>3</v>
      </c>
      <c r="F271">
        <v>4618.0798999999997</v>
      </c>
    </row>
    <row r="272" spans="1:6">
      <c r="A272" s="17" t="s">
        <v>12</v>
      </c>
      <c r="B272" s="17">
        <v>0</v>
      </c>
      <c r="C272">
        <v>24</v>
      </c>
      <c r="D272">
        <v>26.79</v>
      </c>
      <c r="E272">
        <v>1</v>
      </c>
      <c r="F272">
        <v>12609.88702</v>
      </c>
    </row>
    <row r="273" spans="1:6">
      <c r="A273" s="14" t="s">
        <v>13</v>
      </c>
      <c r="B273" s="14">
        <v>1</v>
      </c>
      <c r="C273">
        <v>24</v>
      </c>
      <c r="D273">
        <v>20.52</v>
      </c>
      <c r="E273">
        <v>0</v>
      </c>
      <c r="F273">
        <v>14571.890799999999</v>
      </c>
    </row>
    <row r="274" spans="1:6">
      <c r="A274" s="17" t="s">
        <v>13</v>
      </c>
      <c r="B274" s="17">
        <v>0</v>
      </c>
      <c r="C274">
        <v>24</v>
      </c>
      <c r="D274">
        <v>33.630000000000003</v>
      </c>
      <c r="E274">
        <v>4</v>
      </c>
      <c r="F274">
        <v>17128.426080000001</v>
      </c>
    </row>
    <row r="275" spans="1:6">
      <c r="A275" s="14" t="s">
        <v>13</v>
      </c>
      <c r="B275" s="14">
        <v>1</v>
      </c>
      <c r="C275">
        <v>24</v>
      </c>
      <c r="D275">
        <v>29.83</v>
      </c>
      <c r="E275">
        <v>0</v>
      </c>
      <c r="F275">
        <v>18648.421699999999</v>
      </c>
    </row>
    <row r="276" spans="1:6">
      <c r="A276" s="17" t="s">
        <v>8</v>
      </c>
      <c r="B276" s="17">
        <v>0</v>
      </c>
      <c r="C276">
        <v>24</v>
      </c>
      <c r="D276">
        <v>27.6</v>
      </c>
      <c r="E276">
        <v>0</v>
      </c>
      <c r="F276">
        <v>18955.220170000001</v>
      </c>
    </row>
    <row r="277" spans="1:6">
      <c r="A277" s="14" t="s">
        <v>11</v>
      </c>
      <c r="B277" s="14">
        <v>0</v>
      </c>
      <c r="C277">
        <v>24</v>
      </c>
      <c r="D277">
        <v>23.21</v>
      </c>
      <c r="E277">
        <v>0</v>
      </c>
      <c r="F277">
        <v>25081.76784</v>
      </c>
    </row>
    <row r="278" spans="1:6">
      <c r="A278" s="17" t="s">
        <v>13</v>
      </c>
      <c r="B278" s="17">
        <v>1</v>
      </c>
      <c r="C278">
        <v>24</v>
      </c>
      <c r="D278">
        <v>31.065000000000001</v>
      </c>
      <c r="E278">
        <v>0</v>
      </c>
      <c r="F278">
        <v>34254.053350000002</v>
      </c>
    </row>
    <row r="279" spans="1:6">
      <c r="A279" s="14" t="s">
        <v>8</v>
      </c>
      <c r="B279" s="14">
        <v>1</v>
      </c>
      <c r="C279">
        <v>24</v>
      </c>
      <c r="D279">
        <v>32.700000000000003</v>
      </c>
      <c r="E279">
        <v>0</v>
      </c>
      <c r="F279">
        <v>34472.841</v>
      </c>
    </row>
    <row r="280" spans="1:6">
      <c r="A280" s="17" t="s">
        <v>13</v>
      </c>
      <c r="B280" s="17">
        <v>1</v>
      </c>
      <c r="C280">
        <v>24</v>
      </c>
      <c r="D280">
        <v>28.5</v>
      </c>
      <c r="E280">
        <v>0</v>
      </c>
      <c r="F280">
        <v>35147.528480000001</v>
      </c>
    </row>
    <row r="281" spans="1:6">
      <c r="A281" s="14" t="s">
        <v>11</v>
      </c>
      <c r="B281" s="14">
        <v>1</v>
      </c>
      <c r="C281">
        <v>24</v>
      </c>
      <c r="D281">
        <v>40.15</v>
      </c>
      <c r="E281">
        <v>0</v>
      </c>
      <c r="F281">
        <v>38126.246500000001</v>
      </c>
    </row>
    <row r="282" spans="1:6">
      <c r="A282" s="17" t="s">
        <v>11</v>
      </c>
      <c r="B282" s="17">
        <v>0</v>
      </c>
      <c r="C282">
        <v>25</v>
      </c>
      <c r="D282">
        <v>25.74</v>
      </c>
      <c r="E282">
        <v>0</v>
      </c>
      <c r="F282">
        <v>2137.6536000000001</v>
      </c>
    </row>
    <row r="283" spans="1:6">
      <c r="A283" s="14" t="s">
        <v>12</v>
      </c>
      <c r="B283" s="14">
        <v>0</v>
      </c>
      <c r="C283">
        <v>25</v>
      </c>
      <c r="D283">
        <v>27.55</v>
      </c>
      <c r="E283">
        <v>0</v>
      </c>
      <c r="F283">
        <v>2523.1695</v>
      </c>
    </row>
    <row r="284" spans="1:6">
      <c r="A284" s="17" t="s">
        <v>12</v>
      </c>
      <c r="B284" s="17">
        <v>0</v>
      </c>
      <c r="C284">
        <v>25</v>
      </c>
      <c r="D284">
        <v>35.625</v>
      </c>
      <c r="E284">
        <v>0</v>
      </c>
      <c r="F284">
        <v>2534.3937500000002</v>
      </c>
    </row>
    <row r="285" spans="1:6">
      <c r="A285" s="14" t="s">
        <v>8</v>
      </c>
      <c r="B285" s="14">
        <v>0</v>
      </c>
      <c r="C285">
        <v>25</v>
      </c>
      <c r="D285">
        <v>30.3</v>
      </c>
      <c r="E285">
        <v>0</v>
      </c>
      <c r="F285">
        <v>2632.9920000000002</v>
      </c>
    </row>
    <row r="286" spans="1:6">
      <c r="A286" s="17" t="s">
        <v>13</v>
      </c>
      <c r="B286" s="17">
        <v>0</v>
      </c>
      <c r="C286">
        <v>25</v>
      </c>
      <c r="D286">
        <v>26.22</v>
      </c>
      <c r="E286">
        <v>0</v>
      </c>
      <c r="F286">
        <v>2721.3208</v>
      </c>
    </row>
    <row r="287" spans="1:6">
      <c r="A287" s="14" t="s">
        <v>13</v>
      </c>
      <c r="B287" s="14">
        <v>0</v>
      </c>
      <c r="C287">
        <v>25</v>
      </c>
      <c r="D287">
        <v>30.59</v>
      </c>
      <c r="E287">
        <v>0</v>
      </c>
      <c r="F287">
        <v>2727.3951000000002</v>
      </c>
    </row>
    <row r="288" spans="1:6">
      <c r="A288" s="17" t="s">
        <v>12</v>
      </c>
      <c r="B288" s="17">
        <v>0</v>
      </c>
      <c r="C288">
        <v>25</v>
      </c>
      <c r="D288">
        <v>34.484999999999999</v>
      </c>
      <c r="E288">
        <v>0</v>
      </c>
      <c r="F288">
        <v>3021.80915</v>
      </c>
    </row>
    <row r="289" spans="1:6">
      <c r="A289" s="14" t="s">
        <v>13</v>
      </c>
      <c r="B289" s="14">
        <v>0</v>
      </c>
      <c r="C289">
        <v>25</v>
      </c>
      <c r="D289">
        <v>23.465</v>
      </c>
      <c r="E289">
        <v>0</v>
      </c>
      <c r="F289">
        <v>3206.4913499999998</v>
      </c>
    </row>
    <row r="290" spans="1:6">
      <c r="A290" s="17" t="s">
        <v>8</v>
      </c>
      <c r="B290" s="17">
        <v>0</v>
      </c>
      <c r="C290">
        <v>25</v>
      </c>
      <c r="D290">
        <v>20.8</v>
      </c>
      <c r="E290">
        <v>1</v>
      </c>
      <c r="F290">
        <v>3208.7869999999998</v>
      </c>
    </row>
    <row r="291" spans="1:6">
      <c r="A291" s="14" t="s">
        <v>13</v>
      </c>
      <c r="B291" s="14">
        <v>0</v>
      </c>
      <c r="C291">
        <v>25</v>
      </c>
      <c r="D291">
        <v>28.594999999999999</v>
      </c>
      <c r="E291">
        <v>0</v>
      </c>
      <c r="F291">
        <v>3213.6220499999999</v>
      </c>
    </row>
    <row r="292" spans="1:6">
      <c r="A292" s="17" t="s">
        <v>11</v>
      </c>
      <c r="B292" s="17">
        <v>0</v>
      </c>
      <c r="C292">
        <v>25</v>
      </c>
      <c r="D292">
        <v>33.99</v>
      </c>
      <c r="E292">
        <v>1</v>
      </c>
      <c r="F292">
        <v>3227.1210999999998</v>
      </c>
    </row>
    <row r="293" spans="1:6">
      <c r="A293" s="14" t="s">
        <v>11</v>
      </c>
      <c r="B293" s="14">
        <v>0</v>
      </c>
      <c r="C293">
        <v>25</v>
      </c>
      <c r="D293">
        <v>42.13</v>
      </c>
      <c r="E293">
        <v>1</v>
      </c>
      <c r="F293">
        <v>3238.4357</v>
      </c>
    </row>
    <row r="294" spans="1:6">
      <c r="A294" s="17" t="s">
        <v>13</v>
      </c>
      <c r="B294" s="17">
        <v>0</v>
      </c>
      <c r="C294">
        <v>25</v>
      </c>
      <c r="D294">
        <v>25.84</v>
      </c>
      <c r="E294">
        <v>1</v>
      </c>
      <c r="F294">
        <v>3309.7926000000002</v>
      </c>
    </row>
    <row r="295" spans="1:6">
      <c r="A295" s="14" t="s">
        <v>12</v>
      </c>
      <c r="B295" s="14">
        <v>0</v>
      </c>
      <c r="C295">
        <v>25</v>
      </c>
      <c r="D295">
        <v>22.515000000000001</v>
      </c>
      <c r="E295">
        <v>1</v>
      </c>
      <c r="F295">
        <v>3594.17085</v>
      </c>
    </row>
    <row r="296" spans="1:6">
      <c r="A296" s="17" t="s">
        <v>8</v>
      </c>
      <c r="B296" s="17">
        <v>0</v>
      </c>
      <c r="C296">
        <v>25</v>
      </c>
      <c r="D296">
        <v>26.8</v>
      </c>
      <c r="E296">
        <v>3</v>
      </c>
      <c r="F296">
        <v>3906.127</v>
      </c>
    </row>
    <row r="297" spans="1:6">
      <c r="A297" s="14" t="s">
        <v>12</v>
      </c>
      <c r="B297" s="14">
        <v>0</v>
      </c>
      <c r="C297">
        <v>25</v>
      </c>
      <c r="D297">
        <v>26.79</v>
      </c>
      <c r="E297">
        <v>2</v>
      </c>
      <c r="F297">
        <v>4189.1130999999996</v>
      </c>
    </row>
    <row r="298" spans="1:6">
      <c r="A298" s="17" t="s">
        <v>8</v>
      </c>
      <c r="B298" s="17">
        <v>0</v>
      </c>
      <c r="C298">
        <v>25</v>
      </c>
      <c r="D298">
        <v>24.3</v>
      </c>
      <c r="E298">
        <v>3</v>
      </c>
      <c r="F298">
        <v>4391.652</v>
      </c>
    </row>
    <row r="299" spans="1:6">
      <c r="A299" s="14" t="s">
        <v>11</v>
      </c>
      <c r="B299" s="14">
        <v>0</v>
      </c>
      <c r="C299">
        <v>25</v>
      </c>
      <c r="D299">
        <v>33.659999999999997</v>
      </c>
      <c r="E299">
        <v>4</v>
      </c>
      <c r="F299">
        <v>4504.6624000000002</v>
      </c>
    </row>
    <row r="300" spans="1:6">
      <c r="A300" s="17" t="s">
        <v>12</v>
      </c>
      <c r="B300" s="17">
        <v>0</v>
      </c>
      <c r="C300">
        <v>25</v>
      </c>
      <c r="D300">
        <v>26.695</v>
      </c>
      <c r="E300">
        <v>4</v>
      </c>
      <c r="F300">
        <v>4877.9810500000003</v>
      </c>
    </row>
    <row r="301" spans="1:6">
      <c r="A301" s="14" t="s">
        <v>8</v>
      </c>
      <c r="B301" s="14">
        <v>0</v>
      </c>
      <c r="C301">
        <v>25</v>
      </c>
      <c r="D301">
        <v>23.9</v>
      </c>
      <c r="E301">
        <v>5</v>
      </c>
      <c r="F301">
        <v>5080.0959999999995</v>
      </c>
    </row>
    <row r="302" spans="1:6">
      <c r="A302" s="17" t="s">
        <v>12</v>
      </c>
      <c r="B302" s="17">
        <v>1</v>
      </c>
      <c r="C302">
        <v>25</v>
      </c>
      <c r="D302">
        <v>24.13</v>
      </c>
      <c r="E302">
        <v>0</v>
      </c>
      <c r="F302">
        <v>15817.985699999999</v>
      </c>
    </row>
    <row r="303" spans="1:6">
      <c r="A303" s="14" t="s">
        <v>13</v>
      </c>
      <c r="B303" s="14">
        <v>0</v>
      </c>
      <c r="C303">
        <v>25</v>
      </c>
      <c r="D303">
        <v>41.325000000000003</v>
      </c>
      <c r="E303">
        <v>0</v>
      </c>
      <c r="F303">
        <v>17878.900679999999</v>
      </c>
    </row>
    <row r="304" spans="1:6">
      <c r="A304" s="17" t="s">
        <v>11</v>
      </c>
      <c r="B304" s="17">
        <v>0</v>
      </c>
      <c r="C304">
        <v>25</v>
      </c>
      <c r="D304">
        <v>32.229999999999997</v>
      </c>
      <c r="E304">
        <v>1</v>
      </c>
      <c r="F304">
        <v>18218.161390000001</v>
      </c>
    </row>
    <row r="305" spans="1:6">
      <c r="A305" s="14" t="s">
        <v>8</v>
      </c>
      <c r="B305" s="14">
        <v>1</v>
      </c>
      <c r="C305">
        <v>25</v>
      </c>
      <c r="D305">
        <v>29.7</v>
      </c>
      <c r="E305">
        <v>3</v>
      </c>
      <c r="F305">
        <v>19933.457999999999</v>
      </c>
    </row>
    <row r="306" spans="1:6">
      <c r="A306" s="17" t="s">
        <v>13</v>
      </c>
      <c r="B306" s="17">
        <v>0</v>
      </c>
      <c r="C306">
        <v>25</v>
      </c>
      <c r="D306">
        <v>24.984999999999999</v>
      </c>
      <c r="E306">
        <v>2</v>
      </c>
      <c r="F306">
        <v>23241.47453</v>
      </c>
    </row>
    <row r="307" spans="1:6">
      <c r="A307" s="14" t="s">
        <v>8</v>
      </c>
      <c r="B307" s="14">
        <v>1</v>
      </c>
      <c r="C307">
        <v>25</v>
      </c>
      <c r="D307">
        <v>30.2</v>
      </c>
      <c r="E307">
        <v>0</v>
      </c>
      <c r="F307">
        <v>33900.652999999998</v>
      </c>
    </row>
    <row r="308" spans="1:6">
      <c r="A308" s="17" t="s">
        <v>11</v>
      </c>
      <c r="B308" s="17">
        <v>1</v>
      </c>
      <c r="C308">
        <v>25</v>
      </c>
      <c r="D308">
        <v>33.33</v>
      </c>
      <c r="E308">
        <v>2</v>
      </c>
      <c r="F308">
        <v>36124.573700000001</v>
      </c>
    </row>
    <row r="309" spans="1:6">
      <c r="A309" s="14" t="s">
        <v>11</v>
      </c>
      <c r="B309" s="14">
        <v>1</v>
      </c>
      <c r="C309">
        <v>25</v>
      </c>
      <c r="D309">
        <v>45.54</v>
      </c>
      <c r="E309">
        <v>2</v>
      </c>
      <c r="F309">
        <v>42112.2356</v>
      </c>
    </row>
    <row r="310" spans="1:6">
      <c r="A310" s="17" t="s">
        <v>8</v>
      </c>
      <c r="B310" s="17">
        <v>0</v>
      </c>
      <c r="C310">
        <v>26</v>
      </c>
      <c r="D310">
        <v>20.8</v>
      </c>
      <c r="E310">
        <v>0</v>
      </c>
      <c r="F310">
        <v>2302.3000000000002</v>
      </c>
    </row>
    <row r="311" spans="1:6">
      <c r="A311" s="14" t="s">
        <v>11</v>
      </c>
      <c r="B311" s="14">
        <v>0</v>
      </c>
      <c r="C311">
        <v>26</v>
      </c>
      <c r="D311">
        <v>35.42</v>
      </c>
      <c r="E311">
        <v>0</v>
      </c>
      <c r="F311">
        <v>2322.6217999999999</v>
      </c>
    </row>
    <row r="312" spans="1:6">
      <c r="A312" s="17" t="s">
        <v>12</v>
      </c>
      <c r="B312" s="17">
        <v>0</v>
      </c>
      <c r="C312">
        <v>26</v>
      </c>
      <c r="D312">
        <v>17.670000000000002</v>
      </c>
      <c r="E312">
        <v>0</v>
      </c>
      <c r="F312">
        <v>2680.9493000000002</v>
      </c>
    </row>
    <row r="313" spans="1:6">
      <c r="A313" s="14" t="s">
        <v>12</v>
      </c>
      <c r="B313" s="14">
        <v>0</v>
      </c>
      <c r="C313">
        <v>26</v>
      </c>
      <c r="D313">
        <v>31.065000000000001</v>
      </c>
      <c r="E313">
        <v>0</v>
      </c>
      <c r="F313">
        <v>2699.56835</v>
      </c>
    </row>
    <row r="314" spans="1:6">
      <c r="A314" s="17" t="s">
        <v>13</v>
      </c>
      <c r="B314" s="17">
        <v>0</v>
      </c>
      <c r="C314">
        <v>26</v>
      </c>
      <c r="D314">
        <v>29.45</v>
      </c>
      <c r="E314">
        <v>0</v>
      </c>
      <c r="F314">
        <v>2897.3235</v>
      </c>
    </row>
    <row r="315" spans="1:6">
      <c r="A315" s="14" t="s">
        <v>11</v>
      </c>
      <c r="B315" s="14">
        <v>0</v>
      </c>
      <c r="C315">
        <v>26</v>
      </c>
      <c r="D315">
        <v>29.15</v>
      </c>
      <c r="E315">
        <v>1</v>
      </c>
      <c r="F315">
        <v>2902.9065000000001</v>
      </c>
    </row>
    <row r="316" spans="1:6">
      <c r="A316" s="17" t="s">
        <v>8</v>
      </c>
      <c r="B316" s="17">
        <v>0</v>
      </c>
      <c r="C316">
        <v>26</v>
      </c>
      <c r="D316">
        <v>30</v>
      </c>
      <c r="E316">
        <v>1</v>
      </c>
      <c r="F316">
        <v>2904.0880000000002</v>
      </c>
    </row>
    <row r="317" spans="1:6">
      <c r="A317" s="14" t="s">
        <v>11</v>
      </c>
      <c r="B317" s="14">
        <v>0</v>
      </c>
      <c r="C317">
        <v>26</v>
      </c>
      <c r="D317">
        <v>46.53</v>
      </c>
      <c r="E317">
        <v>1</v>
      </c>
      <c r="F317">
        <v>2927.0646999999999</v>
      </c>
    </row>
    <row r="318" spans="1:6">
      <c r="A318" s="17" t="s">
        <v>12</v>
      </c>
      <c r="B318" s="17">
        <v>0</v>
      </c>
      <c r="C318">
        <v>26</v>
      </c>
      <c r="D318">
        <v>22.23</v>
      </c>
      <c r="E318">
        <v>0</v>
      </c>
      <c r="F318">
        <v>3176.2876999999999</v>
      </c>
    </row>
    <row r="319" spans="1:6">
      <c r="A319" s="14" t="s">
        <v>12</v>
      </c>
      <c r="B319" s="14">
        <v>0</v>
      </c>
      <c r="C319">
        <v>26</v>
      </c>
      <c r="D319">
        <v>22.61</v>
      </c>
      <c r="E319">
        <v>0</v>
      </c>
      <c r="F319">
        <v>3176.8159000000001</v>
      </c>
    </row>
    <row r="320" spans="1:6">
      <c r="A320" s="17" t="s">
        <v>12</v>
      </c>
      <c r="B320" s="17">
        <v>0</v>
      </c>
      <c r="C320">
        <v>26</v>
      </c>
      <c r="D320">
        <v>40.185000000000002</v>
      </c>
      <c r="E320">
        <v>0</v>
      </c>
      <c r="F320">
        <v>3201.2451500000002</v>
      </c>
    </row>
    <row r="321" spans="1:6">
      <c r="A321" s="14" t="s">
        <v>12</v>
      </c>
      <c r="B321" s="14">
        <v>0</v>
      </c>
      <c r="C321">
        <v>26</v>
      </c>
      <c r="D321">
        <v>33.914999999999999</v>
      </c>
      <c r="E321">
        <v>1</v>
      </c>
      <c r="F321">
        <v>3292.5298499999999</v>
      </c>
    </row>
    <row r="322" spans="1:6">
      <c r="A322" s="17" t="s">
        <v>8</v>
      </c>
      <c r="B322" s="17">
        <v>0</v>
      </c>
      <c r="C322">
        <v>26</v>
      </c>
      <c r="D322">
        <v>19.8</v>
      </c>
      <c r="E322">
        <v>1</v>
      </c>
      <c r="F322">
        <v>3378.91</v>
      </c>
    </row>
    <row r="323" spans="1:6">
      <c r="A323" s="14" t="s">
        <v>13</v>
      </c>
      <c r="B323" s="14">
        <v>0</v>
      </c>
      <c r="C323">
        <v>26</v>
      </c>
      <c r="D323">
        <v>28.785</v>
      </c>
      <c r="E323">
        <v>0</v>
      </c>
      <c r="F323">
        <v>3385.3991500000002</v>
      </c>
    </row>
    <row r="324" spans="1:6">
      <c r="A324" s="17" t="s">
        <v>11</v>
      </c>
      <c r="B324" s="17">
        <v>0</v>
      </c>
      <c r="C324">
        <v>26</v>
      </c>
      <c r="D324">
        <v>29.48</v>
      </c>
      <c r="E324">
        <v>1</v>
      </c>
      <c r="F324">
        <v>3392.3652000000002</v>
      </c>
    </row>
    <row r="325" spans="1:6">
      <c r="A325" s="14" t="s">
        <v>11</v>
      </c>
      <c r="B325" s="14">
        <v>0</v>
      </c>
      <c r="C325">
        <v>26</v>
      </c>
      <c r="D325">
        <v>29.92</v>
      </c>
      <c r="E325">
        <v>1</v>
      </c>
      <c r="F325">
        <v>3392.9767999999999</v>
      </c>
    </row>
    <row r="326" spans="1:6">
      <c r="A326" s="17" t="s">
        <v>8</v>
      </c>
      <c r="B326" s="17">
        <v>0</v>
      </c>
      <c r="C326">
        <v>26</v>
      </c>
      <c r="D326">
        <v>42.4</v>
      </c>
      <c r="E326">
        <v>1</v>
      </c>
      <c r="F326">
        <v>3410.3240000000001</v>
      </c>
    </row>
    <row r="327" spans="1:6">
      <c r="A327" s="14" t="s">
        <v>8</v>
      </c>
      <c r="B327" s="14">
        <v>0</v>
      </c>
      <c r="C327">
        <v>26</v>
      </c>
      <c r="D327">
        <v>23.7</v>
      </c>
      <c r="E327">
        <v>2</v>
      </c>
      <c r="F327">
        <v>3484.3310000000001</v>
      </c>
    </row>
    <row r="328" spans="1:6">
      <c r="A328" s="17" t="s">
        <v>13</v>
      </c>
      <c r="B328" s="17">
        <v>0</v>
      </c>
      <c r="C328">
        <v>26</v>
      </c>
      <c r="D328">
        <v>32.49</v>
      </c>
      <c r="E328">
        <v>1</v>
      </c>
      <c r="F328">
        <v>3490.5491000000002</v>
      </c>
    </row>
    <row r="329" spans="1:6">
      <c r="A329" s="14" t="s">
        <v>12</v>
      </c>
      <c r="B329" s="14">
        <v>0</v>
      </c>
      <c r="C329">
        <v>26</v>
      </c>
      <c r="D329">
        <v>30.875</v>
      </c>
      <c r="E329">
        <v>2</v>
      </c>
      <c r="F329">
        <v>3877.3042500000001</v>
      </c>
    </row>
    <row r="330" spans="1:6">
      <c r="A330" s="17" t="s">
        <v>11</v>
      </c>
      <c r="B330" s="17">
        <v>0</v>
      </c>
      <c r="C330">
        <v>26</v>
      </c>
      <c r="D330">
        <v>29.92</v>
      </c>
      <c r="E330">
        <v>2</v>
      </c>
      <c r="F330">
        <v>3981.9767999999999</v>
      </c>
    </row>
    <row r="331" spans="1:6">
      <c r="A331" s="14" t="s">
        <v>8</v>
      </c>
      <c r="B331" s="14">
        <v>0</v>
      </c>
      <c r="C331">
        <v>26</v>
      </c>
      <c r="D331">
        <v>34.200000000000003</v>
      </c>
      <c r="E331">
        <v>2</v>
      </c>
      <c r="F331">
        <v>3987.9259999999999</v>
      </c>
    </row>
    <row r="332" spans="1:6">
      <c r="A332" s="17" t="s">
        <v>13</v>
      </c>
      <c r="B332" s="17">
        <v>0</v>
      </c>
      <c r="C332">
        <v>26</v>
      </c>
      <c r="D332">
        <v>29.355</v>
      </c>
      <c r="E332">
        <v>2</v>
      </c>
      <c r="F332">
        <v>4564.1914500000003</v>
      </c>
    </row>
    <row r="333" spans="1:6">
      <c r="A333" s="14" t="s">
        <v>13</v>
      </c>
      <c r="B333" s="14">
        <v>0</v>
      </c>
      <c r="C333">
        <v>26</v>
      </c>
      <c r="D333">
        <v>27.265000000000001</v>
      </c>
      <c r="E333">
        <v>3</v>
      </c>
      <c r="F333">
        <v>4661.2863500000003</v>
      </c>
    </row>
    <row r="334" spans="1:6">
      <c r="A334" s="17" t="s">
        <v>13</v>
      </c>
      <c r="B334" s="17">
        <v>1</v>
      </c>
      <c r="C334">
        <v>26</v>
      </c>
      <c r="D334">
        <v>17.195</v>
      </c>
      <c r="E334">
        <v>2</v>
      </c>
      <c r="F334">
        <v>14455.644050000001</v>
      </c>
    </row>
    <row r="335" spans="1:6">
      <c r="A335" s="14" t="s">
        <v>11</v>
      </c>
      <c r="B335" s="14">
        <v>1</v>
      </c>
      <c r="C335">
        <v>26</v>
      </c>
      <c r="D335">
        <v>27.06</v>
      </c>
      <c r="E335">
        <v>0</v>
      </c>
      <c r="F335">
        <v>17043.341400000001</v>
      </c>
    </row>
    <row r="336" spans="1:6">
      <c r="A336" s="17" t="s">
        <v>13</v>
      </c>
      <c r="B336" s="17">
        <v>0</v>
      </c>
      <c r="C336">
        <v>26</v>
      </c>
      <c r="D336">
        <v>29.64</v>
      </c>
      <c r="E336">
        <v>4</v>
      </c>
      <c r="F336">
        <v>24671.663339999999</v>
      </c>
    </row>
    <row r="337" spans="1:6">
      <c r="A337" s="14" t="s">
        <v>8</v>
      </c>
      <c r="B337" s="14">
        <v>1</v>
      </c>
      <c r="C337">
        <v>26</v>
      </c>
      <c r="D337">
        <v>32.9</v>
      </c>
      <c r="E337">
        <v>2</v>
      </c>
      <c r="F337">
        <v>36085.218999999997</v>
      </c>
    </row>
    <row r="338" spans="1:6">
      <c r="A338" s="17" t="s">
        <v>11</v>
      </c>
      <c r="B338" s="17">
        <v>0</v>
      </c>
      <c r="C338">
        <v>27</v>
      </c>
      <c r="D338">
        <v>23.1</v>
      </c>
      <c r="E338">
        <v>0</v>
      </c>
      <c r="F338">
        <v>2483.7359999999999</v>
      </c>
    </row>
    <row r="339" spans="1:6">
      <c r="A339" s="14" t="s">
        <v>8</v>
      </c>
      <c r="B339" s="14">
        <v>0</v>
      </c>
      <c r="C339">
        <v>27</v>
      </c>
      <c r="D339">
        <v>30.5</v>
      </c>
      <c r="E339">
        <v>0</v>
      </c>
      <c r="F339">
        <v>2494.0219999999999</v>
      </c>
    </row>
    <row r="340" spans="1:6">
      <c r="A340" s="17" t="s">
        <v>11</v>
      </c>
      <c r="B340" s="17">
        <v>0</v>
      </c>
      <c r="C340">
        <v>27</v>
      </c>
      <c r="D340">
        <v>32.67</v>
      </c>
      <c r="E340">
        <v>0</v>
      </c>
      <c r="F340">
        <v>2497.0383000000002</v>
      </c>
    </row>
    <row r="341" spans="1:6">
      <c r="A341" s="14" t="s">
        <v>11</v>
      </c>
      <c r="B341" s="14">
        <v>0</v>
      </c>
      <c r="C341">
        <v>27</v>
      </c>
      <c r="D341">
        <v>33.659999999999997</v>
      </c>
      <c r="E341">
        <v>0</v>
      </c>
      <c r="F341">
        <v>2498.4144000000001</v>
      </c>
    </row>
    <row r="342" spans="1:6">
      <c r="A342" s="17" t="s">
        <v>8</v>
      </c>
      <c r="B342" s="17">
        <v>0</v>
      </c>
      <c r="C342">
        <v>27</v>
      </c>
      <c r="D342">
        <v>24.1</v>
      </c>
      <c r="E342">
        <v>0</v>
      </c>
      <c r="F342">
        <v>2974.1260000000002</v>
      </c>
    </row>
    <row r="343" spans="1:6">
      <c r="A343" s="14" t="s">
        <v>13</v>
      </c>
      <c r="B343" s="14">
        <v>0</v>
      </c>
      <c r="C343">
        <v>27</v>
      </c>
      <c r="D343">
        <v>26.03</v>
      </c>
      <c r="E343">
        <v>0</v>
      </c>
      <c r="F343">
        <v>3070.8087</v>
      </c>
    </row>
    <row r="344" spans="1:6">
      <c r="A344" s="17" t="s">
        <v>12</v>
      </c>
      <c r="B344" s="17">
        <v>0</v>
      </c>
      <c r="C344">
        <v>27</v>
      </c>
      <c r="D344">
        <v>21.47</v>
      </c>
      <c r="E344">
        <v>0</v>
      </c>
      <c r="F344">
        <v>3353.4703</v>
      </c>
    </row>
    <row r="345" spans="1:6">
      <c r="A345" s="14" t="s">
        <v>13</v>
      </c>
      <c r="B345" s="14">
        <v>0</v>
      </c>
      <c r="C345">
        <v>27</v>
      </c>
      <c r="D345">
        <v>25.175000000000001</v>
      </c>
      <c r="E345">
        <v>0</v>
      </c>
      <c r="F345">
        <v>3558.6202499999999</v>
      </c>
    </row>
    <row r="346" spans="1:6">
      <c r="A346" s="17" t="s">
        <v>11</v>
      </c>
      <c r="B346" s="17">
        <v>0</v>
      </c>
      <c r="C346">
        <v>27</v>
      </c>
      <c r="D346">
        <v>23.21</v>
      </c>
      <c r="E346">
        <v>1</v>
      </c>
      <c r="F346">
        <v>3561.8888999999999</v>
      </c>
    </row>
    <row r="347" spans="1:6">
      <c r="A347" s="14" t="s">
        <v>8</v>
      </c>
      <c r="B347" s="14">
        <v>0</v>
      </c>
      <c r="C347">
        <v>27</v>
      </c>
      <c r="D347">
        <v>34.799999999999997</v>
      </c>
      <c r="E347">
        <v>1</v>
      </c>
      <c r="F347">
        <v>3577.9989999999998</v>
      </c>
    </row>
    <row r="348" spans="1:6">
      <c r="A348" s="17" t="s">
        <v>8</v>
      </c>
      <c r="B348" s="17">
        <v>0</v>
      </c>
      <c r="C348">
        <v>27</v>
      </c>
      <c r="D348">
        <v>45.9</v>
      </c>
      <c r="E348">
        <v>2</v>
      </c>
      <c r="F348">
        <v>3693.4279999999999</v>
      </c>
    </row>
    <row r="349" spans="1:6">
      <c r="A349" s="14" t="s">
        <v>12</v>
      </c>
      <c r="B349" s="14">
        <v>0</v>
      </c>
      <c r="C349">
        <v>27</v>
      </c>
      <c r="D349">
        <v>31.254999999999999</v>
      </c>
      <c r="E349">
        <v>1</v>
      </c>
      <c r="F349">
        <v>3956.0714499999999</v>
      </c>
    </row>
    <row r="350" spans="1:6">
      <c r="A350" s="17" t="s">
        <v>12</v>
      </c>
      <c r="B350" s="17">
        <v>0</v>
      </c>
      <c r="C350">
        <v>27</v>
      </c>
      <c r="D350">
        <v>33.155000000000001</v>
      </c>
      <c r="E350">
        <v>2</v>
      </c>
      <c r="F350">
        <v>4058.71245</v>
      </c>
    </row>
    <row r="351" spans="1:6">
      <c r="A351" s="14" t="s">
        <v>8</v>
      </c>
      <c r="B351" s="14">
        <v>0</v>
      </c>
      <c r="C351">
        <v>27</v>
      </c>
      <c r="D351">
        <v>30.3</v>
      </c>
      <c r="E351">
        <v>3</v>
      </c>
      <c r="F351">
        <v>4260.7439999999997</v>
      </c>
    </row>
    <row r="352" spans="1:6">
      <c r="A352" s="17" t="s">
        <v>13</v>
      </c>
      <c r="B352" s="17">
        <v>0</v>
      </c>
      <c r="C352">
        <v>27</v>
      </c>
      <c r="D352">
        <v>18.905000000000001</v>
      </c>
      <c r="E352">
        <v>3</v>
      </c>
      <c r="F352">
        <v>4827.9049500000001</v>
      </c>
    </row>
    <row r="353" spans="1:6">
      <c r="A353" s="14" t="s">
        <v>13</v>
      </c>
      <c r="B353" s="14">
        <v>0</v>
      </c>
      <c r="C353">
        <v>27</v>
      </c>
      <c r="D353">
        <v>32.585000000000001</v>
      </c>
      <c r="E353">
        <v>3</v>
      </c>
      <c r="F353">
        <v>4846.9201499999999</v>
      </c>
    </row>
    <row r="354" spans="1:6">
      <c r="A354" s="17" t="s">
        <v>13</v>
      </c>
      <c r="B354" s="17">
        <v>1</v>
      </c>
      <c r="C354">
        <v>27</v>
      </c>
      <c r="D354">
        <v>17.954999999999998</v>
      </c>
      <c r="E354">
        <v>2</v>
      </c>
      <c r="F354">
        <v>15006.579449999999</v>
      </c>
    </row>
    <row r="355" spans="1:6">
      <c r="A355" s="14" t="s">
        <v>12</v>
      </c>
      <c r="B355" s="14">
        <v>1</v>
      </c>
      <c r="C355">
        <v>27</v>
      </c>
      <c r="D355">
        <v>20.045000000000002</v>
      </c>
      <c r="E355">
        <v>3</v>
      </c>
      <c r="F355">
        <v>16420.494549999999</v>
      </c>
    </row>
    <row r="356" spans="1:6">
      <c r="A356" s="17" t="s">
        <v>11</v>
      </c>
      <c r="B356" s="17">
        <v>1</v>
      </c>
      <c r="C356">
        <v>27</v>
      </c>
      <c r="D356">
        <v>24.75</v>
      </c>
      <c r="E356">
        <v>0</v>
      </c>
      <c r="F356">
        <v>16577.779500000001</v>
      </c>
    </row>
    <row r="357" spans="1:6">
      <c r="A357" s="14" t="s">
        <v>13</v>
      </c>
      <c r="B357" s="14">
        <v>0</v>
      </c>
      <c r="C357">
        <v>27</v>
      </c>
      <c r="D357">
        <v>30.59</v>
      </c>
      <c r="E357">
        <v>1</v>
      </c>
      <c r="F357">
        <v>16796.411940000002</v>
      </c>
    </row>
    <row r="358" spans="1:6">
      <c r="A358" s="17" t="s">
        <v>11</v>
      </c>
      <c r="B358" s="17">
        <v>1</v>
      </c>
      <c r="C358">
        <v>27</v>
      </c>
      <c r="D358">
        <v>29.15</v>
      </c>
      <c r="E358">
        <v>0</v>
      </c>
      <c r="F358">
        <v>18246.495500000001</v>
      </c>
    </row>
    <row r="359" spans="1:6">
      <c r="A359" s="14" t="s">
        <v>12</v>
      </c>
      <c r="B359" s="14">
        <v>1</v>
      </c>
      <c r="C359">
        <v>27</v>
      </c>
      <c r="D359">
        <v>28.5</v>
      </c>
      <c r="E359">
        <v>0</v>
      </c>
      <c r="F359">
        <v>18310.741999999998</v>
      </c>
    </row>
    <row r="360" spans="1:6">
      <c r="A360" s="17" t="s">
        <v>12</v>
      </c>
      <c r="B360" s="17">
        <v>0</v>
      </c>
      <c r="C360">
        <v>27</v>
      </c>
      <c r="D360">
        <v>30.4</v>
      </c>
      <c r="E360">
        <v>3</v>
      </c>
      <c r="F360">
        <v>18804.752400000001</v>
      </c>
    </row>
    <row r="361" spans="1:6">
      <c r="A361" s="14" t="s">
        <v>13</v>
      </c>
      <c r="B361" s="14">
        <v>0</v>
      </c>
      <c r="C361">
        <v>27</v>
      </c>
      <c r="D361">
        <v>32.395000000000003</v>
      </c>
      <c r="E361">
        <v>1</v>
      </c>
      <c r="F361">
        <v>18903.491409999999</v>
      </c>
    </row>
    <row r="362" spans="1:6">
      <c r="A362" s="17" t="s">
        <v>11</v>
      </c>
      <c r="B362" s="17">
        <v>1</v>
      </c>
      <c r="C362">
        <v>27</v>
      </c>
      <c r="D362">
        <v>31.13</v>
      </c>
      <c r="E362">
        <v>1</v>
      </c>
      <c r="F362">
        <v>34806.467700000001</v>
      </c>
    </row>
    <row r="363" spans="1:6">
      <c r="A363" s="14" t="s">
        <v>8</v>
      </c>
      <c r="B363" s="14">
        <v>1</v>
      </c>
      <c r="C363">
        <v>27</v>
      </c>
      <c r="D363">
        <v>31.4</v>
      </c>
      <c r="E363">
        <v>0</v>
      </c>
      <c r="F363">
        <v>34838.873</v>
      </c>
    </row>
    <row r="364" spans="1:6">
      <c r="A364" s="17" t="s">
        <v>11</v>
      </c>
      <c r="B364" s="17">
        <v>1</v>
      </c>
      <c r="C364">
        <v>27</v>
      </c>
      <c r="D364">
        <v>36.08</v>
      </c>
      <c r="E364">
        <v>0</v>
      </c>
      <c r="F364">
        <v>37133.898200000003</v>
      </c>
    </row>
    <row r="365" spans="1:6">
      <c r="A365" s="14" t="s">
        <v>11</v>
      </c>
      <c r="B365" s="14">
        <v>1</v>
      </c>
      <c r="C365">
        <v>27</v>
      </c>
      <c r="D365">
        <v>42.13</v>
      </c>
      <c r="E365">
        <v>0</v>
      </c>
      <c r="F365">
        <v>39611.757700000002</v>
      </c>
    </row>
    <row r="366" spans="1:6">
      <c r="A366" s="17" t="s">
        <v>11</v>
      </c>
      <c r="B366" s="17">
        <v>0</v>
      </c>
      <c r="C366">
        <v>28</v>
      </c>
      <c r="D366">
        <v>38.06</v>
      </c>
      <c r="E366">
        <v>0</v>
      </c>
      <c r="F366">
        <v>2689.4953999999998</v>
      </c>
    </row>
    <row r="367" spans="1:6">
      <c r="A367" s="14" t="s">
        <v>12</v>
      </c>
      <c r="B367" s="14">
        <v>0</v>
      </c>
      <c r="C367">
        <v>28</v>
      </c>
      <c r="D367">
        <v>30.875</v>
      </c>
      <c r="E367">
        <v>0</v>
      </c>
      <c r="F367">
        <v>3062.5082499999999</v>
      </c>
    </row>
    <row r="368" spans="1:6">
      <c r="A368" s="17" t="s">
        <v>8</v>
      </c>
      <c r="B368" s="17">
        <v>0</v>
      </c>
      <c r="C368">
        <v>28</v>
      </c>
      <c r="D368">
        <v>25.8</v>
      </c>
      <c r="E368">
        <v>0</v>
      </c>
      <c r="F368">
        <v>3161.4540000000002</v>
      </c>
    </row>
    <row r="369" spans="1:6">
      <c r="A369" s="14" t="s">
        <v>11</v>
      </c>
      <c r="B369" s="14">
        <v>0</v>
      </c>
      <c r="C369">
        <v>28</v>
      </c>
      <c r="D369">
        <v>33.11</v>
      </c>
      <c r="E369">
        <v>0</v>
      </c>
      <c r="F369">
        <v>3171.6149</v>
      </c>
    </row>
    <row r="370" spans="1:6">
      <c r="A370" s="17" t="s">
        <v>8</v>
      </c>
      <c r="B370" s="17">
        <v>0</v>
      </c>
      <c r="C370">
        <v>28</v>
      </c>
      <c r="D370">
        <v>33.4</v>
      </c>
      <c r="E370">
        <v>0</v>
      </c>
      <c r="F370">
        <v>3172.018</v>
      </c>
    </row>
    <row r="371" spans="1:6">
      <c r="A371" s="14" t="s">
        <v>13</v>
      </c>
      <c r="B371" s="14">
        <v>0</v>
      </c>
      <c r="C371">
        <v>28</v>
      </c>
      <c r="D371">
        <v>35.435000000000002</v>
      </c>
      <c r="E371">
        <v>0</v>
      </c>
      <c r="F371">
        <v>3268.84665</v>
      </c>
    </row>
    <row r="372" spans="1:6">
      <c r="A372" s="17" t="s">
        <v>8</v>
      </c>
      <c r="B372" s="17">
        <v>0</v>
      </c>
      <c r="C372">
        <v>28</v>
      </c>
      <c r="D372">
        <v>37.1</v>
      </c>
      <c r="E372">
        <v>1</v>
      </c>
      <c r="F372">
        <v>3277.1610000000001</v>
      </c>
    </row>
    <row r="373" spans="1:6">
      <c r="A373" s="14" t="s">
        <v>12</v>
      </c>
      <c r="B373" s="14">
        <v>0</v>
      </c>
      <c r="C373">
        <v>28</v>
      </c>
      <c r="D373">
        <v>34.770000000000003</v>
      </c>
      <c r="E373">
        <v>0</v>
      </c>
      <c r="F373">
        <v>3556.9223000000002</v>
      </c>
    </row>
    <row r="374" spans="1:6">
      <c r="A374" s="17" t="s">
        <v>13</v>
      </c>
      <c r="B374" s="17">
        <v>0</v>
      </c>
      <c r="C374">
        <v>28</v>
      </c>
      <c r="D374">
        <v>17.29</v>
      </c>
      <c r="E374">
        <v>0</v>
      </c>
      <c r="F374">
        <v>3732.6251000000002</v>
      </c>
    </row>
    <row r="375" spans="1:6">
      <c r="A375" s="14" t="s">
        <v>11</v>
      </c>
      <c r="B375" s="14">
        <v>0</v>
      </c>
      <c r="C375">
        <v>28</v>
      </c>
      <c r="D375">
        <v>37.619999999999997</v>
      </c>
      <c r="E375">
        <v>1</v>
      </c>
      <c r="F375">
        <v>3766.8838000000001</v>
      </c>
    </row>
    <row r="376" spans="1:6">
      <c r="A376" s="17" t="s">
        <v>8</v>
      </c>
      <c r="B376" s="17">
        <v>0</v>
      </c>
      <c r="C376">
        <v>28</v>
      </c>
      <c r="D376">
        <v>23.8</v>
      </c>
      <c r="E376">
        <v>2</v>
      </c>
      <c r="F376">
        <v>3847.674</v>
      </c>
    </row>
    <row r="377" spans="1:6">
      <c r="A377" s="14" t="s">
        <v>12</v>
      </c>
      <c r="B377" s="14">
        <v>0</v>
      </c>
      <c r="C377">
        <v>28</v>
      </c>
      <c r="D377">
        <v>25.934999999999999</v>
      </c>
      <c r="E377">
        <v>1</v>
      </c>
      <c r="F377">
        <v>4133.6416499999996</v>
      </c>
    </row>
    <row r="378" spans="1:6">
      <c r="A378" s="17" t="s">
        <v>13</v>
      </c>
      <c r="B378" s="17">
        <v>0</v>
      </c>
      <c r="C378">
        <v>28</v>
      </c>
      <c r="D378">
        <v>28.88</v>
      </c>
      <c r="E378">
        <v>1</v>
      </c>
      <c r="F378">
        <v>4337.7352000000001</v>
      </c>
    </row>
    <row r="379" spans="1:6">
      <c r="A379" s="14" t="s">
        <v>11</v>
      </c>
      <c r="B379" s="14">
        <v>0</v>
      </c>
      <c r="C379">
        <v>28</v>
      </c>
      <c r="D379">
        <v>26.51</v>
      </c>
      <c r="E379">
        <v>2</v>
      </c>
      <c r="F379">
        <v>4340.4408999999996</v>
      </c>
    </row>
    <row r="380" spans="1:6">
      <c r="A380" s="17" t="s">
        <v>11</v>
      </c>
      <c r="B380" s="17">
        <v>0</v>
      </c>
      <c r="C380">
        <v>28</v>
      </c>
      <c r="D380">
        <v>33</v>
      </c>
      <c r="E380">
        <v>2</v>
      </c>
      <c r="F380">
        <v>4349.4620000000004</v>
      </c>
    </row>
    <row r="381" spans="1:6">
      <c r="A381" s="14" t="s">
        <v>13</v>
      </c>
      <c r="B381" s="14">
        <v>0</v>
      </c>
      <c r="C381">
        <v>28</v>
      </c>
      <c r="D381">
        <v>22.515000000000001</v>
      </c>
      <c r="E381">
        <v>2</v>
      </c>
      <c r="F381">
        <v>4428.8878500000001</v>
      </c>
    </row>
    <row r="382" spans="1:6">
      <c r="A382" s="17" t="s">
        <v>13</v>
      </c>
      <c r="B382" s="17">
        <v>0</v>
      </c>
      <c r="C382">
        <v>28</v>
      </c>
      <c r="D382">
        <v>26.98</v>
      </c>
      <c r="E382">
        <v>2</v>
      </c>
      <c r="F382">
        <v>4435.0941999999995</v>
      </c>
    </row>
    <row r="383" spans="1:6">
      <c r="A383" s="14" t="s">
        <v>13</v>
      </c>
      <c r="B383" s="14">
        <v>0</v>
      </c>
      <c r="C383">
        <v>28</v>
      </c>
      <c r="D383">
        <v>29.26</v>
      </c>
      <c r="E383">
        <v>2</v>
      </c>
      <c r="F383">
        <v>4438.2633999999998</v>
      </c>
    </row>
    <row r="384" spans="1:6">
      <c r="A384" s="17" t="s">
        <v>11</v>
      </c>
      <c r="B384" s="17">
        <v>0</v>
      </c>
      <c r="C384">
        <v>28</v>
      </c>
      <c r="D384">
        <v>33</v>
      </c>
      <c r="E384">
        <v>3</v>
      </c>
      <c r="F384">
        <v>4449.4620000000004</v>
      </c>
    </row>
    <row r="385" spans="1:6">
      <c r="A385" s="14" t="s">
        <v>12</v>
      </c>
      <c r="B385" s="14">
        <v>0</v>
      </c>
      <c r="C385">
        <v>28</v>
      </c>
      <c r="D385">
        <v>23.844999999999999</v>
      </c>
      <c r="E385">
        <v>2</v>
      </c>
      <c r="F385">
        <v>4719.7365499999996</v>
      </c>
    </row>
    <row r="386" spans="1:6">
      <c r="A386" s="17" t="s">
        <v>12</v>
      </c>
      <c r="B386" s="17">
        <v>0</v>
      </c>
      <c r="C386">
        <v>28</v>
      </c>
      <c r="D386">
        <v>26.315000000000001</v>
      </c>
      <c r="E386">
        <v>3</v>
      </c>
      <c r="F386">
        <v>5312.1698500000002</v>
      </c>
    </row>
    <row r="387" spans="1:6">
      <c r="A387" s="14" t="s">
        <v>8</v>
      </c>
      <c r="B387" s="14">
        <v>0</v>
      </c>
      <c r="C387">
        <v>28</v>
      </c>
      <c r="D387">
        <v>24.3</v>
      </c>
      <c r="E387">
        <v>5</v>
      </c>
      <c r="F387">
        <v>5615.3689999999997</v>
      </c>
    </row>
    <row r="388" spans="1:6">
      <c r="A388" s="17" t="s">
        <v>11</v>
      </c>
      <c r="B388" s="17">
        <v>1</v>
      </c>
      <c r="C388">
        <v>28</v>
      </c>
      <c r="D388">
        <v>23.98</v>
      </c>
      <c r="E388">
        <v>3</v>
      </c>
      <c r="F388">
        <v>17663.144199999999</v>
      </c>
    </row>
    <row r="389" spans="1:6">
      <c r="A389" s="14" t="s">
        <v>12</v>
      </c>
      <c r="B389" s="14">
        <v>0</v>
      </c>
      <c r="C389">
        <v>28</v>
      </c>
      <c r="D389">
        <v>33.82</v>
      </c>
      <c r="E389">
        <v>0</v>
      </c>
      <c r="F389">
        <v>19673.335729999999</v>
      </c>
    </row>
    <row r="390" spans="1:6">
      <c r="A390" s="17" t="s">
        <v>8</v>
      </c>
      <c r="B390" s="17">
        <v>0</v>
      </c>
      <c r="C390">
        <v>28</v>
      </c>
      <c r="D390">
        <v>27.5</v>
      </c>
      <c r="E390">
        <v>2</v>
      </c>
      <c r="F390">
        <v>20177.671129999999</v>
      </c>
    </row>
    <row r="391" spans="1:6">
      <c r="A391" s="14" t="s">
        <v>13</v>
      </c>
      <c r="B391" s="14">
        <v>0</v>
      </c>
      <c r="C391">
        <v>28</v>
      </c>
      <c r="D391">
        <v>24.32</v>
      </c>
      <c r="E391">
        <v>1</v>
      </c>
      <c r="F391">
        <v>23288.928400000001</v>
      </c>
    </row>
    <row r="392" spans="1:6">
      <c r="A392" s="17" t="s">
        <v>11</v>
      </c>
      <c r="B392" s="17">
        <v>1</v>
      </c>
      <c r="C392">
        <v>28</v>
      </c>
      <c r="D392">
        <v>31.68</v>
      </c>
      <c r="E392">
        <v>0</v>
      </c>
      <c r="F392">
        <v>34672.147199999999</v>
      </c>
    </row>
    <row r="393" spans="1:6">
      <c r="A393" s="14" t="s">
        <v>8</v>
      </c>
      <c r="B393" s="14">
        <v>1</v>
      </c>
      <c r="C393">
        <v>28</v>
      </c>
      <c r="D393">
        <v>36.4</v>
      </c>
      <c r="E393">
        <v>1</v>
      </c>
      <c r="F393">
        <v>51194.559139999998</v>
      </c>
    </row>
    <row r="394" spans="1:6">
      <c r="A394" s="17" t="s">
        <v>8</v>
      </c>
      <c r="B394" s="17">
        <v>0</v>
      </c>
      <c r="C394">
        <v>29</v>
      </c>
      <c r="D394">
        <v>27.2</v>
      </c>
      <c r="E394">
        <v>0</v>
      </c>
      <c r="F394">
        <v>2866.0909999999999</v>
      </c>
    </row>
    <row r="395" spans="1:6">
      <c r="A395" s="14" t="s">
        <v>11</v>
      </c>
      <c r="B395" s="14">
        <v>0</v>
      </c>
      <c r="C395">
        <v>29</v>
      </c>
      <c r="D395">
        <v>27.94</v>
      </c>
      <c r="E395">
        <v>0</v>
      </c>
      <c r="F395">
        <v>2867.1196</v>
      </c>
    </row>
    <row r="396" spans="1:6">
      <c r="A396" s="17" t="s">
        <v>8</v>
      </c>
      <c r="B396" s="17">
        <v>0</v>
      </c>
      <c r="C396">
        <v>29</v>
      </c>
      <c r="D396">
        <v>25.9</v>
      </c>
      <c r="E396">
        <v>0</v>
      </c>
      <c r="F396">
        <v>3353.2840000000001</v>
      </c>
    </row>
    <row r="397" spans="1:6">
      <c r="A397" s="14" t="s">
        <v>11</v>
      </c>
      <c r="B397" s="14">
        <v>0</v>
      </c>
      <c r="C397">
        <v>29</v>
      </c>
      <c r="D397">
        <v>35.53</v>
      </c>
      <c r="E397">
        <v>0</v>
      </c>
      <c r="F397">
        <v>3366.6696999999999</v>
      </c>
    </row>
    <row r="398" spans="1:6">
      <c r="A398" s="17" t="s">
        <v>11</v>
      </c>
      <c r="B398" s="17">
        <v>0</v>
      </c>
      <c r="C398">
        <v>29</v>
      </c>
      <c r="D398">
        <v>38.94</v>
      </c>
      <c r="E398">
        <v>1</v>
      </c>
      <c r="F398">
        <v>3471.4096</v>
      </c>
    </row>
    <row r="399" spans="1:6">
      <c r="A399" s="14" t="s">
        <v>12</v>
      </c>
      <c r="B399" s="14">
        <v>0</v>
      </c>
      <c r="C399">
        <v>29</v>
      </c>
      <c r="D399">
        <v>26.03</v>
      </c>
      <c r="E399">
        <v>0</v>
      </c>
      <c r="F399">
        <v>3736.4647</v>
      </c>
    </row>
    <row r="400" spans="1:6">
      <c r="A400" s="17" t="s">
        <v>13</v>
      </c>
      <c r="B400" s="17">
        <v>0</v>
      </c>
      <c r="C400">
        <v>29</v>
      </c>
      <c r="D400">
        <v>31.16</v>
      </c>
      <c r="E400">
        <v>0</v>
      </c>
      <c r="F400">
        <v>3943.5954000000002</v>
      </c>
    </row>
    <row r="401" spans="1:6">
      <c r="A401" s="14" t="s">
        <v>11</v>
      </c>
      <c r="B401" s="14">
        <v>0</v>
      </c>
      <c r="C401">
        <v>29</v>
      </c>
      <c r="D401">
        <v>29.59</v>
      </c>
      <c r="E401">
        <v>1</v>
      </c>
      <c r="F401">
        <v>3947.4131000000002</v>
      </c>
    </row>
    <row r="402" spans="1:6">
      <c r="A402" s="17" t="s">
        <v>13</v>
      </c>
      <c r="B402" s="17">
        <v>0</v>
      </c>
      <c r="C402">
        <v>29</v>
      </c>
      <c r="D402">
        <v>28.975000000000001</v>
      </c>
      <c r="E402">
        <v>1</v>
      </c>
      <c r="F402">
        <v>4040.55825</v>
      </c>
    </row>
    <row r="403" spans="1:6">
      <c r="A403" s="14" t="s">
        <v>11</v>
      </c>
      <c r="B403" s="14">
        <v>0</v>
      </c>
      <c r="C403">
        <v>29</v>
      </c>
      <c r="D403">
        <v>37.29</v>
      </c>
      <c r="E403">
        <v>2</v>
      </c>
      <c r="F403">
        <v>4058.1161000000002</v>
      </c>
    </row>
    <row r="404" spans="1:6">
      <c r="A404" s="17" t="s">
        <v>12</v>
      </c>
      <c r="B404" s="17">
        <v>0</v>
      </c>
      <c r="C404">
        <v>29</v>
      </c>
      <c r="D404">
        <v>31.73</v>
      </c>
      <c r="E404">
        <v>2</v>
      </c>
      <c r="F404">
        <v>4433.3877000000002</v>
      </c>
    </row>
    <row r="405" spans="1:6">
      <c r="A405" s="14" t="s">
        <v>12</v>
      </c>
      <c r="B405" s="14">
        <v>0</v>
      </c>
      <c r="C405">
        <v>29</v>
      </c>
      <c r="D405">
        <v>32.11</v>
      </c>
      <c r="E405">
        <v>2</v>
      </c>
      <c r="F405">
        <v>4433.9159</v>
      </c>
    </row>
    <row r="406" spans="1:6">
      <c r="A406" s="17" t="s">
        <v>8</v>
      </c>
      <c r="B406" s="17">
        <v>0</v>
      </c>
      <c r="C406">
        <v>29</v>
      </c>
      <c r="D406">
        <v>24.6</v>
      </c>
      <c r="E406">
        <v>2</v>
      </c>
      <c r="F406">
        <v>4529.4769999999999</v>
      </c>
    </row>
    <row r="407" spans="1:6">
      <c r="A407" s="14" t="s">
        <v>12</v>
      </c>
      <c r="B407" s="14">
        <v>0</v>
      </c>
      <c r="C407">
        <v>29</v>
      </c>
      <c r="D407">
        <v>20.234999999999999</v>
      </c>
      <c r="E407">
        <v>2</v>
      </c>
      <c r="F407">
        <v>4906.4096499999996</v>
      </c>
    </row>
    <row r="408" spans="1:6">
      <c r="A408" s="17" t="s">
        <v>12</v>
      </c>
      <c r="B408" s="17">
        <v>0</v>
      </c>
      <c r="C408">
        <v>29</v>
      </c>
      <c r="D408">
        <v>32.11</v>
      </c>
      <c r="E408">
        <v>2</v>
      </c>
      <c r="F408">
        <v>4922.9159</v>
      </c>
    </row>
    <row r="409" spans="1:6">
      <c r="A409" s="14" t="s">
        <v>11</v>
      </c>
      <c r="B409" s="14">
        <v>0</v>
      </c>
      <c r="C409">
        <v>29</v>
      </c>
      <c r="D409">
        <v>38.83</v>
      </c>
      <c r="E409">
        <v>3</v>
      </c>
      <c r="F409">
        <v>5138.2566999999999</v>
      </c>
    </row>
    <row r="410" spans="1:6">
      <c r="A410" s="17" t="s">
        <v>13</v>
      </c>
      <c r="B410" s="17">
        <v>0</v>
      </c>
      <c r="C410">
        <v>29</v>
      </c>
      <c r="D410">
        <v>22.515000000000001</v>
      </c>
      <c r="E410">
        <v>3</v>
      </c>
      <c r="F410">
        <v>5209.5788499999999</v>
      </c>
    </row>
    <row r="411" spans="1:6">
      <c r="A411" s="14" t="s">
        <v>8</v>
      </c>
      <c r="B411" s="14">
        <v>0</v>
      </c>
      <c r="C411">
        <v>29</v>
      </c>
      <c r="D411">
        <v>25.6</v>
      </c>
      <c r="E411">
        <v>4</v>
      </c>
      <c r="F411">
        <v>5708.8670000000002</v>
      </c>
    </row>
    <row r="412" spans="1:6">
      <c r="A412" s="17" t="s">
        <v>13</v>
      </c>
      <c r="B412" s="17">
        <v>1</v>
      </c>
      <c r="C412">
        <v>29</v>
      </c>
      <c r="D412">
        <v>21.85</v>
      </c>
      <c r="E412">
        <v>0</v>
      </c>
      <c r="F412">
        <v>16115.3045</v>
      </c>
    </row>
    <row r="413" spans="1:6">
      <c r="A413" s="14" t="s">
        <v>13</v>
      </c>
      <c r="B413" s="14">
        <v>1</v>
      </c>
      <c r="C413">
        <v>29</v>
      </c>
      <c r="D413">
        <v>22.895</v>
      </c>
      <c r="E413">
        <v>0</v>
      </c>
      <c r="F413">
        <v>16138.762049999999</v>
      </c>
    </row>
    <row r="414" spans="1:6">
      <c r="A414" s="17" t="s">
        <v>13</v>
      </c>
      <c r="B414" s="17">
        <v>1</v>
      </c>
      <c r="C414">
        <v>29</v>
      </c>
      <c r="D414">
        <v>21.754999999999999</v>
      </c>
      <c r="E414">
        <v>1</v>
      </c>
      <c r="F414">
        <v>16657.71745</v>
      </c>
    </row>
    <row r="415" spans="1:6">
      <c r="A415" s="14" t="s">
        <v>12</v>
      </c>
      <c r="B415" s="14">
        <v>0</v>
      </c>
      <c r="C415">
        <v>29</v>
      </c>
      <c r="D415">
        <v>29.734999999999999</v>
      </c>
      <c r="E415">
        <v>2</v>
      </c>
      <c r="F415">
        <v>18157.876</v>
      </c>
    </row>
    <row r="416" spans="1:6">
      <c r="A416" s="17" t="s">
        <v>11</v>
      </c>
      <c r="B416" s="17">
        <v>1</v>
      </c>
      <c r="C416">
        <v>29</v>
      </c>
      <c r="D416">
        <v>27.94</v>
      </c>
      <c r="E416">
        <v>1</v>
      </c>
      <c r="F416">
        <v>19107.779600000002</v>
      </c>
    </row>
    <row r="417" spans="1:6">
      <c r="A417" s="14" t="s">
        <v>12</v>
      </c>
      <c r="B417" s="14">
        <v>0</v>
      </c>
      <c r="C417">
        <v>29</v>
      </c>
      <c r="D417">
        <v>33.344999999999999</v>
      </c>
      <c r="E417">
        <v>2</v>
      </c>
      <c r="F417">
        <v>19442.353500000001</v>
      </c>
    </row>
    <row r="418" spans="1:6">
      <c r="A418" s="17" t="s">
        <v>13</v>
      </c>
      <c r="B418" s="17">
        <v>0</v>
      </c>
      <c r="C418">
        <v>29</v>
      </c>
      <c r="D418">
        <v>29.64</v>
      </c>
      <c r="E418">
        <v>1</v>
      </c>
      <c r="F418">
        <v>20277.807509999999</v>
      </c>
    </row>
    <row r="419" spans="1:6">
      <c r="A419" s="14" t="s">
        <v>8</v>
      </c>
      <c r="B419" s="14">
        <v>1</v>
      </c>
      <c r="C419">
        <v>29</v>
      </c>
      <c r="D419">
        <v>34.4</v>
      </c>
      <c r="E419">
        <v>0</v>
      </c>
      <c r="F419">
        <v>36197.699000000001</v>
      </c>
    </row>
    <row r="420" spans="1:6">
      <c r="A420" s="17" t="s">
        <v>8</v>
      </c>
      <c r="B420" s="17">
        <v>1</v>
      </c>
      <c r="C420">
        <v>29</v>
      </c>
      <c r="D420">
        <v>35.5</v>
      </c>
      <c r="E420">
        <v>2</v>
      </c>
      <c r="F420">
        <v>44585.455869999998</v>
      </c>
    </row>
    <row r="421" spans="1:6">
      <c r="A421" s="14" t="s">
        <v>8</v>
      </c>
      <c r="B421" s="14">
        <v>0</v>
      </c>
      <c r="C421">
        <v>30</v>
      </c>
      <c r="D421">
        <v>27.7</v>
      </c>
      <c r="E421">
        <v>0</v>
      </c>
      <c r="F421">
        <v>3554.203</v>
      </c>
    </row>
    <row r="422" spans="1:6">
      <c r="A422" s="17" t="s">
        <v>13</v>
      </c>
      <c r="B422" s="17">
        <v>0</v>
      </c>
      <c r="C422">
        <v>30</v>
      </c>
      <c r="D422">
        <v>25.46</v>
      </c>
      <c r="E422">
        <v>0</v>
      </c>
      <c r="F422">
        <v>3645.0893999999998</v>
      </c>
    </row>
    <row r="423" spans="1:6">
      <c r="A423" s="14" t="s">
        <v>8</v>
      </c>
      <c r="B423" s="14">
        <v>0</v>
      </c>
      <c r="C423">
        <v>30</v>
      </c>
      <c r="D423">
        <v>31.4</v>
      </c>
      <c r="E423">
        <v>1</v>
      </c>
      <c r="F423">
        <v>3659.346</v>
      </c>
    </row>
    <row r="424" spans="1:6">
      <c r="A424" s="17" t="s">
        <v>12</v>
      </c>
      <c r="B424" s="17">
        <v>0</v>
      </c>
      <c r="C424">
        <v>30</v>
      </c>
      <c r="D424">
        <v>24.13</v>
      </c>
      <c r="E424">
        <v>1</v>
      </c>
      <c r="F424">
        <v>4032.2406999999998</v>
      </c>
    </row>
    <row r="425" spans="1:6">
      <c r="A425" s="14" t="s">
        <v>13</v>
      </c>
      <c r="B425" s="14">
        <v>0</v>
      </c>
      <c r="C425">
        <v>30</v>
      </c>
      <c r="D425">
        <v>27.93</v>
      </c>
      <c r="E425">
        <v>0</v>
      </c>
      <c r="F425">
        <v>4137.5227000000004</v>
      </c>
    </row>
    <row r="426" spans="1:6">
      <c r="A426" s="17" t="s">
        <v>8</v>
      </c>
      <c r="B426" s="17">
        <v>0</v>
      </c>
      <c r="C426">
        <v>30</v>
      </c>
      <c r="D426">
        <v>32.4</v>
      </c>
      <c r="E426">
        <v>1</v>
      </c>
      <c r="F426">
        <v>4149.7359999999999</v>
      </c>
    </row>
    <row r="427" spans="1:6">
      <c r="A427" s="14" t="s">
        <v>11</v>
      </c>
      <c r="B427" s="14">
        <v>0</v>
      </c>
      <c r="C427">
        <v>30</v>
      </c>
      <c r="D427">
        <v>33.33</v>
      </c>
      <c r="E427">
        <v>1</v>
      </c>
      <c r="F427">
        <v>4151.0286999999998</v>
      </c>
    </row>
    <row r="428" spans="1:6">
      <c r="A428" s="17" t="s">
        <v>13</v>
      </c>
      <c r="B428" s="17">
        <v>0</v>
      </c>
      <c r="C428">
        <v>30</v>
      </c>
      <c r="D428">
        <v>27.645</v>
      </c>
      <c r="E428">
        <v>1</v>
      </c>
      <c r="F428">
        <v>4237.12655</v>
      </c>
    </row>
    <row r="429" spans="1:6">
      <c r="A429" s="14" t="s">
        <v>11</v>
      </c>
      <c r="B429" s="14">
        <v>0</v>
      </c>
      <c r="C429">
        <v>30</v>
      </c>
      <c r="D429">
        <v>44.22</v>
      </c>
      <c r="E429">
        <v>2</v>
      </c>
      <c r="F429">
        <v>4266.1657999999998</v>
      </c>
    </row>
    <row r="430" spans="1:6">
      <c r="A430" s="17" t="s">
        <v>12</v>
      </c>
      <c r="B430" s="17">
        <v>0</v>
      </c>
      <c r="C430">
        <v>30</v>
      </c>
      <c r="D430">
        <v>28.405000000000001</v>
      </c>
      <c r="E430">
        <v>1</v>
      </c>
      <c r="F430">
        <v>4527.1829500000003</v>
      </c>
    </row>
    <row r="431" spans="1:6">
      <c r="A431" s="14" t="s">
        <v>13</v>
      </c>
      <c r="B431" s="14">
        <v>0</v>
      </c>
      <c r="C431">
        <v>30</v>
      </c>
      <c r="D431">
        <v>21.945</v>
      </c>
      <c r="E431">
        <v>1</v>
      </c>
      <c r="F431">
        <v>4718.2035500000002</v>
      </c>
    </row>
    <row r="432" spans="1:6">
      <c r="A432" s="17" t="s">
        <v>13</v>
      </c>
      <c r="B432" s="17">
        <v>0</v>
      </c>
      <c r="C432">
        <v>30</v>
      </c>
      <c r="D432">
        <v>22.895</v>
      </c>
      <c r="E432">
        <v>1</v>
      </c>
      <c r="F432">
        <v>4719.52405</v>
      </c>
    </row>
    <row r="433" spans="1:6">
      <c r="A433" s="14" t="s">
        <v>11</v>
      </c>
      <c r="B433" s="14">
        <v>0</v>
      </c>
      <c r="C433">
        <v>30</v>
      </c>
      <c r="D433">
        <v>43.12</v>
      </c>
      <c r="E433">
        <v>2</v>
      </c>
      <c r="F433">
        <v>4753.6368000000002</v>
      </c>
    </row>
    <row r="434" spans="1:6">
      <c r="A434" s="17" t="s">
        <v>11</v>
      </c>
      <c r="B434" s="17">
        <v>0</v>
      </c>
      <c r="C434">
        <v>30</v>
      </c>
      <c r="D434">
        <v>31.57</v>
      </c>
      <c r="E434">
        <v>3</v>
      </c>
      <c r="F434">
        <v>4837.5823</v>
      </c>
    </row>
    <row r="435" spans="1:6">
      <c r="A435" s="14" t="s">
        <v>8</v>
      </c>
      <c r="B435" s="14">
        <v>0</v>
      </c>
      <c r="C435">
        <v>30</v>
      </c>
      <c r="D435">
        <v>30.9</v>
      </c>
      <c r="E435">
        <v>3</v>
      </c>
      <c r="F435">
        <v>5325.6509999999998</v>
      </c>
    </row>
    <row r="436" spans="1:6">
      <c r="A436" s="17" t="s">
        <v>13</v>
      </c>
      <c r="B436" s="17">
        <v>0</v>
      </c>
      <c r="C436">
        <v>30</v>
      </c>
      <c r="D436">
        <v>37.43</v>
      </c>
      <c r="E436">
        <v>3</v>
      </c>
      <c r="F436">
        <v>5428.7277000000004</v>
      </c>
    </row>
    <row r="437" spans="1:6">
      <c r="A437" s="14" t="s">
        <v>12</v>
      </c>
      <c r="B437" s="14">
        <v>0</v>
      </c>
      <c r="C437">
        <v>30</v>
      </c>
      <c r="D437">
        <v>19.95</v>
      </c>
      <c r="E437">
        <v>3</v>
      </c>
      <c r="F437">
        <v>5693.4305000000004</v>
      </c>
    </row>
    <row r="438" spans="1:6">
      <c r="A438" s="17" t="s">
        <v>12</v>
      </c>
      <c r="B438" s="17">
        <v>1</v>
      </c>
      <c r="C438">
        <v>30</v>
      </c>
      <c r="D438">
        <v>22.99</v>
      </c>
      <c r="E438">
        <v>2</v>
      </c>
      <c r="F438">
        <v>17361.766100000001</v>
      </c>
    </row>
    <row r="439" spans="1:6">
      <c r="A439" s="14" t="s">
        <v>8</v>
      </c>
      <c r="B439" s="14">
        <v>1</v>
      </c>
      <c r="C439">
        <v>30</v>
      </c>
      <c r="D439">
        <v>24.4</v>
      </c>
      <c r="E439">
        <v>3</v>
      </c>
      <c r="F439">
        <v>18259.216</v>
      </c>
    </row>
    <row r="440" spans="1:6">
      <c r="A440" s="17" t="s">
        <v>12</v>
      </c>
      <c r="B440" s="17">
        <v>1</v>
      </c>
      <c r="C440">
        <v>30</v>
      </c>
      <c r="D440">
        <v>23.655000000000001</v>
      </c>
      <c r="E440">
        <v>3</v>
      </c>
      <c r="F440">
        <v>18765.87545</v>
      </c>
    </row>
    <row r="441" spans="1:6">
      <c r="A441" s="14" t="s">
        <v>11</v>
      </c>
      <c r="B441" s="14">
        <v>0</v>
      </c>
      <c r="C441">
        <v>30</v>
      </c>
      <c r="D441">
        <v>38.83</v>
      </c>
      <c r="E441">
        <v>1</v>
      </c>
      <c r="F441">
        <v>18963.171920000001</v>
      </c>
    </row>
    <row r="442" spans="1:6">
      <c r="A442" s="17" t="s">
        <v>11</v>
      </c>
      <c r="B442" s="17">
        <v>1</v>
      </c>
      <c r="C442">
        <v>30</v>
      </c>
      <c r="D442">
        <v>28.38</v>
      </c>
      <c r="E442">
        <v>1</v>
      </c>
      <c r="F442">
        <v>19521.968199999999</v>
      </c>
    </row>
    <row r="443" spans="1:6">
      <c r="A443" s="14" t="s">
        <v>12</v>
      </c>
      <c r="B443" s="14">
        <v>1</v>
      </c>
      <c r="C443">
        <v>30</v>
      </c>
      <c r="D443">
        <v>28.69</v>
      </c>
      <c r="E443">
        <v>3</v>
      </c>
      <c r="F443">
        <v>20745.989099999999</v>
      </c>
    </row>
    <row r="444" spans="1:6">
      <c r="A444" s="17" t="s">
        <v>8</v>
      </c>
      <c r="B444" s="17">
        <v>1</v>
      </c>
      <c r="C444">
        <v>30</v>
      </c>
      <c r="D444">
        <v>35.299999999999997</v>
      </c>
      <c r="E444">
        <v>0</v>
      </c>
      <c r="F444">
        <v>36837.466999999997</v>
      </c>
    </row>
    <row r="445" spans="1:6">
      <c r="A445" s="14" t="s">
        <v>11</v>
      </c>
      <c r="B445" s="14">
        <v>1</v>
      </c>
      <c r="C445">
        <v>30</v>
      </c>
      <c r="D445">
        <v>35.53</v>
      </c>
      <c r="E445">
        <v>0</v>
      </c>
      <c r="F445">
        <v>36950.256699999998</v>
      </c>
    </row>
    <row r="446" spans="1:6">
      <c r="A446" s="17" t="s">
        <v>8</v>
      </c>
      <c r="B446" s="17">
        <v>1</v>
      </c>
      <c r="C446">
        <v>30</v>
      </c>
      <c r="D446">
        <v>37.799999999999997</v>
      </c>
      <c r="E446">
        <v>2</v>
      </c>
      <c r="F446">
        <v>39241.442000000003</v>
      </c>
    </row>
    <row r="447" spans="1:6">
      <c r="A447" s="14" t="s">
        <v>11</v>
      </c>
      <c r="B447" s="14">
        <v>1</v>
      </c>
      <c r="C447">
        <v>30</v>
      </c>
      <c r="D447">
        <v>39.049999999999997</v>
      </c>
      <c r="E447">
        <v>3</v>
      </c>
      <c r="F447">
        <v>40932.429499999998</v>
      </c>
    </row>
    <row r="448" spans="1:6">
      <c r="A448" s="17" t="s">
        <v>8</v>
      </c>
      <c r="B448" s="17">
        <v>0</v>
      </c>
      <c r="C448">
        <v>31</v>
      </c>
      <c r="D448">
        <v>20.399999999999999</v>
      </c>
      <c r="E448">
        <v>0</v>
      </c>
      <c r="F448">
        <v>3260.1990000000001</v>
      </c>
    </row>
    <row r="449" spans="1:6">
      <c r="A449" s="14" t="s">
        <v>11</v>
      </c>
      <c r="B449" s="14">
        <v>0</v>
      </c>
      <c r="C449">
        <v>31</v>
      </c>
      <c r="D449">
        <v>25.74</v>
      </c>
      <c r="E449">
        <v>0</v>
      </c>
      <c r="F449">
        <v>3756.6215999999999</v>
      </c>
    </row>
    <row r="450" spans="1:6">
      <c r="A450" s="17" t="s">
        <v>11</v>
      </c>
      <c r="B450" s="17">
        <v>0</v>
      </c>
      <c r="C450">
        <v>31</v>
      </c>
      <c r="D450">
        <v>26.62</v>
      </c>
      <c r="E450">
        <v>0</v>
      </c>
      <c r="F450">
        <v>3757.8447999999999</v>
      </c>
    </row>
    <row r="451" spans="1:6">
      <c r="A451" s="14" t="s">
        <v>8</v>
      </c>
      <c r="B451" s="14">
        <v>0</v>
      </c>
      <c r="C451">
        <v>31</v>
      </c>
      <c r="D451">
        <v>29.1</v>
      </c>
      <c r="E451">
        <v>0</v>
      </c>
      <c r="F451">
        <v>3761.2919999999999</v>
      </c>
    </row>
    <row r="452" spans="1:6">
      <c r="A452" s="17" t="s">
        <v>13</v>
      </c>
      <c r="B452" s="17">
        <v>0</v>
      </c>
      <c r="C452">
        <v>31</v>
      </c>
      <c r="D452">
        <v>30.875</v>
      </c>
      <c r="E452">
        <v>0</v>
      </c>
      <c r="F452">
        <v>3857.7592500000001</v>
      </c>
    </row>
    <row r="453" spans="1:6">
      <c r="A453" s="14" t="s">
        <v>11</v>
      </c>
      <c r="B453" s="14">
        <v>0</v>
      </c>
      <c r="C453">
        <v>31</v>
      </c>
      <c r="D453">
        <v>39.49</v>
      </c>
      <c r="E453">
        <v>1</v>
      </c>
      <c r="F453">
        <v>3875.7341000000001</v>
      </c>
    </row>
    <row r="454" spans="1:6">
      <c r="A454" s="17" t="s">
        <v>12</v>
      </c>
      <c r="B454" s="17">
        <v>0</v>
      </c>
      <c r="C454">
        <v>31</v>
      </c>
      <c r="D454">
        <v>21.754999999999999</v>
      </c>
      <c r="E454">
        <v>0</v>
      </c>
      <c r="F454">
        <v>4134.0824499999999</v>
      </c>
    </row>
    <row r="455" spans="1:6">
      <c r="A455" s="14" t="s">
        <v>12</v>
      </c>
      <c r="B455" s="14">
        <v>0</v>
      </c>
      <c r="C455">
        <v>31</v>
      </c>
      <c r="D455">
        <v>25.934999999999999</v>
      </c>
      <c r="E455">
        <v>1</v>
      </c>
      <c r="F455">
        <v>4239.8926499999998</v>
      </c>
    </row>
    <row r="456" spans="1:6">
      <c r="A456" s="17" t="s">
        <v>12</v>
      </c>
      <c r="B456" s="17">
        <v>0</v>
      </c>
      <c r="C456">
        <v>31</v>
      </c>
      <c r="D456">
        <v>28.594999999999999</v>
      </c>
      <c r="E456">
        <v>1</v>
      </c>
      <c r="F456">
        <v>4243.5900499999998</v>
      </c>
    </row>
    <row r="457" spans="1:6">
      <c r="A457" s="14" t="s">
        <v>13</v>
      </c>
      <c r="B457" s="14">
        <v>0</v>
      </c>
      <c r="C457">
        <v>31</v>
      </c>
      <c r="D457">
        <v>31.065000000000001</v>
      </c>
      <c r="E457">
        <v>0</v>
      </c>
      <c r="F457">
        <v>4347.0233500000004</v>
      </c>
    </row>
    <row r="458" spans="1:6">
      <c r="A458" s="17" t="s">
        <v>11</v>
      </c>
      <c r="B458" s="17">
        <v>0</v>
      </c>
      <c r="C458">
        <v>31</v>
      </c>
      <c r="D458">
        <v>29.26</v>
      </c>
      <c r="E458">
        <v>1</v>
      </c>
      <c r="F458">
        <v>4350.5144</v>
      </c>
    </row>
    <row r="459" spans="1:6">
      <c r="A459" s="14" t="s">
        <v>13</v>
      </c>
      <c r="B459" s="14">
        <v>0</v>
      </c>
      <c r="C459">
        <v>31</v>
      </c>
      <c r="D459">
        <v>26.885000000000002</v>
      </c>
      <c r="E459">
        <v>1</v>
      </c>
      <c r="F459">
        <v>4441.2131499999996</v>
      </c>
    </row>
    <row r="460" spans="1:6">
      <c r="A460" s="17" t="s">
        <v>11</v>
      </c>
      <c r="B460" s="17">
        <v>0</v>
      </c>
      <c r="C460">
        <v>31</v>
      </c>
      <c r="D460">
        <v>38.39</v>
      </c>
      <c r="E460">
        <v>2</v>
      </c>
      <c r="F460">
        <v>4463.2051000000001</v>
      </c>
    </row>
    <row r="461" spans="1:6">
      <c r="A461" s="14" t="s">
        <v>12</v>
      </c>
      <c r="B461" s="14">
        <v>0</v>
      </c>
      <c r="C461">
        <v>31</v>
      </c>
      <c r="D461">
        <v>32.68</v>
      </c>
      <c r="E461">
        <v>1</v>
      </c>
      <c r="F461">
        <v>4738.2682000000004</v>
      </c>
    </row>
    <row r="462" spans="1:6">
      <c r="A462" s="17" t="s">
        <v>8</v>
      </c>
      <c r="B462" s="17">
        <v>0</v>
      </c>
      <c r="C462">
        <v>31</v>
      </c>
      <c r="D462">
        <v>23.6</v>
      </c>
      <c r="E462">
        <v>2</v>
      </c>
      <c r="F462">
        <v>4931.6469999999999</v>
      </c>
    </row>
    <row r="463" spans="1:6">
      <c r="A463" s="14" t="s">
        <v>8</v>
      </c>
      <c r="B463" s="14">
        <v>0</v>
      </c>
      <c r="C463">
        <v>31</v>
      </c>
      <c r="D463">
        <v>25.8</v>
      </c>
      <c r="E463">
        <v>2</v>
      </c>
      <c r="F463">
        <v>4934.7049999999999</v>
      </c>
    </row>
    <row r="464" spans="1:6">
      <c r="A464" s="17" t="s">
        <v>11</v>
      </c>
      <c r="B464" s="17">
        <v>0</v>
      </c>
      <c r="C464">
        <v>31</v>
      </c>
      <c r="D464">
        <v>36.630000000000003</v>
      </c>
      <c r="E464">
        <v>2</v>
      </c>
      <c r="F464">
        <v>4949.7587000000003</v>
      </c>
    </row>
    <row r="465" spans="1:6">
      <c r="A465" s="14" t="s">
        <v>13</v>
      </c>
      <c r="B465" s="14">
        <v>0</v>
      </c>
      <c r="C465">
        <v>31</v>
      </c>
      <c r="D465">
        <v>27.645</v>
      </c>
      <c r="E465">
        <v>2</v>
      </c>
      <c r="F465">
        <v>5031.26955</v>
      </c>
    </row>
    <row r="466" spans="1:6">
      <c r="A466" s="17" t="s">
        <v>12</v>
      </c>
      <c r="B466" s="17">
        <v>0</v>
      </c>
      <c r="C466">
        <v>31</v>
      </c>
      <c r="D466">
        <v>32.774999999999999</v>
      </c>
      <c r="E466">
        <v>2</v>
      </c>
      <c r="F466">
        <v>5327.4002499999997</v>
      </c>
    </row>
    <row r="467" spans="1:6">
      <c r="A467" s="14" t="s">
        <v>12</v>
      </c>
      <c r="B467" s="14">
        <v>0</v>
      </c>
      <c r="C467">
        <v>31</v>
      </c>
      <c r="D467">
        <v>31.065000000000001</v>
      </c>
      <c r="E467">
        <v>3</v>
      </c>
      <c r="F467">
        <v>5425.0233500000004</v>
      </c>
    </row>
    <row r="468" spans="1:6">
      <c r="A468" s="17" t="s">
        <v>13</v>
      </c>
      <c r="B468" s="17">
        <v>0</v>
      </c>
      <c r="C468">
        <v>31</v>
      </c>
      <c r="D468">
        <v>30.495000000000001</v>
      </c>
      <c r="E468">
        <v>3</v>
      </c>
      <c r="F468">
        <v>6113.2310500000003</v>
      </c>
    </row>
    <row r="469" spans="1:6">
      <c r="A469" s="14" t="s">
        <v>13</v>
      </c>
      <c r="B469" s="14">
        <v>0</v>
      </c>
      <c r="C469">
        <v>31</v>
      </c>
      <c r="D469">
        <v>28.5</v>
      </c>
      <c r="E469">
        <v>5</v>
      </c>
      <c r="F469">
        <v>6799.4579999999996</v>
      </c>
    </row>
    <row r="470" spans="1:6">
      <c r="A470" s="17" t="s">
        <v>8</v>
      </c>
      <c r="B470" s="17">
        <v>1</v>
      </c>
      <c r="C470">
        <v>31</v>
      </c>
      <c r="D470">
        <v>25.9</v>
      </c>
      <c r="E470">
        <v>3</v>
      </c>
      <c r="F470">
        <v>19199.944</v>
      </c>
    </row>
    <row r="471" spans="1:6">
      <c r="A471" s="14" t="s">
        <v>11</v>
      </c>
      <c r="B471" s="14">
        <v>1</v>
      </c>
      <c r="C471">
        <v>31</v>
      </c>
      <c r="D471">
        <v>29.81</v>
      </c>
      <c r="E471">
        <v>0</v>
      </c>
      <c r="F471">
        <v>19350.368900000001</v>
      </c>
    </row>
    <row r="472" spans="1:6">
      <c r="A472" s="17" t="s">
        <v>8</v>
      </c>
      <c r="B472" s="17">
        <v>1</v>
      </c>
      <c r="C472">
        <v>31</v>
      </c>
      <c r="D472">
        <v>36.299999999999997</v>
      </c>
      <c r="E472">
        <v>2</v>
      </c>
      <c r="F472">
        <v>38711</v>
      </c>
    </row>
    <row r="473" spans="1:6">
      <c r="A473" s="14" t="s">
        <v>12</v>
      </c>
      <c r="B473" s="14">
        <v>1</v>
      </c>
      <c r="C473">
        <v>31</v>
      </c>
      <c r="D473">
        <v>34.39</v>
      </c>
      <c r="E473">
        <v>3</v>
      </c>
      <c r="F473">
        <v>38746.355100000001</v>
      </c>
    </row>
    <row r="474" spans="1:6">
      <c r="A474" s="17" t="s">
        <v>13</v>
      </c>
      <c r="B474" s="17">
        <v>1</v>
      </c>
      <c r="C474">
        <v>31</v>
      </c>
      <c r="D474">
        <v>38.094999999999999</v>
      </c>
      <c r="E474">
        <v>1</v>
      </c>
      <c r="F474">
        <v>58571.074480000003</v>
      </c>
    </row>
    <row r="475" spans="1:6">
      <c r="A475" s="14" t="s">
        <v>12</v>
      </c>
      <c r="B475" s="14">
        <v>0</v>
      </c>
      <c r="C475">
        <v>32</v>
      </c>
      <c r="D475">
        <v>28.88</v>
      </c>
      <c r="E475">
        <v>0</v>
      </c>
      <c r="F475">
        <v>3866.8552</v>
      </c>
    </row>
    <row r="476" spans="1:6">
      <c r="A476" s="17" t="s">
        <v>11</v>
      </c>
      <c r="B476" s="17">
        <v>0</v>
      </c>
      <c r="C476">
        <v>32</v>
      </c>
      <c r="D476">
        <v>28.93</v>
      </c>
      <c r="E476">
        <v>0</v>
      </c>
      <c r="F476">
        <v>3972.9247</v>
      </c>
    </row>
    <row r="477" spans="1:6">
      <c r="A477" s="14" t="s">
        <v>8</v>
      </c>
      <c r="B477" s="14">
        <v>0</v>
      </c>
      <c r="C477">
        <v>32</v>
      </c>
      <c r="D477">
        <v>41.1</v>
      </c>
      <c r="E477">
        <v>0</v>
      </c>
      <c r="F477">
        <v>3989.8409999999999</v>
      </c>
    </row>
    <row r="478" spans="1:6">
      <c r="A478" s="17" t="s">
        <v>11</v>
      </c>
      <c r="B478" s="17">
        <v>0</v>
      </c>
      <c r="C478">
        <v>32</v>
      </c>
      <c r="D478">
        <v>44.22</v>
      </c>
      <c r="E478">
        <v>0</v>
      </c>
      <c r="F478">
        <v>3994.1777999999999</v>
      </c>
    </row>
    <row r="479" spans="1:6">
      <c r="A479" s="14" t="s">
        <v>11</v>
      </c>
      <c r="B479" s="14">
        <v>0</v>
      </c>
      <c r="C479">
        <v>32</v>
      </c>
      <c r="D479">
        <v>30.03</v>
      </c>
      <c r="E479">
        <v>1</v>
      </c>
      <c r="F479">
        <v>4074.4537</v>
      </c>
    </row>
    <row r="480" spans="1:6">
      <c r="A480" s="17" t="s">
        <v>8</v>
      </c>
      <c r="B480" s="17">
        <v>0</v>
      </c>
      <c r="C480">
        <v>32</v>
      </c>
      <c r="D480">
        <v>31.5</v>
      </c>
      <c r="E480">
        <v>1</v>
      </c>
      <c r="F480">
        <v>4076.4969999999998</v>
      </c>
    </row>
    <row r="481" spans="1:6">
      <c r="A481" s="14" t="s">
        <v>12</v>
      </c>
      <c r="B481" s="14">
        <v>0</v>
      </c>
      <c r="C481">
        <v>32</v>
      </c>
      <c r="D481">
        <v>29.734999999999999</v>
      </c>
      <c r="E481">
        <v>0</v>
      </c>
      <c r="F481">
        <v>4357.0436499999996</v>
      </c>
    </row>
    <row r="482" spans="1:6">
      <c r="A482" s="17" t="s">
        <v>12</v>
      </c>
      <c r="B482" s="17">
        <v>0</v>
      </c>
      <c r="C482">
        <v>32</v>
      </c>
      <c r="D482">
        <v>27.835000000000001</v>
      </c>
      <c r="E482">
        <v>1</v>
      </c>
      <c r="F482">
        <v>4454.40265</v>
      </c>
    </row>
    <row r="483" spans="1:6">
      <c r="A483" s="14" t="s">
        <v>12</v>
      </c>
      <c r="B483" s="14">
        <v>0</v>
      </c>
      <c r="C483">
        <v>32</v>
      </c>
      <c r="D483">
        <v>33.82</v>
      </c>
      <c r="E483">
        <v>1</v>
      </c>
      <c r="F483">
        <v>4462.7218000000003</v>
      </c>
    </row>
    <row r="484" spans="1:6">
      <c r="A484" s="17" t="s">
        <v>13</v>
      </c>
      <c r="B484" s="17">
        <v>0</v>
      </c>
      <c r="C484">
        <v>32</v>
      </c>
      <c r="D484">
        <v>20.52</v>
      </c>
      <c r="E484">
        <v>0</v>
      </c>
      <c r="F484">
        <v>4544.2348000000002</v>
      </c>
    </row>
    <row r="485" spans="1:6">
      <c r="A485" s="14" t="s">
        <v>11</v>
      </c>
      <c r="B485" s="14">
        <v>0</v>
      </c>
      <c r="C485">
        <v>32</v>
      </c>
      <c r="D485">
        <v>29.59</v>
      </c>
      <c r="E485">
        <v>1</v>
      </c>
      <c r="F485">
        <v>4562.8420999999998</v>
      </c>
    </row>
    <row r="486" spans="1:6">
      <c r="A486" s="17" t="s">
        <v>13</v>
      </c>
      <c r="B486" s="17">
        <v>0</v>
      </c>
      <c r="C486">
        <v>32</v>
      </c>
      <c r="D486">
        <v>37.335000000000001</v>
      </c>
      <c r="E486">
        <v>1</v>
      </c>
      <c r="F486">
        <v>4667.6076499999999</v>
      </c>
    </row>
    <row r="487" spans="1:6">
      <c r="A487" s="14" t="s">
        <v>8</v>
      </c>
      <c r="B487" s="14">
        <v>0</v>
      </c>
      <c r="C487">
        <v>32</v>
      </c>
      <c r="D487">
        <v>35.200000000000003</v>
      </c>
      <c r="E487">
        <v>2</v>
      </c>
      <c r="F487">
        <v>4670.6400000000003</v>
      </c>
    </row>
    <row r="488" spans="1:6">
      <c r="A488" s="17" t="s">
        <v>11</v>
      </c>
      <c r="B488" s="17">
        <v>0</v>
      </c>
      <c r="C488">
        <v>32</v>
      </c>
      <c r="D488">
        <v>37.18</v>
      </c>
      <c r="E488">
        <v>2</v>
      </c>
      <c r="F488">
        <v>4673.3922000000002</v>
      </c>
    </row>
    <row r="489" spans="1:6">
      <c r="A489" s="14" t="s">
        <v>11</v>
      </c>
      <c r="B489" s="14">
        <v>0</v>
      </c>
      <c r="C489">
        <v>32</v>
      </c>
      <c r="D489">
        <v>46.53</v>
      </c>
      <c r="E489">
        <v>2</v>
      </c>
      <c r="F489">
        <v>4686.3887000000004</v>
      </c>
    </row>
    <row r="490" spans="1:6">
      <c r="A490" s="17" t="s">
        <v>13</v>
      </c>
      <c r="B490" s="17">
        <v>0</v>
      </c>
      <c r="C490">
        <v>32</v>
      </c>
      <c r="D490">
        <v>31.54</v>
      </c>
      <c r="E490">
        <v>1</v>
      </c>
      <c r="F490">
        <v>5148.5526</v>
      </c>
    </row>
    <row r="491" spans="1:6">
      <c r="A491" s="14" t="s">
        <v>8</v>
      </c>
      <c r="B491" s="14">
        <v>0</v>
      </c>
      <c r="C491">
        <v>32</v>
      </c>
      <c r="D491">
        <v>29.8</v>
      </c>
      <c r="E491">
        <v>2</v>
      </c>
      <c r="F491">
        <v>5152.134</v>
      </c>
    </row>
    <row r="492" spans="1:6">
      <c r="A492" s="17" t="s">
        <v>8</v>
      </c>
      <c r="B492" s="17">
        <v>0</v>
      </c>
      <c r="C492">
        <v>32</v>
      </c>
      <c r="D492">
        <v>30.8</v>
      </c>
      <c r="E492">
        <v>3</v>
      </c>
      <c r="F492">
        <v>5253.5240000000003</v>
      </c>
    </row>
    <row r="493" spans="1:6">
      <c r="A493" s="14" t="s">
        <v>12</v>
      </c>
      <c r="B493" s="14">
        <v>0</v>
      </c>
      <c r="C493">
        <v>32</v>
      </c>
      <c r="D493">
        <v>33.155000000000001</v>
      </c>
      <c r="E493">
        <v>3</v>
      </c>
      <c r="F493">
        <v>6128.79745</v>
      </c>
    </row>
    <row r="494" spans="1:6">
      <c r="A494" s="17" t="s">
        <v>13</v>
      </c>
      <c r="B494" s="17">
        <v>0</v>
      </c>
      <c r="C494">
        <v>32</v>
      </c>
      <c r="D494">
        <v>37.145000000000003</v>
      </c>
      <c r="E494">
        <v>3</v>
      </c>
      <c r="F494">
        <v>6334.3435499999996</v>
      </c>
    </row>
    <row r="495" spans="1:6">
      <c r="A495" s="14" t="s">
        <v>8</v>
      </c>
      <c r="B495" s="14">
        <v>1</v>
      </c>
      <c r="C495">
        <v>32</v>
      </c>
      <c r="D495">
        <v>24.6</v>
      </c>
      <c r="E495">
        <v>0</v>
      </c>
      <c r="F495">
        <v>17496.306</v>
      </c>
    </row>
    <row r="496" spans="1:6">
      <c r="A496" s="17" t="s">
        <v>11</v>
      </c>
      <c r="B496" s="17">
        <v>0</v>
      </c>
      <c r="C496">
        <v>32</v>
      </c>
      <c r="D496">
        <v>23.65</v>
      </c>
      <c r="E496">
        <v>1</v>
      </c>
      <c r="F496">
        <v>17626.239509999999</v>
      </c>
    </row>
    <row r="497" spans="1:6">
      <c r="A497" s="14" t="s">
        <v>11</v>
      </c>
      <c r="B497" s="14">
        <v>1</v>
      </c>
      <c r="C497">
        <v>32</v>
      </c>
      <c r="D497">
        <v>28.93</v>
      </c>
      <c r="E497">
        <v>1</v>
      </c>
      <c r="F497">
        <v>19719.6947</v>
      </c>
    </row>
    <row r="498" spans="1:6">
      <c r="A498" s="17" t="s">
        <v>12</v>
      </c>
      <c r="B498" s="17">
        <v>1</v>
      </c>
      <c r="C498">
        <v>32</v>
      </c>
      <c r="D498">
        <v>28.12</v>
      </c>
      <c r="E498">
        <v>4</v>
      </c>
      <c r="F498">
        <v>21472.478800000001</v>
      </c>
    </row>
    <row r="499" spans="1:6">
      <c r="A499" s="14" t="s">
        <v>12</v>
      </c>
      <c r="B499" s="14">
        <v>1</v>
      </c>
      <c r="C499">
        <v>32</v>
      </c>
      <c r="D499">
        <v>17.765000000000001</v>
      </c>
      <c r="E499">
        <v>2</v>
      </c>
      <c r="F499">
        <v>32734.186300000001</v>
      </c>
    </row>
    <row r="500" spans="1:6">
      <c r="A500" s="17" t="s">
        <v>13</v>
      </c>
      <c r="B500" s="17">
        <v>1</v>
      </c>
      <c r="C500">
        <v>32</v>
      </c>
      <c r="D500">
        <v>33.630000000000003</v>
      </c>
      <c r="E500">
        <v>1</v>
      </c>
      <c r="F500">
        <v>37607.527699999999</v>
      </c>
    </row>
    <row r="501" spans="1:6">
      <c r="A501" s="14" t="s">
        <v>11</v>
      </c>
      <c r="B501" s="14">
        <v>0</v>
      </c>
      <c r="C501">
        <v>33</v>
      </c>
      <c r="D501">
        <v>30.25</v>
      </c>
      <c r="E501">
        <v>0</v>
      </c>
      <c r="F501">
        <v>3704.3544999999999</v>
      </c>
    </row>
    <row r="502" spans="1:6">
      <c r="A502" s="17" t="s">
        <v>11</v>
      </c>
      <c r="B502" s="17">
        <v>0</v>
      </c>
      <c r="C502">
        <v>33</v>
      </c>
      <c r="D502">
        <v>24.31</v>
      </c>
      <c r="E502">
        <v>0</v>
      </c>
      <c r="F502">
        <v>4185.0978999999998</v>
      </c>
    </row>
    <row r="503" spans="1:6">
      <c r="A503" s="14" t="s">
        <v>12</v>
      </c>
      <c r="B503" s="14">
        <v>0</v>
      </c>
      <c r="C503">
        <v>33</v>
      </c>
      <c r="D503">
        <v>26.695</v>
      </c>
      <c r="E503">
        <v>0</v>
      </c>
      <c r="F503">
        <v>4571.4130500000001</v>
      </c>
    </row>
    <row r="504" spans="1:6">
      <c r="A504" s="17" t="s">
        <v>8</v>
      </c>
      <c r="B504" s="17">
        <v>0</v>
      </c>
      <c r="C504">
        <v>33</v>
      </c>
      <c r="D504">
        <v>18.5</v>
      </c>
      <c r="E504">
        <v>1</v>
      </c>
      <c r="F504">
        <v>4766.0219999999999</v>
      </c>
    </row>
    <row r="505" spans="1:6">
      <c r="A505" s="14" t="s">
        <v>11</v>
      </c>
      <c r="B505" s="14">
        <v>0</v>
      </c>
      <c r="C505">
        <v>33</v>
      </c>
      <c r="D505">
        <v>28.27</v>
      </c>
      <c r="E505">
        <v>1</v>
      </c>
      <c r="F505">
        <v>4779.6022999999996</v>
      </c>
    </row>
    <row r="506" spans="1:6">
      <c r="A506" s="17" t="s">
        <v>11</v>
      </c>
      <c r="B506" s="17">
        <v>0</v>
      </c>
      <c r="C506">
        <v>33</v>
      </c>
      <c r="D506">
        <v>39.82</v>
      </c>
      <c r="E506">
        <v>1</v>
      </c>
      <c r="F506">
        <v>4795.6567999999997</v>
      </c>
    </row>
    <row r="507" spans="1:6">
      <c r="A507" s="14" t="s">
        <v>11</v>
      </c>
      <c r="B507" s="14">
        <v>0</v>
      </c>
      <c r="C507">
        <v>33</v>
      </c>
      <c r="D507">
        <v>35.75</v>
      </c>
      <c r="E507">
        <v>2</v>
      </c>
      <c r="F507">
        <v>4889.9994999999999</v>
      </c>
    </row>
    <row r="508" spans="1:6">
      <c r="A508" s="17" t="s">
        <v>12</v>
      </c>
      <c r="B508" s="17">
        <v>0</v>
      </c>
      <c r="C508">
        <v>33</v>
      </c>
      <c r="D508">
        <v>24.605</v>
      </c>
      <c r="E508">
        <v>2</v>
      </c>
      <c r="F508">
        <v>5257.5079500000002</v>
      </c>
    </row>
    <row r="509" spans="1:6">
      <c r="A509" s="14" t="s">
        <v>12</v>
      </c>
      <c r="B509" s="14">
        <v>0</v>
      </c>
      <c r="C509">
        <v>33</v>
      </c>
      <c r="D509">
        <v>27.454999999999998</v>
      </c>
      <c r="E509">
        <v>2</v>
      </c>
      <c r="F509">
        <v>5261.4694499999996</v>
      </c>
    </row>
    <row r="510" spans="1:6">
      <c r="A510" s="17" t="s">
        <v>13</v>
      </c>
      <c r="B510" s="17">
        <v>0</v>
      </c>
      <c r="C510">
        <v>33</v>
      </c>
      <c r="D510">
        <v>22.135000000000002</v>
      </c>
      <c r="E510">
        <v>1</v>
      </c>
      <c r="F510">
        <v>5354.0746499999996</v>
      </c>
    </row>
    <row r="511" spans="1:6">
      <c r="A511" s="14" t="s">
        <v>8</v>
      </c>
      <c r="B511" s="14">
        <v>0</v>
      </c>
      <c r="C511">
        <v>33</v>
      </c>
      <c r="D511">
        <v>32.9</v>
      </c>
      <c r="E511">
        <v>2</v>
      </c>
      <c r="F511">
        <v>5375.0379999999996</v>
      </c>
    </row>
    <row r="512" spans="1:6">
      <c r="A512" s="17" t="s">
        <v>8</v>
      </c>
      <c r="B512" s="17">
        <v>0</v>
      </c>
      <c r="C512">
        <v>33</v>
      </c>
      <c r="D512">
        <v>38.9</v>
      </c>
      <c r="E512">
        <v>3</v>
      </c>
      <c r="F512">
        <v>5972.3779999999997</v>
      </c>
    </row>
    <row r="513" spans="1:6">
      <c r="A513" s="14" t="s">
        <v>8</v>
      </c>
      <c r="B513" s="14">
        <v>0</v>
      </c>
      <c r="C513">
        <v>33</v>
      </c>
      <c r="D513">
        <v>29.4</v>
      </c>
      <c r="E513">
        <v>4</v>
      </c>
      <c r="F513">
        <v>6059.1729999999998</v>
      </c>
    </row>
    <row r="514" spans="1:6">
      <c r="A514" s="17" t="s">
        <v>12</v>
      </c>
      <c r="B514" s="17">
        <v>0</v>
      </c>
      <c r="C514">
        <v>33</v>
      </c>
      <c r="D514">
        <v>42.94</v>
      </c>
      <c r="E514">
        <v>3</v>
      </c>
      <c r="F514">
        <v>6360.9935999999998</v>
      </c>
    </row>
    <row r="515" spans="1:6">
      <c r="A515" s="14" t="s">
        <v>13</v>
      </c>
      <c r="B515" s="14">
        <v>0</v>
      </c>
      <c r="C515">
        <v>33</v>
      </c>
      <c r="D515">
        <v>36.29</v>
      </c>
      <c r="E515">
        <v>3</v>
      </c>
      <c r="F515">
        <v>6551.7501000000002</v>
      </c>
    </row>
    <row r="516" spans="1:6">
      <c r="A516" s="17" t="s">
        <v>11</v>
      </c>
      <c r="B516" s="17">
        <v>0</v>
      </c>
      <c r="C516">
        <v>33</v>
      </c>
      <c r="D516">
        <v>33.44</v>
      </c>
      <c r="E516">
        <v>5</v>
      </c>
      <c r="F516">
        <v>6653.7885999999999</v>
      </c>
    </row>
    <row r="517" spans="1:6">
      <c r="A517" s="14" t="s">
        <v>8</v>
      </c>
      <c r="B517" s="14">
        <v>0</v>
      </c>
      <c r="C517">
        <v>33</v>
      </c>
      <c r="D517">
        <v>42.4</v>
      </c>
      <c r="E517">
        <v>5</v>
      </c>
      <c r="F517">
        <v>6666.2430000000004</v>
      </c>
    </row>
    <row r="518" spans="1:6">
      <c r="A518" s="17" t="s">
        <v>11</v>
      </c>
      <c r="B518" s="17">
        <v>0</v>
      </c>
      <c r="C518">
        <v>33</v>
      </c>
      <c r="D518">
        <v>42.46</v>
      </c>
      <c r="E518">
        <v>1</v>
      </c>
      <c r="F518">
        <v>11326.71487</v>
      </c>
    </row>
    <row r="519" spans="1:6">
      <c r="A519" s="14" t="s">
        <v>13</v>
      </c>
      <c r="B519" s="14">
        <v>0</v>
      </c>
      <c r="C519">
        <v>33</v>
      </c>
      <c r="D519">
        <v>35.244999999999997</v>
      </c>
      <c r="E519">
        <v>0</v>
      </c>
      <c r="F519">
        <v>12404.8791</v>
      </c>
    </row>
    <row r="520" spans="1:6">
      <c r="A520" s="17" t="s">
        <v>13</v>
      </c>
      <c r="B520" s="17">
        <v>1</v>
      </c>
      <c r="C520">
        <v>33</v>
      </c>
      <c r="D520">
        <v>19.094999999999999</v>
      </c>
      <c r="E520">
        <v>2</v>
      </c>
      <c r="F520">
        <v>16776.304049999999</v>
      </c>
    </row>
    <row r="521" spans="1:6">
      <c r="A521" s="14" t="s">
        <v>13</v>
      </c>
      <c r="B521" s="14">
        <v>1</v>
      </c>
      <c r="C521">
        <v>33</v>
      </c>
      <c r="D521">
        <v>24.795000000000002</v>
      </c>
      <c r="E521">
        <v>0</v>
      </c>
      <c r="F521">
        <v>17904.527050000001</v>
      </c>
    </row>
    <row r="522" spans="1:6">
      <c r="A522" s="17" t="s">
        <v>8</v>
      </c>
      <c r="B522" s="17">
        <v>1</v>
      </c>
      <c r="C522">
        <v>33</v>
      </c>
      <c r="D522">
        <v>27.1</v>
      </c>
      <c r="E522">
        <v>1</v>
      </c>
      <c r="F522">
        <v>19040.876</v>
      </c>
    </row>
    <row r="523" spans="1:6">
      <c r="A523" s="14" t="s">
        <v>12</v>
      </c>
      <c r="B523" s="14">
        <v>0</v>
      </c>
      <c r="C523">
        <v>33</v>
      </c>
      <c r="D523">
        <v>22.704999999999998</v>
      </c>
      <c r="E523">
        <v>0</v>
      </c>
      <c r="F523">
        <v>21984.47061</v>
      </c>
    </row>
    <row r="524" spans="1:6">
      <c r="A524" s="17" t="s">
        <v>8</v>
      </c>
      <c r="B524" s="17">
        <v>1</v>
      </c>
      <c r="C524">
        <v>33</v>
      </c>
      <c r="D524">
        <v>33.5</v>
      </c>
      <c r="E524">
        <v>0</v>
      </c>
      <c r="F524">
        <v>37079.372000000003</v>
      </c>
    </row>
    <row r="525" spans="1:6">
      <c r="A525" s="14" t="s">
        <v>11</v>
      </c>
      <c r="B525" s="14">
        <v>1</v>
      </c>
      <c r="C525">
        <v>33</v>
      </c>
      <c r="D525">
        <v>35.75</v>
      </c>
      <c r="E525">
        <v>1</v>
      </c>
      <c r="F525">
        <v>38282.749499999998</v>
      </c>
    </row>
    <row r="526" spans="1:6">
      <c r="A526" s="17" t="s">
        <v>12</v>
      </c>
      <c r="B526" s="17">
        <v>1</v>
      </c>
      <c r="C526">
        <v>33</v>
      </c>
      <c r="D526">
        <v>35.53</v>
      </c>
      <c r="E526">
        <v>0</v>
      </c>
      <c r="F526">
        <v>55135.402090000003</v>
      </c>
    </row>
    <row r="527" spans="1:6">
      <c r="A527" s="14" t="s">
        <v>11</v>
      </c>
      <c r="B527" s="14">
        <v>0</v>
      </c>
      <c r="C527">
        <v>34</v>
      </c>
      <c r="D527">
        <v>34.21</v>
      </c>
      <c r="E527">
        <v>0</v>
      </c>
      <c r="F527">
        <v>3935.1799000000001</v>
      </c>
    </row>
    <row r="528" spans="1:6">
      <c r="A528" s="17" t="s">
        <v>12</v>
      </c>
      <c r="B528" s="17">
        <v>0</v>
      </c>
      <c r="C528">
        <v>34</v>
      </c>
      <c r="D528">
        <v>35.814999999999998</v>
      </c>
      <c r="E528">
        <v>0</v>
      </c>
      <c r="F528">
        <v>4320.4108500000002</v>
      </c>
    </row>
    <row r="529" spans="1:6">
      <c r="A529" s="14" t="s">
        <v>11</v>
      </c>
      <c r="B529" s="14">
        <v>0</v>
      </c>
      <c r="C529">
        <v>34</v>
      </c>
      <c r="D529">
        <v>27.72</v>
      </c>
      <c r="E529">
        <v>0</v>
      </c>
      <c r="F529">
        <v>4415.1588000000002</v>
      </c>
    </row>
    <row r="530" spans="1:6">
      <c r="A530" s="17" t="s">
        <v>13</v>
      </c>
      <c r="B530" s="17">
        <v>0</v>
      </c>
      <c r="C530">
        <v>34</v>
      </c>
      <c r="D530">
        <v>21.375</v>
      </c>
      <c r="E530">
        <v>0</v>
      </c>
      <c r="F530">
        <v>4500.33925</v>
      </c>
    </row>
    <row r="531" spans="1:6">
      <c r="A531" s="14" t="s">
        <v>13</v>
      </c>
      <c r="B531" s="14">
        <v>0</v>
      </c>
      <c r="C531">
        <v>34</v>
      </c>
      <c r="D531">
        <v>34.674999999999997</v>
      </c>
      <c r="E531">
        <v>0</v>
      </c>
      <c r="F531">
        <v>4518.8262500000001</v>
      </c>
    </row>
    <row r="532" spans="1:6">
      <c r="A532" s="17" t="s">
        <v>8</v>
      </c>
      <c r="B532" s="17">
        <v>0</v>
      </c>
      <c r="C532">
        <v>34</v>
      </c>
      <c r="D532">
        <v>42.9</v>
      </c>
      <c r="E532">
        <v>1</v>
      </c>
      <c r="F532">
        <v>4536.259</v>
      </c>
    </row>
    <row r="533" spans="1:6">
      <c r="A533" s="14" t="s">
        <v>12</v>
      </c>
      <c r="B533" s="14">
        <v>0</v>
      </c>
      <c r="C533">
        <v>34</v>
      </c>
      <c r="D533">
        <v>25.27</v>
      </c>
      <c r="E533">
        <v>1</v>
      </c>
      <c r="F533">
        <v>4894.7533000000003</v>
      </c>
    </row>
    <row r="534" spans="1:6">
      <c r="A534" s="17" t="s">
        <v>13</v>
      </c>
      <c r="B534" s="17">
        <v>0</v>
      </c>
      <c r="C534">
        <v>34</v>
      </c>
      <c r="D534">
        <v>23.56</v>
      </c>
      <c r="E534">
        <v>0</v>
      </c>
      <c r="F534">
        <v>4992.3764000000001</v>
      </c>
    </row>
    <row r="535" spans="1:6">
      <c r="A535" s="14" t="s">
        <v>11</v>
      </c>
      <c r="B535" s="14">
        <v>0</v>
      </c>
      <c r="C535">
        <v>34</v>
      </c>
      <c r="D535">
        <v>26.73</v>
      </c>
      <c r="E535">
        <v>1</v>
      </c>
      <c r="F535">
        <v>5002.7826999999997</v>
      </c>
    </row>
    <row r="536" spans="1:6">
      <c r="A536" s="17" t="s">
        <v>8</v>
      </c>
      <c r="B536" s="17">
        <v>0</v>
      </c>
      <c r="C536">
        <v>34</v>
      </c>
      <c r="D536">
        <v>27.5</v>
      </c>
      <c r="E536">
        <v>1</v>
      </c>
      <c r="F536">
        <v>5003.8530000000001</v>
      </c>
    </row>
    <row r="537" spans="1:6">
      <c r="A537" s="14" t="s">
        <v>8</v>
      </c>
      <c r="B537" s="14">
        <v>0</v>
      </c>
      <c r="C537">
        <v>34</v>
      </c>
      <c r="D537">
        <v>33.700000000000003</v>
      </c>
      <c r="E537">
        <v>1</v>
      </c>
      <c r="F537">
        <v>5012.4709999999995</v>
      </c>
    </row>
    <row r="538" spans="1:6">
      <c r="A538" s="17" t="s">
        <v>11</v>
      </c>
      <c r="B538" s="17">
        <v>0</v>
      </c>
      <c r="C538">
        <v>34</v>
      </c>
      <c r="D538">
        <v>42.13</v>
      </c>
      <c r="E538">
        <v>2</v>
      </c>
      <c r="F538">
        <v>5124.1886999999997</v>
      </c>
    </row>
    <row r="539" spans="1:6">
      <c r="A539" s="14" t="s">
        <v>12</v>
      </c>
      <c r="B539" s="14">
        <v>0</v>
      </c>
      <c r="C539">
        <v>34</v>
      </c>
      <c r="D539">
        <v>26.41</v>
      </c>
      <c r="E539">
        <v>1</v>
      </c>
      <c r="F539">
        <v>5385.3379000000004</v>
      </c>
    </row>
    <row r="540" spans="1:6">
      <c r="A540" s="17" t="s">
        <v>13</v>
      </c>
      <c r="B540" s="17">
        <v>0</v>
      </c>
      <c r="C540">
        <v>34</v>
      </c>
      <c r="D540">
        <v>33.25</v>
      </c>
      <c r="E540">
        <v>1</v>
      </c>
      <c r="F540">
        <v>5594.8455000000004</v>
      </c>
    </row>
    <row r="541" spans="1:6">
      <c r="A541" s="14" t="s">
        <v>12</v>
      </c>
      <c r="B541" s="14">
        <v>0</v>
      </c>
      <c r="C541">
        <v>34</v>
      </c>
      <c r="D541">
        <v>37.335000000000001</v>
      </c>
      <c r="E541">
        <v>2</v>
      </c>
      <c r="F541">
        <v>5989.5236500000001</v>
      </c>
    </row>
    <row r="542" spans="1:6">
      <c r="A542" s="17" t="s">
        <v>11</v>
      </c>
      <c r="B542" s="17">
        <v>0</v>
      </c>
      <c r="C542">
        <v>34</v>
      </c>
      <c r="D542">
        <v>29.26</v>
      </c>
      <c r="E542">
        <v>3</v>
      </c>
      <c r="F542">
        <v>6184.2993999999999</v>
      </c>
    </row>
    <row r="543" spans="1:6">
      <c r="A543" s="14" t="s">
        <v>8</v>
      </c>
      <c r="B543" s="14">
        <v>0</v>
      </c>
      <c r="C543">
        <v>34</v>
      </c>
      <c r="D543">
        <v>38</v>
      </c>
      <c r="E543">
        <v>3</v>
      </c>
      <c r="F543">
        <v>6196.4480000000003</v>
      </c>
    </row>
    <row r="544" spans="1:6">
      <c r="A544" s="17" t="s">
        <v>13</v>
      </c>
      <c r="B544" s="17">
        <v>0</v>
      </c>
      <c r="C544">
        <v>34</v>
      </c>
      <c r="D544">
        <v>19</v>
      </c>
      <c r="E544">
        <v>3</v>
      </c>
      <c r="F544">
        <v>6753.0379999999996</v>
      </c>
    </row>
    <row r="545" spans="1:6">
      <c r="A545" s="14" t="s">
        <v>8</v>
      </c>
      <c r="B545" s="14">
        <v>0</v>
      </c>
      <c r="C545">
        <v>34</v>
      </c>
      <c r="D545">
        <v>27</v>
      </c>
      <c r="E545">
        <v>2</v>
      </c>
      <c r="F545">
        <v>11737.848840000001</v>
      </c>
    </row>
    <row r="546" spans="1:6">
      <c r="A546" s="17" t="s">
        <v>8</v>
      </c>
      <c r="B546" s="17">
        <v>0</v>
      </c>
      <c r="C546">
        <v>34</v>
      </c>
      <c r="D546">
        <v>32.799999999999997</v>
      </c>
      <c r="E546">
        <v>1</v>
      </c>
      <c r="F546">
        <v>14358.364369999999</v>
      </c>
    </row>
    <row r="547" spans="1:6">
      <c r="A547" s="14" t="s">
        <v>11</v>
      </c>
      <c r="B547" s="14">
        <v>1</v>
      </c>
      <c r="C547">
        <v>34</v>
      </c>
      <c r="D547">
        <v>25.3</v>
      </c>
      <c r="E547">
        <v>2</v>
      </c>
      <c r="F547">
        <v>18972.494999999999</v>
      </c>
    </row>
    <row r="548" spans="1:6">
      <c r="A548" s="17" t="s">
        <v>12</v>
      </c>
      <c r="B548" s="17">
        <v>1</v>
      </c>
      <c r="C548">
        <v>34</v>
      </c>
      <c r="D548">
        <v>27.835000000000001</v>
      </c>
      <c r="E548">
        <v>1</v>
      </c>
      <c r="F548">
        <v>20009.63365</v>
      </c>
    </row>
    <row r="549" spans="1:6">
      <c r="A549" s="14" t="s">
        <v>13</v>
      </c>
      <c r="B549" s="14">
        <v>0</v>
      </c>
      <c r="C549">
        <v>34</v>
      </c>
      <c r="D549">
        <v>22.42</v>
      </c>
      <c r="E549">
        <v>2</v>
      </c>
      <c r="F549">
        <v>27375.904780000001</v>
      </c>
    </row>
    <row r="550" spans="1:6">
      <c r="A550" s="17" t="s">
        <v>8</v>
      </c>
      <c r="B550" s="17">
        <v>1</v>
      </c>
      <c r="C550">
        <v>34</v>
      </c>
      <c r="D550">
        <v>30.8</v>
      </c>
      <c r="E550">
        <v>0</v>
      </c>
      <c r="F550">
        <v>35491.64</v>
      </c>
    </row>
    <row r="551" spans="1:6">
      <c r="A551" s="14" t="s">
        <v>13</v>
      </c>
      <c r="B551" s="14">
        <v>1</v>
      </c>
      <c r="C551">
        <v>34</v>
      </c>
      <c r="D551">
        <v>31.92</v>
      </c>
      <c r="E551">
        <v>1</v>
      </c>
      <c r="F551">
        <v>37701.876799999998</v>
      </c>
    </row>
    <row r="552" spans="1:6">
      <c r="A552" s="17" t="s">
        <v>12</v>
      </c>
      <c r="B552" s="17">
        <v>1</v>
      </c>
      <c r="C552">
        <v>34</v>
      </c>
      <c r="D552">
        <v>30.21</v>
      </c>
      <c r="E552">
        <v>1</v>
      </c>
      <c r="F552">
        <v>43943.876100000001</v>
      </c>
    </row>
    <row r="553" spans="1:6">
      <c r="A553" s="14" t="s">
        <v>8</v>
      </c>
      <c r="B553" s="14">
        <v>0</v>
      </c>
      <c r="C553">
        <v>35</v>
      </c>
      <c r="D553">
        <v>27.1</v>
      </c>
      <c r="E553">
        <v>1</v>
      </c>
      <c r="F553">
        <v>4746.3440000000001</v>
      </c>
    </row>
    <row r="554" spans="1:6">
      <c r="A554" s="17" t="s">
        <v>11</v>
      </c>
      <c r="B554" s="17">
        <v>0</v>
      </c>
      <c r="C554">
        <v>35</v>
      </c>
      <c r="D554">
        <v>27.61</v>
      </c>
      <c r="E554">
        <v>1</v>
      </c>
      <c r="F554">
        <v>4747.0528999999997</v>
      </c>
    </row>
    <row r="555" spans="1:6">
      <c r="A555" s="14" t="s">
        <v>8</v>
      </c>
      <c r="B555" s="14">
        <v>0</v>
      </c>
      <c r="C555">
        <v>35</v>
      </c>
      <c r="D555">
        <v>30.5</v>
      </c>
      <c r="E555">
        <v>1</v>
      </c>
      <c r="F555">
        <v>4751.07</v>
      </c>
    </row>
    <row r="556" spans="1:6">
      <c r="A556" s="17" t="s">
        <v>8</v>
      </c>
      <c r="B556" s="17">
        <v>0</v>
      </c>
      <c r="C556">
        <v>35</v>
      </c>
      <c r="D556">
        <v>38.6</v>
      </c>
      <c r="E556">
        <v>1</v>
      </c>
      <c r="F556">
        <v>4762.3289999999997</v>
      </c>
    </row>
    <row r="557" spans="1:6">
      <c r="A557" s="14" t="s">
        <v>12</v>
      </c>
      <c r="B557" s="14">
        <v>0</v>
      </c>
      <c r="C557">
        <v>35</v>
      </c>
      <c r="D557">
        <v>17.86</v>
      </c>
      <c r="E557">
        <v>1</v>
      </c>
      <c r="F557">
        <v>5116.5003999999999</v>
      </c>
    </row>
    <row r="558" spans="1:6">
      <c r="A558" s="17" t="s">
        <v>12</v>
      </c>
      <c r="B558" s="17">
        <v>0</v>
      </c>
      <c r="C558">
        <v>35</v>
      </c>
      <c r="D558">
        <v>24.13</v>
      </c>
      <c r="E558">
        <v>1</v>
      </c>
      <c r="F558">
        <v>5125.2156999999997</v>
      </c>
    </row>
    <row r="559" spans="1:6">
      <c r="A559" s="14" t="s">
        <v>13</v>
      </c>
      <c r="B559" s="14">
        <v>0</v>
      </c>
      <c r="C559">
        <v>35</v>
      </c>
      <c r="D559">
        <v>26.125</v>
      </c>
      <c r="E559">
        <v>0</v>
      </c>
      <c r="F559">
        <v>5227.9887500000004</v>
      </c>
    </row>
    <row r="560" spans="1:6">
      <c r="A560" s="17" t="s">
        <v>8</v>
      </c>
      <c r="B560" s="17">
        <v>0</v>
      </c>
      <c r="C560">
        <v>35</v>
      </c>
      <c r="D560">
        <v>31</v>
      </c>
      <c r="E560">
        <v>1</v>
      </c>
      <c r="F560">
        <v>5240.7650000000003</v>
      </c>
    </row>
    <row r="561" spans="1:6">
      <c r="A561" s="14" t="s">
        <v>11</v>
      </c>
      <c r="B561" s="14">
        <v>0</v>
      </c>
      <c r="C561">
        <v>35</v>
      </c>
      <c r="D561">
        <v>34.21</v>
      </c>
      <c r="E561">
        <v>1</v>
      </c>
      <c r="F561">
        <v>5245.2268999999997</v>
      </c>
    </row>
    <row r="562" spans="1:6">
      <c r="A562" s="17" t="s">
        <v>8</v>
      </c>
      <c r="B562" s="17">
        <v>0</v>
      </c>
      <c r="C562">
        <v>35</v>
      </c>
      <c r="D562">
        <v>34.799999999999997</v>
      </c>
      <c r="E562">
        <v>1</v>
      </c>
      <c r="F562">
        <v>5246.0469999999996</v>
      </c>
    </row>
    <row r="563" spans="1:6">
      <c r="A563" s="14" t="s">
        <v>12</v>
      </c>
      <c r="B563" s="14">
        <v>0</v>
      </c>
      <c r="C563">
        <v>35</v>
      </c>
      <c r="D563">
        <v>35.814999999999998</v>
      </c>
      <c r="E563">
        <v>1</v>
      </c>
      <c r="F563">
        <v>5630.4578499999998</v>
      </c>
    </row>
    <row r="564" spans="1:6">
      <c r="A564" s="17" t="s">
        <v>12</v>
      </c>
      <c r="B564" s="17">
        <v>0</v>
      </c>
      <c r="C564">
        <v>35</v>
      </c>
      <c r="D564">
        <v>34.770000000000003</v>
      </c>
      <c r="E564">
        <v>2</v>
      </c>
      <c r="F564">
        <v>5729.0052999999998</v>
      </c>
    </row>
    <row r="565" spans="1:6">
      <c r="A565" s="14" t="s">
        <v>11</v>
      </c>
      <c r="B565" s="14">
        <v>0</v>
      </c>
      <c r="C565">
        <v>35</v>
      </c>
      <c r="D565">
        <v>35.86</v>
      </c>
      <c r="E565">
        <v>2</v>
      </c>
      <c r="F565">
        <v>5836.5204000000003</v>
      </c>
    </row>
    <row r="566" spans="1:6">
      <c r="A566" s="17" t="s">
        <v>11</v>
      </c>
      <c r="B566" s="17">
        <v>0</v>
      </c>
      <c r="C566">
        <v>35</v>
      </c>
      <c r="D566">
        <v>43.34</v>
      </c>
      <c r="E566">
        <v>2</v>
      </c>
      <c r="F566">
        <v>5846.9175999999998</v>
      </c>
    </row>
    <row r="567" spans="1:6">
      <c r="A567" s="14" t="s">
        <v>8</v>
      </c>
      <c r="B567" s="14">
        <v>0</v>
      </c>
      <c r="C567">
        <v>35</v>
      </c>
      <c r="D567">
        <v>28.9</v>
      </c>
      <c r="E567">
        <v>3</v>
      </c>
      <c r="F567">
        <v>5926.8459999999995</v>
      </c>
    </row>
    <row r="568" spans="1:6">
      <c r="A568" s="17" t="s">
        <v>11</v>
      </c>
      <c r="B568" s="17">
        <v>0</v>
      </c>
      <c r="C568">
        <v>35</v>
      </c>
      <c r="D568">
        <v>34.32</v>
      </c>
      <c r="E568">
        <v>3</v>
      </c>
      <c r="F568">
        <v>5934.3797999999997</v>
      </c>
    </row>
    <row r="569" spans="1:6">
      <c r="A569" s="14" t="s">
        <v>13</v>
      </c>
      <c r="B569" s="14">
        <v>0</v>
      </c>
      <c r="C569">
        <v>35</v>
      </c>
      <c r="D569">
        <v>23.465</v>
      </c>
      <c r="E569">
        <v>2</v>
      </c>
      <c r="F569">
        <v>6402.2913500000004</v>
      </c>
    </row>
    <row r="570" spans="1:6">
      <c r="A570" s="17" t="s">
        <v>8</v>
      </c>
      <c r="B570" s="17">
        <v>0</v>
      </c>
      <c r="C570">
        <v>35</v>
      </c>
      <c r="D570">
        <v>27.7</v>
      </c>
      <c r="E570">
        <v>3</v>
      </c>
      <c r="F570">
        <v>6414.1779999999999</v>
      </c>
    </row>
    <row r="571" spans="1:6">
      <c r="A571" s="14" t="s">
        <v>11</v>
      </c>
      <c r="B571" s="14">
        <v>1</v>
      </c>
      <c r="C571">
        <v>35</v>
      </c>
      <c r="D571">
        <v>24.42</v>
      </c>
      <c r="E571">
        <v>3</v>
      </c>
      <c r="F571">
        <v>19361.998800000001</v>
      </c>
    </row>
    <row r="572" spans="1:6">
      <c r="A572" s="17" t="s">
        <v>13</v>
      </c>
      <c r="B572" s="17">
        <v>0</v>
      </c>
      <c r="C572">
        <v>35</v>
      </c>
      <c r="D572">
        <v>39.71</v>
      </c>
      <c r="E572">
        <v>4</v>
      </c>
      <c r="F572">
        <v>19496.71917</v>
      </c>
    </row>
    <row r="573" spans="1:6">
      <c r="A573" s="14" t="s">
        <v>12</v>
      </c>
      <c r="B573" s="14">
        <v>1</v>
      </c>
      <c r="C573">
        <v>35</v>
      </c>
      <c r="D573">
        <v>28.024999999999999</v>
      </c>
      <c r="E573">
        <v>0</v>
      </c>
      <c r="F573">
        <v>20234.854749999999</v>
      </c>
    </row>
    <row r="574" spans="1:6">
      <c r="A574" s="17" t="s">
        <v>13</v>
      </c>
      <c r="B574" s="17">
        <v>1</v>
      </c>
      <c r="C574">
        <v>35</v>
      </c>
      <c r="D574">
        <v>27.74</v>
      </c>
      <c r="E574">
        <v>2</v>
      </c>
      <c r="F574">
        <v>20984.0936</v>
      </c>
    </row>
    <row r="575" spans="1:6">
      <c r="A575" s="14" t="s">
        <v>13</v>
      </c>
      <c r="B575" s="14">
        <v>0</v>
      </c>
      <c r="C575">
        <v>35</v>
      </c>
      <c r="D575">
        <v>38.094999999999999</v>
      </c>
      <c r="E575">
        <v>2</v>
      </c>
      <c r="F575">
        <v>24915.046259999999</v>
      </c>
    </row>
    <row r="576" spans="1:6">
      <c r="A576" s="17" t="s">
        <v>13</v>
      </c>
      <c r="B576" s="17">
        <v>1</v>
      </c>
      <c r="C576">
        <v>35</v>
      </c>
      <c r="D576">
        <v>36.67</v>
      </c>
      <c r="E576">
        <v>1</v>
      </c>
      <c r="F576">
        <v>39774.276299999998</v>
      </c>
    </row>
    <row r="577" spans="1:6">
      <c r="A577" s="14" t="s">
        <v>12</v>
      </c>
      <c r="B577" s="14">
        <v>1</v>
      </c>
      <c r="C577">
        <v>35</v>
      </c>
      <c r="D577">
        <v>34.104999999999997</v>
      </c>
      <c r="E577">
        <v>3</v>
      </c>
      <c r="F577">
        <v>39983.425949999997</v>
      </c>
    </row>
    <row r="578" spans="1:6">
      <c r="A578" s="17" t="s">
        <v>11</v>
      </c>
      <c r="B578" s="17">
        <v>0</v>
      </c>
      <c r="C578">
        <v>36</v>
      </c>
      <c r="D578">
        <v>29.7</v>
      </c>
      <c r="E578">
        <v>0</v>
      </c>
      <c r="F578">
        <v>4399.7309999999998</v>
      </c>
    </row>
    <row r="579" spans="1:6">
      <c r="A579" s="14" t="s">
        <v>8</v>
      </c>
      <c r="B579" s="14">
        <v>0</v>
      </c>
      <c r="C579">
        <v>36</v>
      </c>
      <c r="D579">
        <v>31.5</v>
      </c>
      <c r="E579">
        <v>0</v>
      </c>
      <c r="F579">
        <v>4402.2330000000002</v>
      </c>
    </row>
    <row r="580" spans="1:6">
      <c r="A580" s="17" t="s">
        <v>8</v>
      </c>
      <c r="B580" s="17">
        <v>0</v>
      </c>
      <c r="C580">
        <v>36</v>
      </c>
      <c r="D580">
        <v>26.2</v>
      </c>
      <c r="E580">
        <v>0</v>
      </c>
      <c r="F580">
        <v>4883.866</v>
      </c>
    </row>
    <row r="581" spans="1:6">
      <c r="A581" s="14" t="s">
        <v>11</v>
      </c>
      <c r="B581" s="14">
        <v>0</v>
      </c>
      <c r="C581">
        <v>36</v>
      </c>
      <c r="D581">
        <v>29.92</v>
      </c>
      <c r="E581">
        <v>0</v>
      </c>
      <c r="F581">
        <v>4889.0367999999999</v>
      </c>
    </row>
    <row r="582" spans="1:6">
      <c r="A582" s="17" t="s">
        <v>12</v>
      </c>
      <c r="B582" s="17">
        <v>0</v>
      </c>
      <c r="C582">
        <v>36</v>
      </c>
      <c r="D582">
        <v>25.84</v>
      </c>
      <c r="E582">
        <v>0</v>
      </c>
      <c r="F582">
        <v>5266.3656000000001</v>
      </c>
    </row>
    <row r="583" spans="1:6">
      <c r="A583" s="14" t="s">
        <v>12</v>
      </c>
      <c r="B583" s="14">
        <v>0</v>
      </c>
      <c r="C583">
        <v>36</v>
      </c>
      <c r="D583">
        <v>26.885000000000002</v>
      </c>
      <c r="E583">
        <v>0</v>
      </c>
      <c r="F583">
        <v>5267.8181500000001</v>
      </c>
    </row>
    <row r="584" spans="1:6">
      <c r="A584" s="17" t="s">
        <v>12</v>
      </c>
      <c r="B584" s="17">
        <v>0</v>
      </c>
      <c r="C584">
        <v>36</v>
      </c>
      <c r="D584">
        <v>30.02</v>
      </c>
      <c r="E584">
        <v>0</v>
      </c>
      <c r="F584">
        <v>5272.1758</v>
      </c>
    </row>
    <row r="585" spans="1:6">
      <c r="A585" s="14" t="s">
        <v>12</v>
      </c>
      <c r="B585" s="14">
        <v>0</v>
      </c>
      <c r="C585">
        <v>36</v>
      </c>
      <c r="D585">
        <v>30.875</v>
      </c>
      <c r="E585">
        <v>1</v>
      </c>
      <c r="F585">
        <v>5373.3642499999996</v>
      </c>
    </row>
    <row r="586" spans="1:6">
      <c r="A586" s="17" t="s">
        <v>12</v>
      </c>
      <c r="B586" s="17">
        <v>0</v>
      </c>
      <c r="C586">
        <v>36</v>
      </c>
      <c r="D586">
        <v>33.82</v>
      </c>
      <c r="E586">
        <v>1</v>
      </c>
      <c r="F586">
        <v>5377.4578000000001</v>
      </c>
    </row>
    <row r="587" spans="1:6">
      <c r="A587" s="14" t="s">
        <v>13</v>
      </c>
      <c r="B587" s="14">
        <v>0</v>
      </c>
      <c r="C587">
        <v>36</v>
      </c>
      <c r="D587">
        <v>19.855</v>
      </c>
      <c r="E587">
        <v>0</v>
      </c>
      <c r="F587">
        <v>5458.0464499999998</v>
      </c>
    </row>
    <row r="588" spans="1:6">
      <c r="A588" s="17" t="s">
        <v>13</v>
      </c>
      <c r="B588" s="17">
        <v>0</v>
      </c>
      <c r="C588">
        <v>36</v>
      </c>
      <c r="D588">
        <v>27.74</v>
      </c>
      <c r="E588">
        <v>0</v>
      </c>
      <c r="F588">
        <v>5469.0065999999997</v>
      </c>
    </row>
    <row r="589" spans="1:6">
      <c r="A589" s="14" t="s">
        <v>8</v>
      </c>
      <c r="B589" s="14">
        <v>0</v>
      </c>
      <c r="C589">
        <v>36</v>
      </c>
      <c r="D589">
        <v>25.9</v>
      </c>
      <c r="E589">
        <v>1</v>
      </c>
      <c r="F589">
        <v>5472.4489999999996</v>
      </c>
    </row>
    <row r="590" spans="1:6">
      <c r="A590" s="17" t="s">
        <v>11</v>
      </c>
      <c r="B590" s="17">
        <v>0</v>
      </c>
      <c r="C590">
        <v>36</v>
      </c>
      <c r="D590">
        <v>29.92</v>
      </c>
      <c r="E590">
        <v>1</v>
      </c>
      <c r="F590">
        <v>5478.0367999999999</v>
      </c>
    </row>
    <row r="591" spans="1:6">
      <c r="A591" s="14" t="s">
        <v>11</v>
      </c>
      <c r="B591" s="14">
        <v>0</v>
      </c>
      <c r="C591">
        <v>36</v>
      </c>
      <c r="D591">
        <v>34.43</v>
      </c>
      <c r="E591">
        <v>2</v>
      </c>
      <c r="F591">
        <v>5584.3056999999999</v>
      </c>
    </row>
    <row r="592" spans="1:6">
      <c r="A592" s="17" t="s">
        <v>12</v>
      </c>
      <c r="B592" s="17">
        <v>0</v>
      </c>
      <c r="C592">
        <v>36</v>
      </c>
      <c r="D592">
        <v>28.594999999999999</v>
      </c>
      <c r="E592">
        <v>3</v>
      </c>
      <c r="F592">
        <v>6548.1950500000003</v>
      </c>
    </row>
    <row r="593" spans="1:6">
      <c r="A593" s="14" t="s">
        <v>13</v>
      </c>
      <c r="B593" s="14">
        <v>0</v>
      </c>
      <c r="C593">
        <v>36</v>
      </c>
      <c r="D593">
        <v>27.55</v>
      </c>
      <c r="E593">
        <v>3</v>
      </c>
      <c r="F593">
        <v>6746.7425000000003</v>
      </c>
    </row>
    <row r="594" spans="1:6">
      <c r="A594" s="17" t="s">
        <v>13</v>
      </c>
      <c r="B594" s="17">
        <v>0</v>
      </c>
      <c r="C594">
        <v>36</v>
      </c>
      <c r="D594">
        <v>28.88</v>
      </c>
      <c r="E594">
        <v>3</v>
      </c>
      <c r="F594">
        <v>6748.5911999999998</v>
      </c>
    </row>
    <row r="595" spans="1:6">
      <c r="A595" s="14" t="s">
        <v>13</v>
      </c>
      <c r="B595" s="14">
        <v>0</v>
      </c>
      <c r="C595">
        <v>36</v>
      </c>
      <c r="D595">
        <v>22.135000000000002</v>
      </c>
      <c r="E595">
        <v>3</v>
      </c>
      <c r="F595">
        <v>7228.2156500000001</v>
      </c>
    </row>
    <row r="596" spans="1:6">
      <c r="A596" s="17" t="s">
        <v>11</v>
      </c>
      <c r="B596" s="17">
        <v>0</v>
      </c>
      <c r="C596">
        <v>36</v>
      </c>
      <c r="D596">
        <v>29.04</v>
      </c>
      <c r="E596">
        <v>4</v>
      </c>
      <c r="F596">
        <v>7243.8136000000004</v>
      </c>
    </row>
    <row r="597" spans="1:6">
      <c r="A597" s="14" t="s">
        <v>8</v>
      </c>
      <c r="B597" s="14">
        <v>1</v>
      </c>
      <c r="C597">
        <v>36</v>
      </c>
      <c r="D597">
        <v>22.6</v>
      </c>
      <c r="E597">
        <v>2</v>
      </c>
      <c r="F597">
        <v>18608.261999999999</v>
      </c>
    </row>
    <row r="598" spans="1:6">
      <c r="A598" s="17" t="s">
        <v>13</v>
      </c>
      <c r="B598" s="17">
        <v>1</v>
      </c>
      <c r="C598">
        <v>36</v>
      </c>
      <c r="D598">
        <v>28.024999999999999</v>
      </c>
      <c r="E598">
        <v>1</v>
      </c>
      <c r="F598">
        <v>20773.62775</v>
      </c>
    </row>
    <row r="599" spans="1:6">
      <c r="A599" s="14" t="s">
        <v>11</v>
      </c>
      <c r="B599" s="14">
        <v>1</v>
      </c>
      <c r="C599">
        <v>36</v>
      </c>
      <c r="D599">
        <v>34.43</v>
      </c>
      <c r="E599">
        <v>0</v>
      </c>
      <c r="F599">
        <v>37742.575700000001</v>
      </c>
    </row>
    <row r="600" spans="1:6">
      <c r="A600" s="17" t="s">
        <v>8</v>
      </c>
      <c r="B600" s="17">
        <v>1</v>
      </c>
      <c r="C600">
        <v>36</v>
      </c>
      <c r="D600">
        <v>33.4</v>
      </c>
      <c r="E600">
        <v>2</v>
      </c>
      <c r="F600">
        <v>38415.474000000002</v>
      </c>
    </row>
    <row r="601" spans="1:6">
      <c r="A601" s="14" t="s">
        <v>11</v>
      </c>
      <c r="B601" s="14">
        <v>1</v>
      </c>
      <c r="C601">
        <v>36</v>
      </c>
      <c r="D601">
        <v>35.200000000000003</v>
      </c>
      <c r="E601">
        <v>1</v>
      </c>
      <c r="F601">
        <v>38709.175999999999</v>
      </c>
    </row>
    <row r="602" spans="1:6">
      <c r="A602" s="17" t="s">
        <v>13</v>
      </c>
      <c r="B602" s="17">
        <v>1</v>
      </c>
      <c r="C602">
        <v>36</v>
      </c>
      <c r="D602">
        <v>41.895000000000003</v>
      </c>
      <c r="E602">
        <v>3</v>
      </c>
      <c r="F602">
        <v>43753.337050000002</v>
      </c>
    </row>
    <row r="603" spans="1:6">
      <c r="A603" s="14" t="s">
        <v>8</v>
      </c>
      <c r="B603" s="14">
        <v>0</v>
      </c>
      <c r="C603">
        <v>37</v>
      </c>
      <c r="D603">
        <v>30.8</v>
      </c>
      <c r="E603">
        <v>0</v>
      </c>
      <c r="F603">
        <v>4646.759</v>
      </c>
    </row>
    <row r="604" spans="1:6">
      <c r="A604" s="17" t="s">
        <v>12</v>
      </c>
      <c r="B604" s="17">
        <v>0</v>
      </c>
      <c r="C604">
        <v>37</v>
      </c>
      <c r="D604">
        <v>29.64</v>
      </c>
      <c r="E604">
        <v>0</v>
      </c>
      <c r="F604">
        <v>5028.1466</v>
      </c>
    </row>
    <row r="605" spans="1:6">
      <c r="A605" s="14" t="s">
        <v>12</v>
      </c>
      <c r="B605" s="14">
        <v>0</v>
      </c>
      <c r="C605">
        <v>37</v>
      </c>
      <c r="D605">
        <v>34.104999999999997</v>
      </c>
      <c r="E605">
        <v>1</v>
      </c>
      <c r="F605">
        <v>6112.3529500000004</v>
      </c>
    </row>
    <row r="606" spans="1:6">
      <c r="A606" s="17" t="s">
        <v>12</v>
      </c>
      <c r="B606" s="17">
        <v>0</v>
      </c>
      <c r="C606">
        <v>37</v>
      </c>
      <c r="D606">
        <v>24.32</v>
      </c>
      <c r="E606">
        <v>2</v>
      </c>
      <c r="F606">
        <v>6198.7518</v>
      </c>
    </row>
    <row r="607" spans="1:6">
      <c r="A607" s="14" t="s">
        <v>12</v>
      </c>
      <c r="B607" s="14">
        <v>0</v>
      </c>
      <c r="C607">
        <v>37</v>
      </c>
      <c r="D607">
        <v>28.024999999999999</v>
      </c>
      <c r="E607">
        <v>2</v>
      </c>
      <c r="F607">
        <v>6203.90175</v>
      </c>
    </row>
    <row r="608" spans="1:6">
      <c r="A608" s="17" t="s">
        <v>8</v>
      </c>
      <c r="B608" s="17">
        <v>0</v>
      </c>
      <c r="C608">
        <v>37</v>
      </c>
      <c r="D608">
        <v>29.5</v>
      </c>
      <c r="E608">
        <v>2</v>
      </c>
      <c r="F608">
        <v>6311.9520000000002</v>
      </c>
    </row>
    <row r="609" spans="1:6">
      <c r="A609" s="14" t="s">
        <v>11</v>
      </c>
      <c r="B609" s="14">
        <v>0</v>
      </c>
      <c r="C609">
        <v>37</v>
      </c>
      <c r="D609">
        <v>30.8</v>
      </c>
      <c r="E609">
        <v>2</v>
      </c>
      <c r="F609">
        <v>6313.759</v>
      </c>
    </row>
    <row r="610" spans="1:6">
      <c r="A610" s="17" t="s">
        <v>13</v>
      </c>
      <c r="B610" s="17">
        <v>0</v>
      </c>
      <c r="C610">
        <v>37</v>
      </c>
      <c r="D610">
        <v>29.83</v>
      </c>
      <c r="E610">
        <v>2</v>
      </c>
      <c r="F610">
        <v>6406.4107000000004</v>
      </c>
    </row>
    <row r="611" spans="1:6">
      <c r="A611" s="14" t="s">
        <v>11</v>
      </c>
      <c r="B611" s="14">
        <v>0</v>
      </c>
      <c r="C611">
        <v>37</v>
      </c>
      <c r="D611">
        <v>46.53</v>
      </c>
      <c r="E611">
        <v>3</v>
      </c>
      <c r="F611">
        <v>6435.6237000000001</v>
      </c>
    </row>
    <row r="612" spans="1:6">
      <c r="A612" s="17" t="s">
        <v>12</v>
      </c>
      <c r="B612" s="17">
        <v>0</v>
      </c>
      <c r="C612">
        <v>37</v>
      </c>
      <c r="D612">
        <v>23.37</v>
      </c>
      <c r="E612">
        <v>2</v>
      </c>
      <c r="F612">
        <v>6686.4313000000002</v>
      </c>
    </row>
    <row r="613" spans="1:6">
      <c r="A613" s="14" t="s">
        <v>12</v>
      </c>
      <c r="B613" s="14">
        <v>0</v>
      </c>
      <c r="C613">
        <v>37</v>
      </c>
      <c r="D613">
        <v>30.875</v>
      </c>
      <c r="E613">
        <v>3</v>
      </c>
      <c r="F613">
        <v>6796.8632500000003</v>
      </c>
    </row>
    <row r="614" spans="1:6">
      <c r="A614" s="17" t="s">
        <v>13</v>
      </c>
      <c r="B614" s="17">
        <v>0</v>
      </c>
      <c r="C614">
        <v>37</v>
      </c>
      <c r="D614">
        <v>17.29</v>
      </c>
      <c r="E614">
        <v>2</v>
      </c>
      <c r="F614">
        <v>6877.9800999999998</v>
      </c>
    </row>
    <row r="615" spans="1:6">
      <c r="A615" s="14" t="s">
        <v>13</v>
      </c>
      <c r="B615" s="14">
        <v>0</v>
      </c>
      <c r="C615">
        <v>37</v>
      </c>
      <c r="D615">
        <v>22.704999999999998</v>
      </c>
      <c r="E615">
        <v>3</v>
      </c>
      <c r="F615">
        <v>6985.50695</v>
      </c>
    </row>
    <row r="616" spans="1:6">
      <c r="A616" s="17" t="s">
        <v>12</v>
      </c>
      <c r="B616" s="17">
        <v>0</v>
      </c>
      <c r="C616">
        <v>37</v>
      </c>
      <c r="D616">
        <v>27.74</v>
      </c>
      <c r="E616">
        <v>3</v>
      </c>
      <c r="F616">
        <v>7281.5056000000004</v>
      </c>
    </row>
    <row r="617" spans="1:6">
      <c r="A617" s="14" t="s">
        <v>11</v>
      </c>
      <c r="B617" s="14">
        <v>0</v>
      </c>
      <c r="C617">
        <v>37</v>
      </c>
      <c r="D617">
        <v>36.19</v>
      </c>
      <c r="E617">
        <v>0</v>
      </c>
      <c r="F617">
        <v>19214.705529999999</v>
      </c>
    </row>
    <row r="618" spans="1:6">
      <c r="A618" s="17" t="s">
        <v>11</v>
      </c>
      <c r="B618" s="17">
        <v>1</v>
      </c>
      <c r="C618">
        <v>37</v>
      </c>
      <c r="D618">
        <v>26.4</v>
      </c>
      <c r="E618">
        <v>0</v>
      </c>
      <c r="F618">
        <v>19539.242999999999</v>
      </c>
    </row>
    <row r="619" spans="1:6">
      <c r="A619" s="14" t="s">
        <v>13</v>
      </c>
      <c r="B619" s="14">
        <v>1</v>
      </c>
      <c r="C619">
        <v>37</v>
      </c>
      <c r="D619">
        <v>25.555</v>
      </c>
      <c r="E619">
        <v>1</v>
      </c>
      <c r="F619">
        <v>20296.863450000001</v>
      </c>
    </row>
    <row r="620" spans="1:6">
      <c r="A620" s="17" t="s">
        <v>8</v>
      </c>
      <c r="B620" s="17">
        <v>0</v>
      </c>
      <c r="C620">
        <v>37</v>
      </c>
      <c r="D620">
        <v>29.8</v>
      </c>
      <c r="E620">
        <v>0</v>
      </c>
      <c r="F620">
        <v>20420.604650000001</v>
      </c>
    </row>
    <row r="621" spans="1:6">
      <c r="A621" s="14" t="s">
        <v>13</v>
      </c>
      <c r="B621" s="14">
        <v>1</v>
      </c>
      <c r="C621">
        <v>37</v>
      </c>
      <c r="D621">
        <v>30.78</v>
      </c>
      <c r="E621">
        <v>0</v>
      </c>
      <c r="F621">
        <v>37270.1512</v>
      </c>
    </row>
    <row r="622" spans="1:6">
      <c r="A622" s="17" t="s">
        <v>13</v>
      </c>
      <c r="B622" s="17">
        <v>1</v>
      </c>
      <c r="C622">
        <v>37</v>
      </c>
      <c r="D622">
        <v>34.200000000000003</v>
      </c>
      <c r="E622">
        <v>1</v>
      </c>
      <c r="F622">
        <v>39047.285000000003</v>
      </c>
    </row>
    <row r="623" spans="1:6">
      <c r="A623" s="14" t="s">
        <v>8</v>
      </c>
      <c r="B623" s="14">
        <v>1</v>
      </c>
      <c r="C623">
        <v>37</v>
      </c>
      <c r="D623">
        <v>34.799999999999997</v>
      </c>
      <c r="E623">
        <v>2</v>
      </c>
      <c r="F623">
        <v>39836.519</v>
      </c>
    </row>
    <row r="624" spans="1:6">
      <c r="A624" s="17" t="s">
        <v>11</v>
      </c>
      <c r="B624" s="17">
        <v>1</v>
      </c>
      <c r="C624">
        <v>37</v>
      </c>
      <c r="D624">
        <v>37.07</v>
      </c>
      <c r="E624">
        <v>1</v>
      </c>
      <c r="F624">
        <v>39871.704299999998</v>
      </c>
    </row>
    <row r="625" spans="1:6">
      <c r="A625" s="14" t="s">
        <v>8</v>
      </c>
      <c r="B625" s="14">
        <v>1</v>
      </c>
      <c r="C625">
        <v>37</v>
      </c>
      <c r="D625">
        <v>34.1</v>
      </c>
      <c r="E625">
        <v>4</v>
      </c>
      <c r="F625">
        <v>40182.245999999999</v>
      </c>
    </row>
    <row r="626" spans="1:6">
      <c r="A626" s="17" t="s">
        <v>11</v>
      </c>
      <c r="B626" s="17">
        <v>1</v>
      </c>
      <c r="C626">
        <v>37</v>
      </c>
      <c r="D626">
        <v>38.39</v>
      </c>
      <c r="E626">
        <v>0</v>
      </c>
      <c r="F626">
        <v>40419.019099999998</v>
      </c>
    </row>
    <row r="627" spans="1:6">
      <c r="A627" s="14" t="s">
        <v>8</v>
      </c>
      <c r="B627" s="14">
        <v>1</v>
      </c>
      <c r="C627">
        <v>37</v>
      </c>
      <c r="D627">
        <v>47.6</v>
      </c>
      <c r="E627">
        <v>2</v>
      </c>
      <c r="F627">
        <v>46113.510999999999</v>
      </c>
    </row>
    <row r="628" spans="1:6">
      <c r="A628" s="17" t="s">
        <v>8</v>
      </c>
      <c r="B628" s="17">
        <v>0</v>
      </c>
      <c r="C628">
        <v>38</v>
      </c>
      <c r="D628">
        <v>27.6</v>
      </c>
      <c r="E628">
        <v>0</v>
      </c>
      <c r="F628">
        <v>5383.5360000000001</v>
      </c>
    </row>
    <row r="629" spans="1:6">
      <c r="A629" s="14" t="s">
        <v>11</v>
      </c>
      <c r="B629" s="14">
        <v>0</v>
      </c>
      <c r="C629">
        <v>38</v>
      </c>
      <c r="D629">
        <v>37.729999999999997</v>
      </c>
      <c r="E629">
        <v>0</v>
      </c>
      <c r="F629">
        <v>5397.6166999999996</v>
      </c>
    </row>
    <row r="630" spans="1:6">
      <c r="A630" s="17" t="s">
        <v>11</v>
      </c>
      <c r="B630" s="17">
        <v>0</v>
      </c>
      <c r="C630">
        <v>38</v>
      </c>
      <c r="D630">
        <v>40.15</v>
      </c>
      <c r="E630">
        <v>0</v>
      </c>
      <c r="F630">
        <v>5400.9804999999997</v>
      </c>
    </row>
    <row r="631" spans="1:6">
      <c r="A631" s="14" t="s">
        <v>11</v>
      </c>
      <c r="B631" s="14">
        <v>0</v>
      </c>
      <c r="C631">
        <v>38</v>
      </c>
      <c r="D631">
        <v>28.27</v>
      </c>
      <c r="E631">
        <v>1</v>
      </c>
      <c r="F631">
        <v>5484.4673000000003</v>
      </c>
    </row>
    <row r="632" spans="1:6">
      <c r="A632" s="17" t="s">
        <v>8</v>
      </c>
      <c r="B632" s="17">
        <v>0</v>
      </c>
      <c r="C632">
        <v>38</v>
      </c>
      <c r="D632">
        <v>31</v>
      </c>
      <c r="E632">
        <v>1</v>
      </c>
      <c r="F632">
        <v>5488.2619999999997</v>
      </c>
    </row>
    <row r="633" spans="1:6">
      <c r="A633" s="14" t="s">
        <v>12</v>
      </c>
      <c r="B633" s="14">
        <v>0</v>
      </c>
      <c r="C633">
        <v>38</v>
      </c>
      <c r="D633">
        <v>19.95</v>
      </c>
      <c r="E633">
        <v>1</v>
      </c>
      <c r="F633">
        <v>5855.9025000000001</v>
      </c>
    </row>
    <row r="634" spans="1:6">
      <c r="A634" s="17" t="s">
        <v>11</v>
      </c>
      <c r="B634" s="17">
        <v>0</v>
      </c>
      <c r="C634">
        <v>38</v>
      </c>
      <c r="D634">
        <v>28.93</v>
      </c>
      <c r="E634">
        <v>1</v>
      </c>
      <c r="F634">
        <v>5974.3846999999996</v>
      </c>
    </row>
    <row r="635" spans="1:6">
      <c r="A635" s="14" t="s">
        <v>11</v>
      </c>
      <c r="B635" s="14">
        <v>0</v>
      </c>
      <c r="C635">
        <v>38</v>
      </c>
      <c r="D635">
        <v>30.69</v>
      </c>
      <c r="E635">
        <v>1</v>
      </c>
      <c r="F635">
        <v>5976.8311000000003</v>
      </c>
    </row>
    <row r="636" spans="1:6">
      <c r="A636" s="17" t="s">
        <v>13</v>
      </c>
      <c r="B636" s="17">
        <v>0</v>
      </c>
      <c r="C636">
        <v>38</v>
      </c>
      <c r="D636">
        <v>28.024999999999999</v>
      </c>
      <c r="E636">
        <v>1</v>
      </c>
      <c r="F636">
        <v>6067.1267500000004</v>
      </c>
    </row>
    <row r="637" spans="1:6">
      <c r="A637" s="14" t="s">
        <v>13</v>
      </c>
      <c r="B637" s="14">
        <v>0</v>
      </c>
      <c r="C637">
        <v>38</v>
      </c>
      <c r="D637">
        <v>37.049999999999997</v>
      </c>
      <c r="E637">
        <v>1</v>
      </c>
      <c r="F637">
        <v>6079.6715000000004</v>
      </c>
    </row>
    <row r="638" spans="1:6">
      <c r="A638" s="17" t="s">
        <v>8</v>
      </c>
      <c r="B638" s="17">
        <v>0</v>
      </c>
      <c r="C638">
        <v>38</v>
      </c>
      <c r="D638">
        <v>34.700000000000003</v>
      </c>
      <c r="E638">
        <v>2</v>
      </c>
      <c r="F638">
        <v>6082.4049999999997</v>
      </c>
    </row>
    <row r="639" spans="1:6">
      <c r="A639" s="14" t="s">
        <v>12</v>
      </c>
      <c r="B639" s="14">
        <v>0</v>
      </c>
      <c r="C639">
        <v>38</v>
      </c>
      <c r="D639">
        <v>40.564999999999998</v>
      </c>
      <c r="E639">
        <v>1</v>
      </c>
      <c r="F639">
        <v>6373.55735</v>
      </c>
    </row>
    <row r="640" spans="1:6">
      <c r="A640" s="17" t="s">
        <v>12</v>
      </c>
      <c r="B640" s="17">
        <v>0</v>
      </c>
      <c r="C640">
        <v>38</v>
      </c>
      <c r="D640">
        <v>27.835000000000001</v>
      </c>
      <c r="E640">
        <v>2</v>
      </c>
      <c r="F640">
        <v>6455.86265</v>
      </c>
    </row>
    <row r="641" spans="1:6">
      <c r="A641" s="14" t="s">
        <v>12</v>
      </c>
      <c r="B641" s="14">
        <v>0</v>
      </c>
      <c r="C641">
        <v>38</v>
      </c>
      <c r="D641">
        <v>29.26</v>
      </c>
      <c r="E641">
        <v>2</v>
      </c>
      <c r="F641">
        <v>6457.8433999999997</v>
      </c>
    </row>
    <row r="642" spans="1:6">
      <c r="A642" s="17" t="s">
        <v>13</v>
      </c>
      <c r="B642" s="17">
        <v>0</v>
      </c>
      <c r="C642">
        <v>38</v>
      </c>
      <c r="D642">
        <v>27.265000000000001</v>
      </c>
      <c r="E642">
        <v>1</v>
      </c>
      <c r="F642">
        <v>6555.07035</v>
      </c>
    </row>
    <row r="643" spans="1:6">
      <c r="A643" s="14" t="s">
        <v>8</v>
      </c>
      <c r="B643" s="14">
        <v>0</v>
      </c>
      <c r="C643">
        <v>38</v>
      </c>
      <c r="D643">
        <v>34.799999999999997</v>
      </c>
      <c r="E643">
        <v>2</v>
      </c>
      <c r="F643">
        <v>6571.5439999999999</v>
      </c>
    </row>
    <row r="644" spans="1:6">
      <c r="A644" s="17" t="s">
        <v>13</v>
      </c>
      <c r="B644" s="17">
        <v>0</v>
      </c>
      <c r="C644">
        <v>38</v>
      </c>
      <c r="D644">
        <v>16.815000000000001</v>
      </c>
      <c r="E644">
        <v>2</v>
      </c>
      <c r="F644">
        <v>6640.5448500000002</v>
      </c>
    </row>
    <row r="645" spans="1:6">
      <c r="A645" s="14" t="s">
        <v>11</v>
      </c>
      <c r="B645" s="14">
        <v>0</v>
      </c>
      <c r="C645">
        <v>38</v>
      </c>
      <c r="D645">
        <v>21.12</v>
      </c>
      <c r="E645">
        <v>3</v>
      </c>
      <c r="F645">
        <v>6652.5288</v>
      </c>
    </row>
    <row r="646" spans="1:6">
      <c r="A646" s="17" t="s">
        <v>12</v>
      </c>
      <c r="B646" s="17">
        <v>0</v>
      </c>
      <c r="C646">
        <v>38</v>
      </c>
      <c r="D646">
        <v>19.475000000000001</v>
      </c>
      <c r="E646">
        <v>2</v>
      </c>
      <c r="F646">
        <v>6933.2422500000002</v>
      </c>
    </row>
    <row r="647" spans="1:6">
      <c r="A647" s="14" t="s">
        <v>13</v>
      </c>
      <c r="B647" s="14">
        <v>0</v>
      </c>
      <c r="C647">
        <v>38</v>
      </c>
      <c r="D647">
        <v>19.95</v>
      </c>
      <c r="E647">
        <v>2</v>
      </c>
      <c r="F647">
        <v>7133.9025000000001</v>
      </c>
    </row>
    <row r="648" spans="1:6">
      <c r="A648" s="17" t="s">
        <v>13</v>
      </c>
      <c r="B648" s="17">
        <v>0</v>
      </c>
      <c r="C648">
        <v>38</v>
      </c>
      <c r="D648">
        <v>27.835000000000001</v>
      </c>
      <c r="E648">
        <v>2</v>
      </c>
      <c r="F648">
        <v>7144.86265</v>
      </c>
    </row>
    <row r="649" spans="1:6">
      <c r="A649" s="14" t="s">
        <v>8</v>
      </c>
      <c r="B649" s="14">
        <v>0</v>
      </c>
      <c r="C649">
        <v>38</v>
      </c>
      <c r="D649">
        <v>28</v>
      </c>
      <c r="E649">
        <v>3</v>
      </c>
      <c r="F649">
        <v>7151.0919999999996</v>
      </c>
    </row>
    <row r="650" spans="1:6">
      <c r="A650" s="17" t="s">
        <v>12</v>
      </c>
      <c r="B650" s="17">
        <v>0</v>
      </c>
      <c r="C650">
        <v>38</v>
      </c>
      <c r="D650">
        <v>30.21</v>
      </c>
      <c r="E650">
        <v>3</v>
      </c>
      <c r="F650">
        <v>7537.1638999999996</v>
      </c>
    </row>
    <row r="651" spans="1:6">
      <c r="A651" s="14" t="s">
        <v>8</v>
      </c>
      <c r="B651" s="14">
        <v>1</v>
      </c>
      <c r="C651">
        <v>38</v>
      </c>
      <c r="D651">
        <v>19.3</v>
      </c>
      <c r="E651">
        <v>0</v>
      </c>
      <c r="F651">
        <v>15820.699000000001</v>
      </c>
    </row>
    <row r="652" spans="1:6">
      <c r="A652" s="17" t="s">
        <v>11</v>
      </c>
      <c r="B652" s="17">
        <v>1</v>
      </c>
      <c r="C652">
        <v>38</v>
      </c>
      <c r="D652">
        <v>38.39</v>
      </c>
      <c r="E652">
        <v>3</v>
      </c>
      <c r="F652">
        <v>41949.244100000004</v>
      </c>
    </row>
    <row r="653" spans="1:6">
      <c r="A653" s="14" t="s">
        <v>8</v>
      </c>
      <c r="B653" s="14">
        <v>0</v>
      </c>
      <c r="C653">
        <v>39</v>
      </c>
      <c r="D653">
        <v>32.799999999999997</v>
      </c>
      <c r="E653">
        <v>0</v>
      </c>
      <c r="F653">
        <v>5649.7150000000001</v>
      </c>
    </row>
    <row r="654" spans="1:6">
      <c r="A654" s="17" t="s">
        <v>11</v>
      </c>
      <c r="B654" s="17">
        <v>0</v>
      </c>
      <c r="C654">
        <v>39</v>
      </c>
      <c r="D654">
        <v>41.8</v>
      </c>
      <c r="E654">
        <v>0</v>
      </c>
      <c r="F654">
        <v>5662.2250000000004</v>
      </c>
    </row>
    <row r="655" spans="1:6">
      <c r="A655" s="14" t="s">
        <v>13</v>
      </c>
      <c r="B655" s="14">
        <v>0</v>
      </c>
      <c r="C655">
        <v>39</v>
      </c>
      <c r="D655">
        <v>42.655000000000001</v>
      </c>
      <c r="E655">
        <v>0</v>
      </c>
      <c r="F655">
        <v>5757.41345</v>
      </c>
    </row>
    <row r="656" spans="1:6">
      <c r="A656" s="17" t="s">
        <v>12</v>
      </c>
      <c r="B656" s="17">
        <v>0</v>
      </c>
      <c r="C656">
        <v>39</v>
      </c>
      <c r="D656">
        <v>21.85</v>
      </c>
      <c r="E656">
        <v>1</v>
      </c>
      <c r="F656">
        <v>6117.4944999999998</v>
      </c>
    </row>
    <row r="657" spans="1:6">
      <c r="A657" s="14" t="s">
        <v>12</v>
      </c>
      <c r="B657" s="14">
        <v>0</v>
      </c>
      <c r="C657">
        <v>39</v>
      </c>
      <c r="D657">
        <v>26.22</v>
      </c>
      <c r="E657">
        <v>1</v>
      </c>
      <c r="F657">
        <v>6123.5688</v>
      </c>
    </row>
    <row r="658" spans="1:6">
      <c r="A658" s="17" t="s">
        <v>8</v>
      </c>
      <c r="B658" s="17">
        <v>0</v>
      </c>
      <c r="C658">
        <v>39</v>
      </c>
      <c r="D658">
        <v>32.5</v>
      </c>
      <c r="E658">
        <v>1</v>
      </c>
      <c r="F658">
        <v>6238.2979999999998</v>
      </c>
    </row>
    <row r="659" spans="1:6">
      <c r="A659" s="14" t="s">
        <v>11</v>
      </c>
      <c r="B659" s="14">
        <v>0</v>
      </c>
      <c r="C659">
        <v>39</v>
      </c>
      <c r="D659">
        <v>32.340000000000003</v>
      </c>
      <c r="E659">
        <v>2</v>
      </c>
      <c r="F659">
        <v>6338.0756000000001</v>
      </c>
    </row>
    <row r="660" spans="1:6">
      <c r="A660" s="17" t="s">
        <v>11</v>
      </c>
      <c r="B660" s="17">
        <v>0</v>
      </c>
      <c r="C660">
        <v>39</v>
      </c>
      <c r="D660">
        <v>45.43</v>
      </c>
      <c r="E660">
        <v>2</v>
      </c>
      <c r="F660">
        <v>6356.2707</v>
      </c>
    </row>
    <row r="661" spans="1:6">
      <c r="A661" s="14" t="s">
        <v>12</v>
      </c>
      <c r="B661" s="14">
        <v>0</v>
      </c>
      <c r="C661">
        <v>39</v>
      </c>
      <c r="D661">
        <v>24.51</v>
      </c>
      <c r="E661">
        <v>2</v>
      </c>
      <c r="F661">
        <v>6710.1918999999998</v>
      </c>
    </row>
    <row r="662" spans="1:6">
      <c r="A662" s="17" t="s">
        <v>12</v>
      </c>
      <c r="B662" s="17">
        <v>0</v>
      </c>
      <c r="C662">
        <v>39</v>
      </c>
      <c r="D662">
        <v>26.315000000000001</v>
      </c>
      <c r="E662">
        <v>2</v>
      </c>
      <c r="F662">
        <v>7201.7008500000002</v>
      </c>
    </row>
    <row r="663" spans="1:6">
      <c r="A663" s="14" t="s">
        <v>12</v>
      </c>
      <c r="B663" s="14">
        <v>0</v>
      </c>
      <c r="C663">
        <v>39</v>
      </c>
      <c r="D663">
        <v>31.92</v>
      </c>
      <c r="E663">
        <v>2</v>
      </c>
      <c r="F663">
        <v>7209.4917999999998</v>
      </c>
    </row>
    <row r="664" spans="1:6">
      <c r="A664" s="17" t="s">
        <v>8</v>
      </c>
      <c r="B664" s="17">
        <v>0</v>
      </c>
      <c r="C664">
        <v>39</v>
      </c>
      <c r="D664">
        <v>34.1</v>
      </c>
      <c r="E664">
        <v>3</v>
      </c>
      <c r="F664">
        <v>7418.5219999999999</v>
      </c>
    </row>
    <row r="665" spans="1:6">
      <c r="A665" s="14" t="s">
        <v>8</v>
      </c>
      <c r="B665" s="14">
        <v>0</v>
      </c>
      <c r="C665">
        <v>39</v>
      </c>
      <c r="D665">
        <v>29.6</v>
      </c>
      <c r="E665">
        <v>4</v>
      </c>
      <c r="F665">
        <v>7512.2669999999998</v>
      </c>
    </row>
    <row r="666" spans="1:6">
      <c r="A666" s="17" t="s">
        <v>13</v>
      </c>
      <c r="B666" s="17">
        <v>0</v>
      </c>
      <c r="C666">
        <v>39</v>
      </c>
      <c r="D666">
        <v>22.8</v>
      </c>
      <c r="E666">
        <v>3</v>
      </c>
      <c r="F666">
        <v>7985.8149999999996</v>
      </c>
    </row>
    <row r="667" spans="1:6">
      <c r="A667" s="14" t="s">
        <v>13</v>
      </c>
      <c r="B667" s="14">
        <v>0</v>
      </c>
      <c r="C667">
        <v>39</v>
      </c>
      <c r="D667">
        <v>23.274999999999999</v>
      </c>
      <c r="E667">
        <v>3</v>
      </c>
      <c r="F667">
        <v>7986.4752500000004</v>
      </c>
    </row>
    <row r="668" spans="1:6">
      <c r="A668" s="17" t="s">
        <v>11</v>
      </c>
      <c r="B668" s="17">
        <v>0</v>
      </c>
      <c r="C668">
        <v>39</v>
      </c>
      <c r="D668">
        <v>23.87</v>
      </c>
      <c r="E668">
        <v>5</v>
      </c>
      <c r="F668">
        <v>8582.3022999999994</v>
      </c>
    </row>
    <row r="669" spans="1:6">
      <c r="A669" s="14" t="s">
        <v>11</v>
      </c>
      <c r="B669" s="14">
        <v>0</v>
      </c>
      <c r="C669">
        <v>39</v>
      </c>
      <c r="D669">
        <v>34.32</v>
      </c>
      <c r="E669">
        <v>5</v>
      </c>
      <c r="F669">
        <v>8596.8277999999991</v>
      </c>
    </row>
    <row r="670" spans="1:6">
      <c r="A670" s="17" t="s">
        <v>12</v>
      </c>
      <c r="B670" s="17">
        <v>0</v>
      </c>
      <c r="C670">
        <v>39</v>
      </c>
      <c r="D670">
        <v>24.225000000000001</v>
      </c>
      <c r="E670">
        <v>5</v>
      </c>
      <c r="F670">
        <v>8965.7957499999993</v>
      </c>
    </row>
    <row r="671" spans="1:6">
      <c r="A671" s="14" t="s">
        <v>8</v>
      </c>
      <c r="B671" s="14">
        <v>1</v>
      </c>
      <c r="C671">
        <v>39</v>
      </c>
      <c r="D671">
        <v>18.3</v>
      </c>
      <c r="E671">
        <v>5</v>
      </c>
      <c r="F671">
        <v>19023.259999999998</v>
      </c>
    </row>
    <row r="672" spans="1:6">
      <c r="A672" s="17" t="s">
        <v>13</v>
      </c>
      <c r="B672" s="17">
        <v>1</v>
      </c>
      <c r="C672">
        <v>39</v>
      </c>
      <c r="D672">
        <v>26.41</v>
      </c>
      <c r="E672">
        <v>0</v>
      </c>
      <c r="F672">
        <v>20149.322899999999</v>
      </c>
    </row>
    <row r="673" spans="1:6">
      <c r="A673" s="14" t="s">
        <v>8</v>
      </c>
      <c r="B673" s="14">
        <v>1</v>
      </c>
      <c r="C673">
        <v>39</v>
      </c>
      <c r="D673">
        <v>28.3</v>
      </c>
      <c r="E673">
        <v>1</v>
      </c>
      <c r="F673">
        <v>21082.16</v>
      </c>
    </row>
    <row r="674" spans="1:6">
      <c r="A674" s="17" t="s">
        <v>13</v>
      </c>
      <c r="B674" s="17">
        <v>1</v>
      </c>
      <c r="C674">
        <v>39</v>
      </c>
      <c r="D674">
        <v>24.89</v>
      </c>
      <c r="E674">
        <v>3</v>
      </c>
      <c r="F674">
        <v>21659.930100000001</v>
      </c>
    </row>
    <row r="675" spans="1:6">
      <c r="A675" s="14" t="s">
        <v>13</v>
      </c>
      <c r="B675" s="14">
        <v>1</v>
      </c>
      <c r="C675">
        <v>39</v>
      </c>
      <c r="D675">
        <v>29.925000000000001</v>
      </c>
      <c r="E675">
        <v>1</v>
      </c>
      <c r="F675">
        <v>22462.043750000001</v>
      </c>
    </row>
    <row r="676" spans="1:6">
      <c r="A676" s="17" t="s">
        <v>11</v>
      </c>
      <c r="B676" s="17">
        <v>0</v>
      </c>
      <c r="C676">
        <v>39</v>
      </c>
      <c r="D676">
        <v>34.1</v>
      </c>
      <c r="E676">
        <v>2</v>
      </c>
      <c r="F676">
        <v>23563.016179999999</v>
      </c>
    </row>
    <row r="677" spans="1:6">
      <c r="A677" s="14" t="s">
        <v>8</v>
      </c>
      <c r="B677" s="14">
        <v>1</v>
      </c>
      <c r="C677">
        <v>39</v>
      </c>
      <c r="D677">
        <v>35.299999999999997</v>
      </c>
      <c r="E677">
        <v>2</v>
      </c>
      <c r="F677">
        <v>40103.89</v>
      </c>
    </row>
    <row r="678" spans="1:6">
      <c r="A678" s="17" t="s">
        <v>11</v>
      </c>
      <c r="B678" s="17">
        <v>0</v>
      </c>
      <c r="C678">
        <v>40</v>
      </c>
      <c r="D678">
        <v>25.08</v>
      </c>
      <c r="E678">
        <v>0</v>
      </c>
      <c r="F678">
        <v>5415.6611999999996</v>
      </c>
    </row>
    <row r="679" spans="1:6">
      <c r="A679" s="14" t="s">
        <v>11</v>
      </c>
      <c r="B679" s="14">
        <v>0</v>
      </c>
      <c r="C679">
        <v>40</v>
      </c>
      <c r="D679">
        <v>41.69</v>
      </c>
      <c r="E679">
        <v>0</v>
      </c>
      <c r="F679">
        <v>5438.7491</v>
      </c>
    </row>
    <row r="680" spans="1:6">
      <c r="A680" s="17" t="s">
        <v>8</v>
      </c>
      <c r="B680" s="17">
        <v>0</v>
      </c>
      <c r="C680">
        <v>40</v>
      </c>
      <c r="D680">
        <v>29.6</v>
      </c>
      <c r="E680">
        <v>0</v>
      </c>
      <c r="F680">
        <v>5910.9440000000004</v>
      </c>
    </row>
    <row r="681" spans="1:6">
      <c r="A681" s="14" t="s">
        <v>11</v>
      </c>
      <c r="B681" s="14">
        <v>0</v>
      </c>
      <c r="C681">
        <v>40</v>
      </c>
      <c r="D681">
        <v>36.19</v>
      </c>
      <c r="E681">
        <v>0</v>
      </c>
      <c r="F681">
        <v>5920.1040999999996</v>
      </c>
    </row>
    <row r="682" spans="1:6">
      <c r="A682" s="17" t="s">
        <v>12</v>
      </c>
      <c r="B682" s="17">
        <v>0</v>
      </c>
      <c r="C682">
        <v>40</v>
      </c>
      <c r="D682">
        <v>26.315000000000001</v>
      </c>
      <c r="E682">
        <v>1</v>
      </c>
      <c r="F682">
        <v>6389.3778499999999</v>
      </c>
    </row>
    <row r="683" spans="1:6">
      <c r="A683" s="14" t="s">
        <v>12</v>
      </c>
      <c r="B683" s="14">
        <v>0</v>
      </c>
      <c r="C683">
        <v>40</v>
      </c>
      <c r="D683">
        <v>29.355</v>
      </c>
      <c r="E683">
        <v>1</v>
      </c>
      <c r="F683">
        <v>6393.6034499999996</v>
      </c>
    </row>
    <row r="684" spans="1:6">
      <c r="A684" s="17" t="s">
        <v>8</v>
      </c>
      <c r="B684" s="17">
        <v>0</v>
      </c>
      <c r="C684">
        <v>40</v>
      </c>
      <c r="D684">
        <v>27.4</v>
      </c>
      <c r="E684">
        <v>1</v>
      </c>
      <c r="F684">
        <v>6496.8860000000004</v>
      </c>
    </row>
    <row r="685" spans="1:6">
      <c r="A685" s="14" t="s">
        <v>11</v>
      </c>
      <c r="B685" s="14">
        <v>0</v>
      </c>
      <c r="C685">
        <v>40</v>
      </c>
      <c r="D685">
        <v>29.81</v>
      </c>
      <c r="E685">
        <v>1</v>
      </c>
      <c r="F685">
        <v>6500.2358999999997</v>
      </c>
    </row>
    <row r="686" spans="1:6">
      <c r="A686" s="17" t="s">
        <v>11</v>
      </c>
      <c r="B686" s="17">
        <v>0</v>
      </c>
      <c r="C686">
        <v>40</v>
      </c>
      <c r="D686">
        <v>24.97</v>
      </c>
      <c r="E686">
        <v>2</v>
      </c>
      <c r="F686">
        <v>6593.5083000000004</v>
      </c>
    </row>
    <row r="687" spans="1:6">
      <c r="A687" s="14" t="s">
        <v>13</v>
      </c>
      <c r="B687" s="14">
        <v>0</v>
      </c>
      <c r="C687">
        <v>40</v>
      </c>
      <c r="D687">
        <v>34.104999999999997</v>
      </c>
      <c r="E687">
        <v>1</v>
      </c>
      <c r="F687">
        <v>6600.2059499999996</v>
      </c>
    </row>
    <row r="688" spans="1:6">
      <c r="A688" s="17" t="s">
        <v>8</v>
      </c>
      <c r="B688" s="17">
        <v>0</v>
      </c>
      <c r="C688">
        <v>40</v>
      </c>
      <c r="D688">
        <v>29.9</v>
      </c>
      <c r="E688">
        <v>2</v>
      </c>
      <c r="F688">
        <v>6600.3609999999999</v>
      </c>
    </row>
    <row r="689" spans="1:6">
      <c r="A689" s="14" t="s">
        <v>13</v>
      </c>
      <c r="B689" s="14">
        <v>0</v>
      </c>
      <c r="C689">
        <v>40</v>
      </c>
      <c r="D689">
        <v>41.23</v>
      </c>
      <c r="E689">
        <v>1</v>
      </c>
      <c r="F689">
        <v>6610.1097</v>
      </c>
    </row>
    <row r="690" spans="1:6">
      <c r="A690" s="17" t="s">
        <v>12</v>
      </c>
      <c r="B690" s="17">
        <v>0</v>
      </c>
      <c r="C690">
        <v>40</v>
      </c>
      <c r="D690">
        <v>32.299999999999997</v>
      </c>
      <c r="E690">
        <v>2</v>
      </c>
      <c r="F690">
        <v>6986.6970000000001</v>
      </c>
    </row>
    <row r="691" spans="1:6">
      <c r="A691" s="14" t="s">
        <v>13</v>
      </c>
      <c r="B691" s="14">
        <v>0</v>
      </c>
      <c r="C691">
        <v>40</v>
      </c>
      <c r="D691">
        <v>25.46</v>
      </c>
      <c r="E691">
        <v>1</v>
      </c>
      <c r="F691">
        <v>7077.1894000000002</v>
      </c>
    </row>
    <row r="692" spans="1:6">
      <c r="A692" s="17" t="s">
        <v>13</v>
      </c>
      <c r="B692" s="17">
        <v>0</v>
      </c>
      <c r="C692">
        <v>40</v>
      </c>
      <c r="D692">
        <v>22.704999999999998</v>
      </c>
      <c r="E692">
        <v>2</v>
      </c>
      <c r="F692">
        <v>7173.35995</v>
      </c>
    </row>
    <row r="693" spans="1:6">
      <c r="A693" s="14" t="s">
        <v>8</v>
      </c>
      <c r="B693" s="14">
        <v>0</v>
      </c>
      <c r="C693">
        <v>40</v>
      </c>
      <c r="D693">
        <v>35.299999999999997</v>
      </c>
      <c r="E693">
        <v>3</v>
      </c>
      <c r="F693">
        <v>7196.8670000000002</v>
      </c>
    </row>
    <row r="694" spans="1:6">
      <c r="A694" s="17" t="s">
        <v>11</v>
      </c>
      <c r="B694" s="17">
        <v>0</v>
      </c>
      <c r="C694">
        <v>40</v>
      </c>
      <c r="D694">
        <v>33</v>
      </c>
      <c r="E694">
        <v>3</v>
      </c>
      <c r="F694">
        <v>7682.67</v>
      </c>
    </row>
    <row r="695" spans="1:6">
      <c r="A695" s="14" t="s">
        <v>12</v>
      </c>
      <c r="B695" s="14">
        <v>0</v>
      </c>
      <c r="C695">
        <v>40</v>
      </c>
      <c r="D695">
        <v>28.69</v>
      </c>
      <c r="E695">
        <v>3</v>
      </c>
      <c r="F695">
        <v>8059.6791000000003</v>
      </c>
    </row>
    <row r="696" spans="1:6">
      <c r="A696" s="17" t="s">
        <v>12</v>
      </c>
      <c r="B696" s="17">
        <v>0</v>
      </c>
      <c r="C696">
        <v>40</v>
      </c>
      <c r="D696">
        <v>30.875</v>
      </c>
      <c r="E696">
        <v>4</v>
      </c>
      <c r="F696">
        <v>8162.7162500000004</v>
      </c>
    </row>
    <row r="697" spans="1:6">
      <c r="A697" s="14" t="s">
        <v>13</v>
      </c>
      <c r="B697" s="14">
        <v>0</v>
      </c>
      <c r="C697">
        <v>40</v>
      </c>
      <c r="D697">
        <v>23.37</v>
      </c>
      <c r="E697">
        <v>3</v>
      </c>
      <c r="F697">
        <v>8252.2842999999993</v>
      </c>
    </row>
    <row r="698" spans="1:6">
      <c r="A698" s="17" t="s">
        <v>8</v>
      </c>
      <c r="B698" s="17">
        <v>0</v>
      </c>
      <c r="C698">
        <v>40</v>
      </c>
      <c r="D698">
        <v>29.3</v>
      </c>
      <c r="E698">
        <v>4</v>
      </c>
      <c r="F698">
        <v>15828.82173</v>
      </c>
    </row>
    <row r="699" spans="1:6">
      <c r="A699" s="14" t="s">
        <v>11</v>
      </c>
      <c r="B699" s="14">
        <v>1</v>
      </c>
      <c r="C699">
        <v>40</v>
      </c>
      <c r="D699">
        <v>19.8</v>
      </c>
      <c r="E699">
        <v>1</v>
      </c>
      <c r="F699">
        <v>17179.522000000001</v>
      </c>
    </row>
    <row r="700" spans="1:6">
      <c r="A700" s="17" t="s">
        <v>11</v>
      </c>
      <c r="B700" s="17">
        <v>1</v>
      </c>
      <c r="C700">
        <v>40</v>
      </c>
      <c r="D700">
        <v>22.22</v>
      </c>
      <c r="E700">
        <v>2</v>
      </c>
      <c r="F700">
        <v>19444.265800000001</v>
      </c>
    </row>
    <row r="701" spans="1:6">
      <c r="A701" s="14" t="s">
        <v>13</v>
      </c>
      <c r="B701" s="14">
        <v>1</v>
      </c>
      <c r="C701">
        <v>40</v>
      </c>
      <c r="D701">
        <v>28.12</v>
      </c>
      <c r="E701">
        <v>1</v>
      </c>
      <c r="F701">
        <v>22331.566800000001</v>
      </c>
    </row>
    <row r="702" spans="1:6">
      <c r="A702" s="17" t="s">
        <v>12</v>
      </c>
      <c r="B702" s="17">
        <v>0</v>
      </c>
      <c r="C702">
        <v>40</v>
      </c>
      <c r="D702">
        <v>41.42</v>
      </c>
      <c r="E702">
        <v>1</v>
      </c>
      <c r="F702">
        <v>28476.734990000001</v>
      </c>
    </row>
    <row r="703" spans="1:6">
      <c r="A703" s="14" t="s">
        <v>13</v>
      </c>
      <c r="B703" s="14">
        <v>1</v>
      </c>
      <c r="C703">
        <v>40</v>
      </c>
      <c r="D703">
        <v>32.774999999999999</v>
      </c>
      <c r="E703">
        <v>1</v>
      </c>
      <c r="F703">
        <v>39125.332249999999</v>
      </c>
    </row>
    <row r="704" spans="1:6">
      <c r="A704" s="17" t="s">
        <v>12</v>
      </c>
      <c r="B704" s="17">
        <v>1</v>
      </c>
      <c r="C704">
        <v>40</v>
      </c>
      <c r="D704">
        <v>32.774999999999999</v>
      </c>
      <c r="E704">
        <v>2</v>
      </c>
      <c r="F704">
        <v>40003.332249999999</v>
      </c>
    </row>
    <row r="705" spans="1:6">
      <c r="A705" s="14" t="s">
        <v>11</v>
      </c>
      <c r="B705" s="14">
        <v>0</v>
      </c>
      <c r="C705">
        <v>41</v>
      </c>
      <c r="D705">
        <v>33.549999999999997</v>
      </c>
      <c r="E705">
        <v>0</v>
      </c>
      <c r="F705">
        <v>5699.8374999999996</v>
      </c>
    </row>
    <row r="706" spans="1:6">
      <c r="A706" s="17" t="s">
        <v>11</v>
      </c>
      <c r="B706" s="17">
        <v>0</v>
      </c>
      <c r="C706">
        <v>41</v>
      </c>
      <c r="D706">
        <v>40.26</v>
      </c>
      <c r="E706">
        <v>0</v>
      </c>
      <c r="F706">
        <v>5709.1643999999997</v>
      </c>
    </row>
    <row r="707" spans="1:6">
      <c r="A707" s="14" t="s">
        <v>11</v>
      </c>
      <c r="B707" s="14">
        <v>0</v>
      </c>
      <c r="C707">
        <v>41</v>
      </c>
      <c r="D707">
        <v>31.02</v>
      </c>
      <c r="E707">
        <v>0</v>
      </c>
      <c r="F707">
        <v>6185.3208000000004</v>
      </c>
    </row>
    <row r="708" spans="1:6">
      <c r="A708" s="17" t="s">
        <v>8</v>
      </c>
      <c r="B708" s="17">
        <v>0</v>
      </c>
      <c r="C708">
        <v>41</v>
      </c>
      <c r="D708">
        <v>31.6</v>
      </c>
      <c r="E708">
        <v>0</v>
      </c>
      <c r="F708">
        <v>6186.1270000000004</v>
      </c>
    </row>
    <row r="709" spans="1:6">
      <c r="A709" s="14" t="s">
        <v>11</v>
      </c>
      <c r="B709" s="14">
        <v>0</v>
      </c>
      <c r="C709">
        <v>41</v>
      </c>
      <c r="D709">
        <v>21.78</v>
      </c>
      <c r="E709">
        <v>1</v>
      </c>
      <c r="F709">
        <v>6272.4772000000003</v>
      </c>
    </row>
    <row r="710" spans="1:6">
      <c r="A710" s="17" t="s">
        <v>8</v>
      </c>
      <c r="B710" s="17">
        <v>0</v>
      </c>
      <c r="C710">
        <v>41</v>
      </c>
      <c r="D710">
        <v>28.8</v>
      </c>
      <c r="E710">
        <v>1</v>
      </c>
      <c r="F710">
        <v>6282.2349999999997</v>
      </c>
    </row>
    <row r="711" spans="1:6">
      <c r="A711" s="14" t="s">
        <v>11</v>
      </c>
      <c r="B711" s="14">
        <v>0</v>
      </c>
      <c r="C711">
        <v>41</v>
      </c>
      <c r="D711">
        <v>34.21</v>
      </c>
      <c r="E711">
        <v>1</v>
      </c>
      <c r="F711">
        <v>6289.7548999999999</v>
      </c>
    </row>
    <row r="712" spans="1:6">
      <c r="A712" s="17" t="s">
        <v>12</v>
      </c>
      <c r="B712" s="17">
        <v>0</v>
      </c>
      <c r="C712">
        <v>41</v>
      </c>
      <c r="D712">
        <v>32.965000000000003</v>
      </c>
      <c r="E712">
        <v>0</v>
      </c>
      <c r="F712">
        <v>6571.0243499999997</v>
      </c>
    </row>
    <row r="713" spans="1:6">
      <c r="A713" s="14" t="s">
        <v>12</v>
      </c>
      <c r="B713" s="14">
        <v>0</v>
      </c>
      <c r="C713">
        <v>41</v>
      </c>
      <c r="D713">
        <v>28.405000000000001</v>
      </c>
      <c r="E713">
        <v>1</v>
      </c>
      <c r="F713">
        <v>6664.68595</v>
      </c>
    </row>
    <row r="714" spans="1:6">
      <c r="A714" s="17" t="s">
        <v>11</v>
      </c>
      <c r="B714" s="17">
        <v>0</v>
      </c>
      <c r="C714">
        <v>41</v>
      </c>
      <c r="D714">
        <v>28.05</v>
      </c>
      <c r="E714">
        <v>1</v>
      </c>
      <c r="F714">
        <v>6770.1925000000001</v>
      </c>
    </row>
    <row r="715" spans="1:6">
      <c r="A715" s="14" t="s">
        <v>8</v>
      </c>
      <c r="B715" s="14">
        <v>0</v>
      </c>
      <c r="C715">
        <v>41</v>
      </c>
      <c r="D715">
        <v>32.200000000000003</v>
      </c>
      <c r="E715">
        <v>1</v>
      </c>
      <c r="F715">
        <v>6775.9610000000002</v>
      </c>
    </row>
    <row r="716" spans="1:6">
      <c r="A716" s="17" t="s">
        <v>11</v>
      </c>
      <c r="B716" s="17">
        <v>0</v>
      </c>
      <c r="C716">
        <v>41</v>
      </c>
      <c r="D716">
        <v>36.08</v>
      </c>
      <c r="E716">
        <v>1</v>
      </c>
      <c r="F716">
        <v>6781.3541999999998</v>
      </c>
    </row>
    <row r="717" spans="1:6">
      <c r="A717" s="14" t="s">
        <v>13</v>
      </c>
      <c r="B717" s="14">
        <v>0</v>
      </c>
      <c r="C717">
        <v>41</v>
      </c>
      <c r="D717">
        <v>23.94</v>
      </c>
      <c r="E717">
        <v>1</v>
      </c>
      <c r="F717">
        <v>6858.4795999999997</v>
      </c>
    </row>
    <row r="718" spans="1:6">
      <c r="A718" s="17" t="s">
        <v>8</v>
      </c>
      <c r="B718" s="17">
        <v>0</v>
      </c>
      <c r="C718">
        <v>41</v>
      </c>
      <c r="D718">
        <v>32.200000000000003</v>
      </c>
      <c r="E718">
        <v>2</v>
      </c>
      <c r="F718">
        <v>6875.9610000000002</v>
      </c>
    </row>
    <row r="719" spans="1:6">
      <c r="A719" s="14" t="s">
        <v>12</v>
      </c>
      <c r="B719" s="14">
        <v>0</v>
      </c>
      <c r="C719">
        <v>41</v>
      </c>
      <c r="D719">
        <v>28.31</v>
      </c>
      <c r="E719">
        <v>1</v>
      </c>
      <c r="F719">
        <v>7153.5538999999999</v>
      </c>
    </row>
    <row r="720" spans="1:6">
      <c r="A720" s="17" t="s">
        <v>12</v>
      </c>
      <c r="B720" s="17">
        <v>0</v>
      </c>
      <c r="C720">
        <v>41</v>
      </c>
      <c r="D720">
        <v>30.59</v>
      </c>
      <c r="E720">
        <v>2</v>
      </c>
      <c r="F720">
        <v>7256.7231000000002</v>
      </c>
    </row>
    <row r="721" spans="1:6">
      <c r="A721" s="14" t="s">
        <v>12</v>
      </c>
      <c r="B721" s="14">
        <v>0</v>
      </c>
      <c r="C721">
        <v>41</v>
      </c>
      <c r="D721">
        <v>34.200000000000003</v>
      </c>
      <c r="E721">
        <v>2</v>
      </c>
      <c r="F721">
        <v>7261.741</v>
      </c>
    </row>
    <row r="722" spans="1:6">
      <c r="A722" s="17" t="s">
        <v>12</v>
      </c>
      <c r="B722" s="17">
        <v>0</v>
      </c>
      <c r="C722">
        <v>41</v>
      </c>
      <c r="D722">
        <v>37.049999999999997</v>
      </c>
      <c r="E722">
        <v>2</v>
      </c>
      <c r="F722">
        <v>7265.7025000000003</v>
      </c>
    </row>
    <row r="723" spans="1:6">
      <c r="A723" s="14" t="s">
        <v>13</v>
      </c>
      <c r="B723" s="14">
        <v>0</v>
      </c>
      <c r="C723">
        <v>41</v>
      </c>
      <c r="D723">
        <v>31.635000000000002</v>
      </c>
      <c r="E723">
        <v>1</v>
      </c>
      <c r="F723">
        <v>7358.1756500000001</v>
      </c>
    </row>
    <row r="724" spans="1:6">
      <c r="A724" s="17" t="s">
        <v>8</v>
      </c>
      <c r="B724" s="17">
        <v>0</v>
      </c>
      <c r="C724">
        <v>41</v>
      </c>
      <c r="D724">
        <v>37.1</v>
      </c>
      <c r="E724">
        <v>2</v>
      </c>
      <c r="F724">
        <v>7371.7719999999999</v>
      </c>
    </row>
    <row r="725" spans="1:6">
      <c r="A725" s="14" t="s">
        <v>12</v>
      </c>
      <c r="B725" s="14">
        <v>0</v>
      </c>
      <c r="C725">
        <v>41</v>
      </c>
      <c r="D725">
        <v>33.06</v>
      </c>
      <c r="E725">
        <v>2</v>
      </c>
      <c r="F725">
        <v>7749.1563999999998</v>
      </c>
    </row>
    <row r="726" spans="1:6">
      <c r="A726" s="17" t="s">
        <v>8</v>
      </c>
      <c r="B726" s="17">
        <v>0</v>
      </c>
      <c r="C726">
        <v>41</v>
      </c>
      <c r="D726">
        <v>32.6</v>
      </c>
      <c r="E726">
        <v>3</v>
      </c>
      <c r="F726">
        <v>7954.5169999999998</v>
      </c>
    </row>
    <row r="727" spans="1:6">
      <c r="A727" s="14" t="s">
        <v>13</v>
      </c>
      <c r="B727" s="14">
        <v>0</v>
      </c>
      <c r="C727">
        <v>41</v>
      </c>
      <c r="D727">
        <v>33.155000000000001</v>
      </c>
      <c r="E727">
        <v>3</v>
      </c>
      <c r="F727">
        <v>8538.28845</v>
      </c>
    </row>
    <row r="728" spans="1:6">
      <c r="A728" s="17" t="s">
        <v>13</v>
      </c>
      <c r="B728" s="17">
        <v>0</v>
      </c>
      <c r="C728">
        <v>41</v>
      </c>
      <c r="D728">
        <v>29.64</v>
      </c>
      <c r="E728">
        <v>5</v>
      </c>
      <c r="F728">
        <v>9222.4025999999994</v>
      </c>
    </row>
    <row r="729" spans="1:6">
      <c r="A729" s="14" t="s">
        <v>13</v>
      </c>
      <c r="B729" s="14">
        <v>0</v>
      </c>
      <c r="C729">
        <v>41</v>
      </c>
      <c r="D729">
        <v>21.754999999999999</v>
      </c>
      <c r="E729">
        <v>1</v>
      </c>
      <c r="F729">
        <v>13725.47184</v>
      </c>
    </row>
    <row r="730" spans="1:6">
      <c r="A730" s="17" t="s">
        <v>13</v>
      </c>
      <c r="B730" s="17">
        <v>1</v>
      </c>
      <c r="C730">
        <v>41</v>
      </c>
      <c r="D730">
        <v>30.78</v>
      </c>
      <c r="E730">
        <v>3</v>
      </c>
      <c r="F730">
        <v>39597.407200000001</v>
      </c>
    </row>
    <row r="731" spans="1:6">
      <c r="A731" s="14" t="s">
        <v>11</v>
      </c>
      <c r="B731" s="14">
        <v>1</v>
      </c>
      <c r="C731">
        <v>41</v>
      </c>
      <c r="D731">
        <v>35.75</v>
      </c>
      <c r="E731">
        <v>1</v>
      </c>
      <c r="F731">
        <v>40273.645499999999</v>
      </c>
    </row>
    <row r="732" spans="1:6">
      <c r="A732" s="17" t="s">
        <v>11</v>
      </c>
      <c r="B732" s="17">
        <v>0</v>
      </c>
      <c r="C732">
        <v>42</v>
      </c>
      <c r="D732">
        <v>24.86</v>
      </c>
      <c r="E732">
        <v>0</v>
      </c>
      <c r="F732">
        <v>5966.8873999999996</v>
      </c>
    </row>
    <row r="733" spans="1:6">
      <c r="A733" s="14" t="s">
        <v>8</v>
      </c>
      <c r="B733" s="14">
        <v>0</v>
      </c>
      <c r="C733">
        <v>42</v>
      </c>
      <c r="D733">
        <v>26.9</v>
      </c>
      <c r="E733">
        <v>0</v>
      </c>
      <c r="F733">
        <v>5969.723</v>
      </c>
    </row>
    <row r="734" spans="1:6">
      <c r="A734" s="17" t="s">
        <v>8</v>
      </c>
      <c r="B734" s="17">
        <v>0</v>
      </c>
      <c r="C734">
        <v>42</v>
      </c>
      <c r="D734">
        <v>34.1</v>
      </c>
      <c r="E734">
        <v>0</v>
      </c>
      <c r="F734">
        <v>5979.7309999999998</v>
      </c>
    </row>
    <row r="735" spans="1:6">
      <c r="A735" s="14" t="s">
        <v>12</v>
      </c>
      <c r="B735" s="14">
        <v>0</v>
      </c>
      <c r="C735">
        <v>42</v>
      </c>
      <c r="D735">
        <v>31.254999999999999</v>
      </c>
      <c r="E735">
        <v>0</v>
      </c>
      <c r="F735">
        <v>6358.7764500000003</v>
      </c>
    </row>
    <row r="736" spans="1:6">
      <c r="A736" s="17" t="s">
        <v>8</v>
      </c>
      <c r="B736" s="17">
        <v>0</v>
      </c>
      <c r="C736">
        <v>42</v>
      </c>
      <c r="D736">
        <v>37.9</v>
      </c>
      <c r="E736">
        <v>0</v>
      </c>
      <c r="F736">
        <v>6474.0129999999999</v>
      </c>
    </row>
    <row r="737" spans="1:6">
      <c r="A737" s="14" t="s">
        <v>12</v>
      </c>
      <c r="B737" s="14">
        <v>0</v>
      </c>
      <c r="C737">
        <v>42</v>
      </c>
      <c r="D737">
        <v>26.315000000000001</v>
      </c>
      <c r="E737">
        <v>1</v>
      </c>
      <c r="F737">
        <v>6940.90985</v>
      </c>
    </row>
    <row r="738" spans="1:6">
      <c r="A738" s="17" t="s">
        <v>8</v>
      </c>
      <c r="B738" s="17">
        <v>0</v>
      </c>
      <c r="C738">
        <v>42</v>
      </c>
      <c r="D738">
        <v>25.3</v>
      </c>
      <c r="E738">
        <v>1</v>
      </c>
      <c r="F738">
        <v>7045.4989999999998</v>
      </c>
    </row>
    <row r="739" spans="1:6">
      <c r="A739" s="14" t="s">
        <v>11</v>
      </c>
      <c r="B739" s="14">
        <v>0</v>
      </c>
      <c r="C739">
        <v>42</v>
      </c>
      <c r="D739">
        <v>26.18</v>
      </c>
      <c r="E739">
        <v>1</v>
      </c>
      <c r="F739">
        <v>7046.7222000000002</v>
      </c>
    </row>
    <row r="740" spans="1:6">
      <c r="A740" s="17" t="s">
        <v>13</v>
      </c>
      <c r="B740" s="17">
        <v>0</v>
      </c>
      <c r="C740">
        <v>42</v>
      </c>
      <c r="D740">
        <v>32.869999999999997</v>
      </c>
      <c r="E740">
        <v>0</v>
      </c>
      <c r="F740">
        <v>7050.0213000000003</v>
      </c>
    </row>
    <row r="741" spans="1:6">
      <c r="A741" s="14" t="s">
        <v>8</v>
      </c>
      <c r="B741" s="14">
        <v>0</v>
      </c>
      <c r="C741">
        <v>42</v>
      </c>
      <c r="D741">
        <v>29</v>
      </c>
      <c r="E741">
        <v>1</v>
      </c>
      <c r="F741">
        <v>7050.6419999999998</v>
      </c>
    </row>
    <row r="742" spans="1:6">
      <c r="A742" s="17" t="s">
        <v>8</v>
      </c>
      <c r="B742" s="17">
        <v>0</v>
      </c>
      <c r="C742">
        <v>42</v>
      </c>
      <c r="D742">
        <v>35.799999999999997</v>
      </c>
      <c r="E742">
        <v>2</v>
      </c>
      <c r="F742">
        <v>7160.0940000000001</v>
      </c>
    </row>
    <row r="743" spans="1:6">
      <c r="A743" s="14" t="s">
        <v>11</v>
      </c>
      <c r="B743" s="14">
        <v>0</v>
      </c>
      <c r="C743">
        <v>42</v>
      </c>
      <c r="D743">
        <v>35.97</v>
      </c>
      <c r="E743">
        <v>2</v>
      </c>
      <c r="F743">
        <v>7160.3302999999996</v>
      </c>
    </row>
    <row r="744" spans="1:6">
      <c r="A744" s="17" t="s">
        <v>11</v>
      </c>
      <c r="B744" s="17">
        <v>0</v>
      </c>
      <c r="C744">
        <v>42</v>
      </c>
      <c r="D744">
        <v>37.18</v>
      </c>
      <c r="E744">
        <v>2</v>
      </c>
      <c r="F744">
        <v>7162.0122000000001</v>
      </c>
    </row>
    <row r="745" spans="1:6">
      <c r="A745" s="14" t="s">
        <v>12</v>
      </c>
      <c r="B745" s="14">
        <v>0</v>
      </c>
      <c r="C745">
        <v>42</v>
      </c>
      <c r="D745">
        <v>36.195</v>
      </c>
      <c r="E745">
        <v>1</v>
      </c>
      <c r="F745">
        <v>7443.6430499999997</v>
      </c>
    </row>
    <row r="746" spans="1:6">
      <c r="A746" s="17" t="s">
        <v>13</v>
      </c>
      <c r="B746" s="17">
        <v>0</v>
      </c>
      <c r="C746">
        <v>42</v>
      </c>
      <c r="D746">
        <v>33.155000000000001</v>
      </c>
      <c r="E746">
        <v>1</v>
      </c>
      <c r="F746">
        <v>7639.4174499999999</v>
      </c>
    </row>
    <row r="747" spans="1:6">
      <c r="A747" s="14" t="s">
        <v>11</v>
      </c>
      <c r="B747" s="14">
        <v>0</v>
      </c>
      <c r="C747">
        <v>42</v>
      </c>
      <c r="D747">
        <v>29.48</v>
      </c>
      <c r="E747">
        <v>2</v>
      </c>
      <c r="F747">
        <v>7640.3091999999997</v>
      </c>
    </row>
    <row r="748" spans="1:6">
      <c r="A748" s="17" t="s">
        <v>13</v>
      </c>
      <c r="B748" s="17">
        <v>0</v>
      </c>
      <c r="C748">
        <v>42</v>
      </c>
      <c r="D748">
        <v>41.325000000000003</v>
      </c>
      <c r="E748">
        <v>1</v>
      </c>
      <c r="F748">
        <v>7650.7737500000003</v>
      </c>
    </row>
    <row r="749" spans="1:6">
      <c r="A749" s="14" t="s">
        <v>13</v>
      </c>
      <c r="B749" s="14">
        <v>0</v>
      </c>
      <c r="C749">
        <v>42</v>
      </c>
      <c r="D749">
        <v>26.125</v>
      </c>
      <c r="E749">
        <v>2</v>
      </c>
      <c r="F749">
        <v>7729.6457499999997</v>
      </c>
    </row>
    <row r="750" spans="1:6">
      <c r="A750" s="17" t="s">
        <v>12</v>
      </c>
      <c r="B750" s="17">
        <v>0</v>
      </c>
      <c r="C750">
        <v>42</v>
      </c>
      <c r="D750">
        <v>24.984999999999999</v>
      </c>
      <c r="E750">
        <v>2</v>
      </c>
      <c r="F750">
        <v>8017.0611500000005</v>
      </c>
    </row>
    <row r="751" spans="1:6">
      <c r="A751" s="14" t="s">
        <v>11</v>
      </c>
      <c r="B751" s="14">
        <v>1</v>
      </c>
      <c r="C751">
        <v>42</v>
      </c>
      <c r="D751">
        <v>24.64</v>
      </c>
      <c r="E751">
        <v>0</v>
      </c>
      <c r="F751">
        <v>19515.5416</v>
      </c>
    </row>
    <row r="752" spans="1:6">
      <c r="A752" s="17" t="s">
        <v>13</v>
      </c>
      <c r="B752" s="17">
        <v>1</v>
      </c>
      <c r="C752">
        <v>42</v>
      </c>
      <c r="D752">
        <v>23.37</v>
      </c>
      <c r="E752">
        <v>0</v>
      </c>
      <c r="F752">
        <v>19964.746299999999</v>
      </c>
    </row>
    <row r="753" spans="1:6">
      <c r="A753" s="14" t="s">
        <v>13</v>
      </c>
      <c r="B753" s="14">
        <v>1</v>
      </c>
      <c r="C753">
        <v>42</v>
      </c>
      <c r="D753">
        <v>24.605</v>
      </c>
      <c r="E753">
        <v>2</v>
      </c>
      <c r="F753">
        <v>21259.377949999998</v>
      </c>
    </row>
    <row r="754" spans="1:6">
      <c r="A754" s="17" t="s">
        <v>12</v>
      </c>
      <c r="B754" s="17">
        <v>1</v>
      </c>
      <c r="C754">
        <v>42</v>
      </c>
      <c r="D754">
        <v>26.6</v>
      </c>
      <c r="E754">
        <v>0</v>
      </c>
      <c r="F754">
        <v>21348.705999999998</v>
      </c>
    </row>
    <row r="755" spans="1:6">
      <c r="A755" s="14" t="s">
        <v>8</v>
      </c>
      <c r="B755" s="14">
        <v>1</v>
      </c>
      <c r="C755">
        <v>42</v>
      </c>
      <c r="D755">
        <v>30</v>
      </c>
      <c r="E755">
        <v>0</v>
      </c>
      <c r="F755">
        <v>22144.031999999999</v>
      </c>
    </row>
    <row r="756" spans="1:6">
      <c r="A756" s="17" t="s">
        <v>12</v>
      </c>
      <c r="B756" s="17">
        <v>1</v>
      </c>
      <c r="C756">
        <v>42</v>
      </c>
      <c r="D756">
        <v>28.31</v>
      </c>
      <c r="E756">
        <v>3</v>
      </c>
      <c r="F756">
        <v>32787.458590000002</v>
      </c>
    </row>
    <row r="757" spans="1:6">
      <c r="A757" s="14" t="s">
        <v>11</v>
      </c>
      <c r="B757" s="14">
        <v>1</v>
      </c>
      <c r="C757">
        <v>42</v>
      </c>
      <c r="D757">
        <v>26.07</v>
      </c>
      <c r="E757">
        <v>1</v>
      </c>
      <c r="F757">
        <v>38245.593269999998</v>
      </c>
    </row>
    <row r="758" spans="1:6">
      <c r="A758" s="17" t="s">
        <v>11</v>
      </c>
      <c r="B758" s="17">
        <v>1</v>
      </c>
      <c r="C758">
        <v>42</v>
      </c>
      <c r="D758">
        <v>40.369999999999997</v>
      </c>
      <c r="E758">
        <v>2</v>
      </c>
      <c r="F758">
        <v>43896.376300000004</v>
      </c>
    </row>
    <row r="759" spans="1:6">
      <c r="A759" s="14" t="s">
        <v>8</v>
      </c>
      <c r="B759" s="14">
        <v>0</v>
      </c>
      <c r="C759">
        <v>43</v>
      </c>
      <c r="D759">
        <v>23.2</v>
      </c>
      <c r="E759">
        <v>0</v>
      </c>
      <c r="F759">
        <v>6250.4350000000004</v>
      </c>
    </row>
    <row r="760" spans="1:6">
      <c r="A760" s="17" t="s">
        <v>13</v>
      </c>
      <c r="B760" s="17">
        <v>0</v>
      </c>
      <c r="C760">
        <v>43</v>
      </c>
      <c r="D760">
        <v>26.03</v>
      </c>
      <c r="E760">
        <v>0</v>
      </c>
      <c r="F760">
        <v>6837.3687</v>
      </c>
    </row>
    <row r="761" spans="1:6">
      <c r="A761" s="14" t="s">
        <v>8</v>
      </c>
      <c r="B761" s="14">
        <v>0</v>
      </c>
      <c r="C761">
        <v>43</v>
      </c>
      <c r="D761">
        <v>30.1</v>
      </c>
      <c r="E761">
        <v>1</v>
      </c>
      <c r="F761">
        <v>6849.0259999999998</v>
      </c>
    </row>
    <row r="762" spans="1:6">
      <c r="A762" s="17" t="s">
        <v>13</v>
      </c>
      <c r="B762" s="17">
        <v>0</v>
      </c>
      <c r="C762">
        <v>43</v>
      </c>
      <c r="D762">
        <v>25.08</v>
      </c>
      <c r="E762">
        <v>0</v>
      </c>
      <c r="F762">
        <v>7325.0482000000002</v>
      </c>
    </row>
    <row r="763" spans="1:6">
      <c r="A763" s="14" t="s">
        <v>8</v>
      </c>
      <c r="B763" s="14">
        <v>0</v>
      </c>
      <c r="C763">
        <v>43</v>
      </c>
      <c r="D763">
        <v>29.9</v>
      </c>
      <c r="E763">
        <v>1</v>
      </c>
      <c r="F763">
        <v>7337.7479999999996</v>
      </c>
    </row>
    <row r="764" spans="1:6">
      <c r="A764" s="17" t="s">
        <v>11</v>
      </c>
      <c r="B764" s="17">
        <v>0</v>
      </c>
      <c r="C764">
        <v>43</v>
      </c>
      <c r="D764">
        <v>35.64</v>
      </c>
      <c r="E764">
        <v>1</v>
      </c>
      <c r="F764">
        <v>7345.7266</v>
      </c>
    </row>
    <row r="765" spans="1:6">
      <c r="A765" s="14" t="s">
        <v>8</v>
      </c>
      <c r="B765" s="14">
        <v>0</v>
      </c>
      <c r="C765">
        <v>43</v>
      </c>
      <c r="D765">
        <v>32.6</v>
      </c>
      <c r="E765">
        <v>2</v>
      </c>
      <c r="F765">
        <v>7441.5010000000002</v>
      </c>
    </row>
    <row r="766" spans="1:6">
      <c r="A766" s="17" t="s">
        <v>12</v>
      </c>
      <c r="B766" s="17">
        <v>0</v>
      </c>
      <c r="C766">
        <v>43</v>
      </c>
      <c r="D766">
        <v>34.58</v>
      </c>
      <c r="E766">
        <v>1</v>
      </c>
      <c r="F766">
        <v>7727.2532000000001</v>
      </c>
    </row>
    <row r="767" spans="1:6">
      <c r="A767" s="14" t="s">
        <v>12</v>
      </c>
      <c r="B767" s="14">
        <v>0</v>
      </c>
      <c r="C767">
        <v>43</v>
      </c>
      <c r="D767">
        <v>30.684999999999999</v>
      </c>
      <c r="E767">
        <v>2</v>
      </c>
      <c r="F767">
        <v>8310.8391499999998</v>
      </c>
    </row>
    <row r="768" spans="1:6">
      <c r="A768" s="17" t="s">
        <v>12</v>
      </c>
      <c r="B768" s="17">
        <v>0</v>
      </c>
      <c r="C768">
        <v>43</v>
      </c>
      <c r="D768">
        <v>30.114999999999998</v>
      </c>
      <c r="E768">
        <v>3</v>
      </c>
      <c r="F768">
        <v>8410.0468500000006</v>
      </c>
    </row>
    <row r="769" spans="1:6">
      <c r="A769" s="14" t="s">
        <v>8</v>
      </c>
      <c r="B769" s="14">
        <v>0</v>
      </c>
      <c r="C769">
        <v>43</v>
      </c>
      <c r="D769">
        <v>34.4</v>
      </c>
      <c r="E769">
        <v>3</v>
      </c>
      <c r="F769">
        <v>8522.0030000000006</v>
      </c>
    </row>
    <row r="770" spans="1:6">
      <c r="A770" s="17" t="s">
        <v>13</v>
      </c>
      <c r="B770" s="17">
        <v>0</v>
      </c>
      <c r="C770">
        <v>43</v>
      </c>
      <c r="D770">
        <v>27.36</v>
      </c>
      <c r="E770">
        <v>3</v>
      </c>
      <c r="F770">
        <v>8606.2173999999995</v>
      </c>
    </row>
    <row r="771" spans="1:6">
      <c r="A771" s="14" t="s">
        <v>11</v>
      </c>
      <c r="B771" s="14">
        <v>0</v>
      </c>
      <c r="C771">
        <v>43</v>
      </c>
      <c r="D771">
        <v>25.52</v>
      </c>
      <c r="E771">
        <v>5</v>
      </c>
      <c r="F771">
        <v>14478.33015</v>
      </c>
    </row>
    <row r="772" spans="1:6">
      <c r="A772" s="17" t="s">
        <v>11</v>
      </c>
      <c r="B772" s="17">
        <v>1</v>
      </c>
      <c r="C772">
        <v>43</v>
      </c>
      <c r="D772">
        <v>20.13</v>
      </c>
      <c r="E772">
        <v>2</v>
      </c>
      <c r="F772">
        <v>18767.737700000001</v>
      </c>
    </row>
    <row r="773" spans="1:6">
      <c r="A773" s="14" t="s">
        <v>11</v>
      </c>
      <c r="B773" s="14">
        <v>0</v>
      </c>
      <c r="C773">
        <v>43</v>
      </c>
      <c r="D773">
        <v>35.31</v>
      </c>
      <c r="E773">
        <v>2</v>
      </c>
      <c r="F773">
        <v>18806.145469999999</v>
      </c>
    </row>
    <row r="774" spans="1:6">
      <c r="A774" s="17" t="s">
        <v>13</v>
      </c>
      <c r="B774" s="17">
        <v>0</v>
      </c>
      <c r="C774">
        <v>43</v>
      </c>
      <c r="D774">
        <v>35.72</v>
      </c>
      <c r="E774">
        <v>2</v>
      </c>
      <c r="F774">
        <v>19144.576519999999</v>
      </c>
    </row>
    <row r="775" spans="1:6">
      <c r="A775" s="14" t="s">
        <v>13</v>
      </c>
      <c r="B775" s="14">
        <v>1</v>
      </c>
      <c r="C775">
        <v>43</v>
      </c>
      <c r="D775">
        <v>20.045000000000002</v>
      </c>
      <c r="E775">
        <v>2</v>
      </c>
      <c r="F775">
        <v>19798.054550000001</v>
      </c>
    </row>
    <row r="776" spans="1:6">
      <c r="A776" s="17" t="s">
        <v>13</v>
      </c>
      <c r="B776" s="17">
        <v>1</v>
      </c>
      <c r="C776">
        <v>43</v>
      </c>
      <c r="D776">
        <v>25.27</v>
      </c>
      <c r="E776">
        <v>1</v>
      </c>
      <c r="F776">
        <v>21771.3423</v>
      </c>
    </row>
    <row r="777" spans="1:6">
      <c r="A777" s="14" t="s">
        <v>12</v>
      </c>
      <c r="B777" s="14">
        <v>1</v>
      </c>
      <c r="C777">
        <v>43</v>
      </c>
      <c r="D777">
        <v>26.885000000000002</v>
      </c>
      <c r="E777">
        <v>0</v>
      </c>
      <c r="F777">
        <v>21774.32215</v>
      </c>
    </row>
    <row r="778" spans="1:6">
      <c r="A778" s="17" t="s">
        <v>12</v>
      </c>
      <c r="B778" s="17">
        <v>1</v>
      </c>
      <c r="C778">
        <v>43</v>
      </c>
      <c r="D778">
        <v>24.7</v>
      </c>
      <c r="E778">
        <v>2</v>
      </c>
      <c r="F778">
        <v>21880.82</v>
      </c>
    </row>
    <row r="779" spans="1:6">
      <c r="A779" s="14" t="s">
        <v>8</v>
      </c>
      <c r="B779" s="14">
        <v>1</v>
      </c>
      <c r="C779">
        <v>43</v>
      </c>
      <c r="D779">
        <v>26.7</v>
      </c>
      <c r="E779">
        <v>2</v>
      </c>
      <c r="F779">
        <v>22478.6</v>
      </c>
    </row>
    <row r="780" spans="1:6">
      <c r="A780" s="17" t="s">
        <v>8</v>
      </c>
      <c r="B780" s="17">
        <v>1</v>
      </c>
      <c r="C780">
        <v>43</v>
      </c>
      <c r="D780">
        <v>27.8</v>
      </c>
      <c r="E780">
        <v>0</v>
      </c>
      <c r="F780">
        <v>37829.724199999997</v>
      </c>
    </row>
    <row r="781" spans="1:6">
      <c r="A781" s="14" t="s">
        <v>11</v>
      </c>
      <c r="B781" s="14">
        <v>1</v>
      </c>
      <c r="C781">
        <v>43</v>
      </c>
      <c r="D781">
        <v>32.56</v>
      </c>
      <c r="E781">
        <v>3</v>
      </c>
      <c r="F781">
        <v>40941.285400000001</v>
      </c>
    </row>
    <row r="782" spans="1:6">
      <c r="A782" s="17" t="s">
        <v>13</v>
      </c>
      <c r="B782" s="17">
        <v>1</v>
      </c>
      <c r="C782">
        <v>43</v>
      </c>
      <c r="D782">
        <v>34.96</v>
      </c>
      <c r="E782">
        <v>1</v>
      </c>
      <c r="F782">
        <v>41034.221400000002</v>
      </c>
    </row>
    <row r="783" spans="1:6">
      <c r="A783" s="14" t="s">
        <v>11</v>
      </c>
      <c r="B783" s="14">
        <v>1</v>
      </c>
      <c r="C783">
        <v>43</v>
      </c>
      <c r="D783">
        <v>35.97</v>
      </c>
      <c r="E783">
        <v>3</v>
      </c>
      <c r="F783">
        <v>42124.515299999999</v>
      </c>
    </row>
    <row r="784" spans="1:6">
      <c r="A784" s="17" t="s">
        <v>11</v>
      </c>
      <c r="B784" s="17">
        <v>1</v>
      </c>
      <c r="C784">
        <v>43</v>
      </c>
      <c r="D784">
        <v>38.06</v>
      </c>
      <c r="E784">
        <v>2</v>
      </c>
      <c r="F784">
        <v>42560.430399999997</v>
      </c>
    </row>
    <row r="785" spans="1:6">
      <c r="A785" s="14" t="s">
        <v>11</v>
      </c>
      <c r="B785" s="14">
        <v>1</v>
      </c>
      <c r="C785">
        <v>43</v>
      </c>
      <c r="D785">
        <v>46.2</v>
      </c>
      <c r="E785">
        <v>0</v>
      </c>
      <c r="F785">
        <v>45863.205000000002</v>
      </c>
    </row>
    <row r="786" spans="1:6">
      <c r="A786" s="17" t="s">
        <v>12</v>
      </c>
      <c r="B786" s="17">
        <v>0</v>
      </c>
      <c r="C786">
        <v>44</v>
      </c>
      <c r="D786">
        <v>39.520000000000003</v>
      </c>
      <c r="E786">
        <v>0</v>
      </c>
      <c r="F786">
        <v>6948.7007999999996</v>
      </c>
    </row>
    <row r="787" spans="1:6">
      <c r="A787" s="14" t="s">
        <v>11</v>
      </c>
      <c r="B787" s="14">
        <v>0</v>
      </c>
      <c r="C787">
        <v>44</v>
      </c>
      <c r="D787">
        <v>34.32</v>
      </c>
      <c r="E787">
        <v>1</v>
      </c>
      <c r="F787">
        <v>7147.4727999999996</v>
      </c>
    </row>
    <row r="788" spans="1:6">
      <c r="A788" s="17" t="s">
        <v>11</v>
      </c>
      <c r="B788" s="17">
        <v>0</v>
      </c>
      <c r="C788">
        <v>44</v>
      </c>
      <c r="D788">
        <v>38.06</v>
      </c>
      <c r="E788">
        <v>1</v>
      </c>
      <c r="F788">
        <v>7152.6714000000002</v>
      </c>
    </row>
    <row r="789" spans="1:6">
      <c r="A789" s="14" t="s">
        <v>12</v>
      </c>
      <c r="B789" s="14">
        <v>0</v>
      </c>
      <c r="C789">
        <v>44</v>
      </c>
      <c r="D789">
        <v>26.41</v>
      </c>
      <c r="E789">
        <v>0</v>
      </c>
      <c r="F789">
        <v>7419.4778999999999</v>
      </c>
    </row>
    <row r="790" spans="1:6">
      <c r="A790" s="17" t="s">
        <v>12</v>
      </c>
      <c r="B790" s="17">
        <v>0</v>
      </c>
      <c r="C790">
        <v>44</v>
      </c>
      <c r="D790">
        <v>27.645</v>
      </c>
      <c r="E790">
        <v>0</v>
      </c>
      <c r="F790">
        <v>7421.1945500000002</v>
      </c>
    </row>
    <row r="791" spans="1:6">
      <c r="A791" s="14" t="s">
        <v>12</v>
      </c>
      <c r="B791" s="14">
        <v>0</v>
      </c>
      <c r="C791">
        <v>44</v>
      </c>
      <c r="D791">
        <v>25.364999999999998</v>
      </c>
      <c r="E791">
        <v>1</v>
      </c>
      <c r="F791">
        <v>7518.0253499999999</v>
      </c>
    </row>
    <row r="792" spans="1:6">
      <c r="A792" s="17" t="s">
        <v>8</v>
      </c>
      <c r="B792" s="17">
        <v>0</v>
      </c>
      <c r="C792">
        <v>44</v>
      </c>
      <c r="D792">
        <v>25</v>
      </c>
      <c r="E792">
        <v>1</v>
      </c>
      <c r="F792">
        <v>7623.518</v>
      </c>
    </row>
    <row r="793" spans="1:6">
      <c r="A793" s="14" t="s">
        <v>8</v>
      </c>
      <c r="B793" s="14">
        <v>0</v>
      </c>
      <c r="C793">
        <v>44</v>
      </c>
      <c r="D793">
        <v>25.8</v>
      </c>
      <c r="E793">
        <v>1</v>
      </c>
      <c r="F793">
        <v>7624.63</v>
      </c>
    </row>
    <row r="794" spans="1:6">
      <c r="A794" s="17" t="s">
        <v>8</v>
      </c>
      <c r="B794" s="17">
        <v>0</v>
      </c>
      <c r="C794">
        <v>44</v>
      </c>
      <c r="D794">
        <v>27.5</v>
      </c>
      <c r="E794">
        <v>1</v>
      </c>
      <c r="F794">
        <v>7626.9930000000004</v>
      </c>
    </row>
    <row r="795" spans="1:6">
      <c r="A795" s="14" t="s">
        <v>11</v>
      </c>
      <c r="B795" s="14">
        <v>0</v>
      </c>
      <c r="C795">
        <v>44</v>
      </c>
      <c r="D795">
        <v>32.340000000000003</v>
      </c>
      <c r="E795">
        <v>1</v>
      </c>
      <c r="F795">
        <v>7633.7205999999996</v>
      </c>
    </row>
    <row r="796" spans="1:6">
      <c r="A796" s="17" t="s">
        <v>8</v>
      </c>
      <c r="B796" s="17">
        <v>0</v>
      </c>
      <c r="C796">
        <v>44</v>
      </c>
      <c r="D796">
        <v>27.4</v>
      </c>
      <c r="E796">
        <v>2</v>
      </c>
      <c r="F796">
        <v>7726.8540000000003</v>
      </c>
    </row>
    <row r="797" spans="1:6">
      <c r="A797" s="14" t="s">
        <v>11</v>
      </c>
      <c r="B797" s="14">
        <v>0</v>
      </c>
      <c r="C797">
        <v>44</v>
      </c>
      <c r="D797">
        <v>30.69</v>
      </c>
      <c r="E797">
        <v>2</v>
      </c>
      <c r="F797">
        <v>7731.4270999999999</v>
      </c>
    </row>
    <row r="798" spans="1:6">
      <c r="A798" s="17" t="s">
        <v>8</v>
      </c>
      <c r="B798" s="17">
        <v>0</v>
      </c>
      <c r="C798">
        <v>44</v>
      </c>
      <c r="D798">
        <v>37.1</v>
      </c>
      <c r="E798">
        <v>2</v>
      </c>
      <c r="F798">
        <v>7740.3370000000004</v>
      </c>
    </row>
    <row r="799" spans="1:6">
      <c r="A799" s="14" t="s">
        <v>12</v>
      </c>
      <c r="B799" s="14">
        <v>0</v>
      </c>
      <c r="C799">
        <v>44</v>
      </c>
      <c r="D799">
        <v>36.954999999999998</v>
      </c>
      <c r="E799">
        <v>1</v>
      </c>
      <c r="F799">
        <v>8023.1354499999998</v>
      </c>
    </row>
    <row r="800" spans="1:6">
      <c r="A800" s="17" t="s">
        <v>12</v>
      </c>
      <c r="B800" s="17">
        <v>0</v>
      </c>
      <c r="C800">
        <v>44</v>
      </c>
      <c r="D800">
        <v>32.015000000000001</v>
      </c>
      <c r="E800">
        <v>2</v>
      </c>
      <c r="F800">
        <v>8116.2688500000004</v>
      </c>
    </row>
    <row r="801" spans="1:6">
      <c r="A801" s="14" t="s">
        <v>11</v>
      </c>
      <c r="B801" s="14">
        <v>0</v>
      </c>
      <c r="C801">
        <v>44</v>
      </c>
      <c r="D801">
        <v>23.98</v>
      </c>
      <c r="E801">
        <v>2</v>
      </c>
      <c r="F801">
        <v>8211.1002000000008</v>
      </c>
    </row>
    <row r="802" spans="1:6">
      <c r="A802" s="17" t="s">
        <v>11</v>
      </c>
      <c r="B802" s="17">
        <v>0</v>
      </c>
      <c r="C802">
        <v>44</v>
      </c>
      <c r="D802">
        <v>29.81</v>
      </c>
      <c r="E802">
        <v>2</v>
      </c>
      <c r="F802">
        <v>8219.2039000000004</v>
      </c>
    </row>
    <row r="803" spans="1:6">
      <c r="A803" s="14" t="s">
        <v>13</v>
      </c>
      <c r="B803" s="14">
        <v>0</v>
      </c>
      <c r="C803">
        <v>44</v>
      </c>
      <c r="D803">
        <v>22.135000000000002</v>
      </c>
      <c r="E803">
        <v>2</v>
      </c>
      <c r="F803">
        <v>8302.5356499999998</v>
      </c>
    </row>
    <row r="804" spans="1:6">
      <c r="A804" s="17" t="s">
        <v>13</v>
      </c>
      <c r="B804" s="17">
        <v>0</v>
      </c>
      <c r="C804">
        <v>44</v>
      </c>
      <c r="D804">
        <v>21.85</v>
      </c>
      <c r="E804">
        <v>3</v>
      </c>
      <c r="F804">
        <v>8891.1394999999993</v>
      </c>
    </row>
    <row r="805" spans="1:6">
      <c r="A805" s="14" t="s">
        <v>13</v>
      </c>
      <c r="B805" s="14">
        <v>0</v>
      </c>
      <c r="C805">
        <v>44</v>
      </c>
      <c r="D805">
        <v>36.479999999999997</v>
      </c>
      <c r="E805">
        <v>0</v>
      </c>
      <c r="F805">
        <v>12797.20962</v>
      </c>
    </row>
    <row r="806" spans="1:6">
      <c r="A806" s="17" t="s">
        <v>13</v>
      </c>
      <c r="B806" s="17">
        <v>1</v>
      </c>
      <c r="C806">
        <v>44</v>
      </c>
      <c r="D806">
        <v>20.234999999999999</v>
      </c>
      <c r="E806">
        <v>1</v>
      </c>
      <c r="F806">
        <v>19594.809649999999</v>
      </c>
    </row>
    <row r="807" spans="1:6">
      <c r="A807" s="14" t="s">
        <v>13</v>
      </c>
      <c r="B807" s="14">
        <v>0</v>
      </c>
      <c r="C807">
        <v>44</v>
      </c>
      <c r="D807">
        <v>29.734999999999999</v>
      </c>
      <c r="E807">
        <v>2</v>
      </c>
      <c r="F807">
        <v>32108.662820000001</v>
      </c>
    </row>
    <row r="808" spans="1:6">
      <c r="A808" s="17" t="s">
        <v>8</v>
      </c>
      <c r="B808" s="17">
        <v>1</v>
      </c>
      <c r="C808">
        <v>44</v>
      </c>
      <c r="D808">
        <v>30.2</v>
      </c>
      <c r="E808">
        <v>2</v>
      </c>
      <c r="F808">
        <v>38998.546000000002</v>
      </c>
    </row>
    <row r="809" spans="1:6">
      <c r="A809" s="14" t="s">
        <v>13</v>
      </c>
      <c r="B809" s="14">
        <v>1</v>
      </c>
      <c r="C809">
        <v>44</v>
      </c>
      <c r="D809">
        <v>31.35</v>
      </c>
      <c r="E809">
        <v>1</v>
      </c>
      <c r="F809">
        <v>39556.494500000001</v>
      </c>
    </row>
    <row r="810" spans="1:6">
      <c r="A810" s="17" t="s">
        <v>12</v>
      </c>
      <c r="B810" s="17">
        <v>1</v>
      </c>
      <c r="C810">
        <v>44</v>
      </c>
      <c r="D810">
        <v>38.950000000000003</v>
      </c>
      <c r="E810">
        <v>0</v>
      </c>
      <c r="F810">
        <v>42983.458500000001</v>
      </c>
    </row>
    <row r="811" spans="1:6">
      <c r="A811" s="14" t="s">
        <v>11</v>
      </c>
      <c r="B811" s="14">
        <v>1</v>
      </c>
      <c r="C811">
        <v>44</v>
      </c>
      <c r="D811">
        <v>43.89</v>
      </c>
      <c r="E811">
        <v>2</v>
      </c>
      <c r="F811">
        <v>46200.985099999998</v>
      </c>
    </row>
    <row r="812" spans="1:6">
      <c r="A812" s="17" t="s">
        <v>11</v>
      </c>
      <c r="B812" s="17">
        <v>1</v>
      </c>
      <c r="C812">
        <v>44</v>
      </c>
      <c r="D812">
        <v>38.06</v>
      </c>
      <c r="E812">
        <v>0</v>
      </c>
      <c r="F812">
        <v>48885.135609999998</v>
      </c>
    </row>
    <row r="813" spans="1:6">
      <c r="A813" s="14" t="s">
        <v>12</v>
      </c>
      <c r="B813" s="14">
        <v>0</v>
      </c>
      <c r="C813">
        <v>45</v>
      </c>
      <c r="D813">
        <v>21.375</v>
      </c>
      <c r="E813">
        <v>0</v>
      </c>
      <c r="F813">
        <v>7222.7862500000001</v>
      </c>
    </row>
    <row r="814" spans="1:6">
      <c r="A814" s="17" t="s">
        <v>8</v>
      </c>
      <c r="B814" s="17">
        <v>0</v>
      </c>
      <c r="C814">
        <v>45</v>
      </c>
      <c r="D814">
        <v>33.1</v>
      </c>
      <c r="E814">
        <v>0</v>
      </c>
      <c r="F814">
        <v>7345.0839999999998</v>
      </c>
    </row>
    <row r="815" spans="1:6">
      <c r="A815" s="14" t="s">
        <v>8</v>
      </c>
      <c r="B815" s="14">
        <v>0</v>
      </c>
      <c r="C815">
        <v>45</v>
      </c>
      <c r="D815">
        <v>35.299999999999997</v>
      </c>
      <c r="E815">
        <v>0</v>
      </c>
      <c r="F815">
        <v>7348.1419999999998</v>
      </c>
    </row>
    <row r="816" spans="1:6">
      <c r="A816" s="17" t="s">
        <v>8</v>
      </c>
      <c r="B816" s="17">
        <v>0</v>
      </c>
      <c r="C816">
        <v>45</v>
      </c>
      <c r="D816">
        <v>30.2</v>
      </c>
      <c r="E816">
        <v>1</v>
      </c>
      <c r="F816">
        <v>7441.0529999999999</v>
      </c>
    </row>
    <row r="817" spans="1:6">
      <c r="A817" s="14" t="s">
        <v>8</v>
      </c>
      <c r="B817" s="14">
        <v>0</v>
      </c>
      <c r="C817">
        <v>45</v>
      </c>
      <c r="D817">
        <v>33.700000000000003</v>
      </c>
      <c r="E817">
        <v>1</v>
      </c>
      <c r="F817">
        <v>7445.9179999999997</v>
      </c>
    </row>
    <row r="818" spans="1:6">
      <c r="A818" s="17" t="s">
        <v>13</v>
      </c>
      <c r="B818" s="17">
        <v>0</v>
      </c>
      <c r="C818">
        <v>45</v>
      </c>
      <c r="D818">
        <v>39.805</v>
      </c>
      <c r="E818">
        <v>0</v>
      </c>
      <c r="F818">
        <v>7448.4039499999999</v>
      </c>
    </row>
    <row r="819" spans="1:6">
      <c r="A819" s="14" t="s">
        <v>12</v>
      </c>
      <c r="B819" s="14">
        <v>0</v>
      </c>
      <c r="C819">
        <v>45</v>
      </c>
      <c r="D819">
        <v>35.814999999999998</v>
      </c>
      <c r="E819">
        <v>0</v>
      </c>
      <c r="F819">
        <v>7731.8578500000003</v>
      </c>
    </row>
    <row r="820" spans="1:6">
      <c r="A820" s="17" t="s">
        <v>13</v>
      </c>
      <c r="B820" s="17">
        <v>0</v>
      </c>
      <c r="C820">
        <v>45</v>
      </c>
      <c r="D820">
        <v>38.284999999999997</v>
      </c>
      <c r="E820">
        <v>0</v>
      </c>
      <c r="F820">
        <v>7935.29115</v>
      </c>
    </row>
    <row r="821" spans="1:6">
      <c r="A821" s="14" t="s">
        <v>8</v>
      </c>
      <c r="B821" s="14">
        <v>0</v>
      </c>
      <c r="C821">
        <v>45</v>
      </c>
      <c r="D821">
        <v>28.7</v>
      </c>
      <c r="E821">
        <v>2</v>
      </c>
      <c r="F821">
        <v>8027.9679999999998</v>
      </c>
    </row>
    <row r="822" spans="1:6">
      <c r="A822" s="17" t="s">
        <v>12</v>
      </c>
      <c r="B822" s="17">
        <v>0</v>
      </c>
      <c r="C822">
        <v>45</v>
      </c>
      <c r="D822">
        <v>30.495000000000001</v>
      </c>
      <c r="E822">
        <v>2</v>
      </c>
      <c r="F822">
        <v>8413.4630500000003</v>
      </c>
    </row>
    <row r="823" spans="1:6">
      <c r="A823" s="14" t="s">
        <v>11</v>
      </c>
      <c r="B823" s="14">
        <v>0</v>
      </c>
      <c r="C823">
        <v>45</v>
      </c>
      <c r="D823">
        <v>27.83</v>
      </c>
      <c r="E823">
        <v>2</v>
      </c>
      <c r="F823">
        <v>8515.7587000000003</v>
      </c>
    </row>
    <row r="824" spans="1:6">
      <c r="A824" s="17" t="s">
        <v>11</v>
      </c>
      <c r="B824" s="17">
        <v>0</v>
      </c>
      <c r="C824">
        <v>45</v>
      </c>
      <c r="D824">
        <v>28.6</v>
      </c>
      <c r="E824">
        <v>2</v>
      </c>
      <c r="F824">
        <v>8516.8289999999997</v>
      </c>
    </row>
    <row r="825" spans="1:6">
      <c r="A825" s="14" t="s">
        <v>8</v>
      </c>
      <c r="B825" s="14">
        <v>0</v>
      </c>
      <c r="C825">
        <v>45</v>
      </c>
      <c r="D825">
        <v>30.9</v>
      </c>
      <c r="E825">
        <v>2</v>
      </c>
      <c r="F825">
        <v>8520.0259999999998</v>
      </c>
    </row>
    <row r="826" spans="1:6">
      <c r="A826" s="17" t="s">
        <v>11</v>
      </c>
      <c r="B826" s="17">
        <v>0</v>
      </c>
      <c r="C826">
        <v>45</v>
      </c>
      <c r="D826">
        <v>36.299999999999997</v>
      </c>
      <c r="E826">
        <v>2</v>
      </c>
      <c r="F826">
        <v>8527.5319999999992</v>
      </c>
    </row>
    <row r="827" spans="1:6">
      <c r="A827" s="14" t="s">
        <v>13</v>
      </c>
      <c r="B827" s="14">
        <v>0</v>
      </c>
      <c r="C827">
        <v>45</v>
      </c>
      <c r="D827">
        <v>23.56</v>
      </c>
      <c r="E827">
        <v>2</v>
      </c>
      <c r="F827">
        <v>8603.8233999999993</v>
      </c>
    </row>
    <row r="828" spans="1:6">
      <c r="A828" s="17" t="s">
        <v>13</v>
      </c>
      <c r="B828" s="17">
        <v>0</v>
      </c>
      <c r="C828">
        <v>45</v>
      </c>
      <c r="D828">
        <v>24.035</v>
      </c>
      <c r="E828">
        <v>2</v>
      </c>
      <c r="F828">
        <v>8604.4836500000001</v>
      </c>
    </row>
    <row r="829" spans="1:6">
      <c r="A829" s="14" t="s">
        <v>11</v>
      </c>
      <c r="B829" s="14">
        <v>0</v>
      </c>
      <c r="C829">
        <v>45</v>
      </c>
      <c r="D829">
        <v>20.350000000000001</v>
      </c>
      <c r="E829">
        <v>3</v>
      </c>
      <c r="F829">
        <v>8605.3615000000009</v>
      </c>
    </row>
    <row r="830" spans="1:6">
      <c r="A830" s="17" t="s">
        <v>8</v>
      </c>
      <c r="B830" s="17">
        <v>0</v>
      </c>
      <c r="C830">
        <v>45</v>
      </c>
      <c r="D830">
        <v>27.5</v>
      </c>
      <c r="E830">
        <v>3</v>
      </c>
      <c r="F830">
        <v>8615.2999999999993</v>
      </c>
    </row>
    <row r="831" spans="1:6">
      <c r="A831" s="14" t="s">
        <v>13</v>
      </c>
      <c r="B831" s="14">
        <v>0</v>
      </c>
      <c r="C831">
        <v>45</v>
      </c>
      <c r="D831">
        <v>25.175000000000001</v>
      </c>
      <c r="E831">
        <v>2</v>
      </c>
      <c r="F831">
        <v>9095.0682500000003</v>
      </c>
    </row>
    <row r="832" spans="1:6">
      <c r="A832" s="17" t="s">
        <v>8</v>
      </c>
      <c r="B832" s="17">
        <v>0</v>
      </c>
      <c r="C832">
        <v>45</v>
      </c>
      <c r="D832">
        <v>25.7</v>
      </c>
      <c r="E832">
        <v>3</v>
      </c>
      <c r="F832">
        <v>9101.7980000000007</v>
      </c>
    </row>
    <row r="833" spans="1:6">
      <c r="A833" s="14" t="s">
        <v>13</v>
      </c>
      <c r="B833" s="14">
        <v>0</v>
      </c>
      <c r="C833">
        <v>45</v>
      </c>
      <c r="D833">
        <v>39.994999999999997</v>
      </c>
      <c r="E833">
        <v>3</v>
      </c>
      <c r="F833">
        <v>9704.6680500000002</v>
      </c>
    </row>
    <row r="834" spans="1:6">
      <c r="A834" s="17" t="s">
        <v>11</v>
      </c>
      <c r="B834" s="17">
        <v>0</v>
      </c>
      <c r="C834">
        <v>45</v>
      </c>
      <c r="D834">
        <v>24.31</v>
      </c>
      <c r="E834">
        <v>5</v>
      </c>
      <c r="F834">
        <v>9788.8659000000007</v>
      </c>
    </row>
    <row r="835" spans="1:6">
      <c r="A835" s="14" t="s">
        <v>11</v>
      </c>
      <c r="B835" s="14">
        <v>0</v>
      </c>
      <c r="C835">
        <v>45</v>
      </c>
      <c r="D835">
        <v>31.79</v>
      </c>
      <c r="E835">
        <v>0</v>
      </c>
      <c r="F835">
        <v>17929.303370000001</v>
      </c>
    </row>
    <row r="836" spans="1:6">
      <c r="A836" s="17" t="s">
        <v>12</v>
      </c>
      <c r="B836" s="17">
        <v>1</v>
      </c>
      <c r="C836">
        <v>45</v>
      </c>
      <c r="D836">
        <v>22.895</v>
      </c>
      <c r="E836">
        <v>2</v>
      </c>
      <c r="F836">
        <v>21098.554049999999</v>
      </c>
    </row>
    <row r="837" spans="1:6">
      <c r="A837" s="14" t="s">
        <v>12</v>
      </c>
      <c r="B837" s="14">
        <v>0</v>
      </c>
      <c r="C837">
        <v>45</v>
      </c>
      <c r="D837">
        <v>27.645</v>
      </c>
      <c r="E837">
        <v>1</v>
      </c>
      <c r="F837">
        <v>28340.188849999999</v>
      </c>
    </row>
    <row r="838" spans="1:6">
      <c r="A838" s="17" t="s">
        <v>13</v>
      </c>
      <c r="B838" s="17">
        <v>1</v>
      </c>
      <c r="C838">
        <v>45</v>
      </c>
      <c r="D838">
        <v>22.895</v>
      </c>
      <c r="E838">
        <v>0</v>
      </c>
      <c r="F838">
        <v>35069.374519999998</v>
      </c>
    </row>
    <row r="839" spans="1:6">
      <c r="A839" s="14" t="s">
        <v>12</v>
      </c>
      <c r="B839" s="14">
        <v>1</v>
      </c>
      <c r="C839">
        <v>45</v>
      </c>
      <c r="D839">
        <v>30.495000000000001</v>
      </c>
      <c r="E839">
        <v>1</v>
      </c>
      <c r="F839">
        <v>39725.518049999999</v>
      </c>
    </row>
    <row r="840" spans="1:6">
      <c r="A840" s="17" t="s">
        <v>12</v>
      </c>
      <c r="B840" s="17">
        <v>1</v>
      </c>
      <c r="C840">
        <v>45</v>
      </c>
      <c r="D840">
        <v>36.479999999999997</v>
      </c>
      <c r="E840">
        <v>2</v>
      </c>
      <c r="F840">
        <v>42760.502200000003</v>
      </c>
    </row>
    <row r="841" spans="1:6">
      <c r="A841" s="14" t="s">
        <v>11</v>
      </c>
      <c r="B841" s="14">
        <v>1</v>
      </c>
      <c r="C841">
        <v>45</v>
      </c>
      <c r="D841">
        <v>30.36</v>
      </c>
      <c r="E841">
        <v>0</v>
      </c>
      <c r="F841">
        <v>62592.873090000001</v>
      </c>
    </row>
    <row r="842" spans="1:6">
      <c r="A842" s="17" t="s">
        <v>8</v>
      </c>
      <c r="B842" s="17">
        <v>0</v>
      </c>
      <c r="C842">
        <v>46</v>
      </c>
      <c r="D842">
        <v>22.3</v>
      </c>
      <c r="E842">
        <v>0</v>
      </c>
      <c r="F842">
        <v>7147.1049999999996</v>
      </c>
    </row>
    <row r="843" spans="1:6">
      <c r="A843" s="14" t="s">
        <v>12</v>
      </c>
      <c r="B843" s="14">
        <v>0</v>
      </c>
      <c r="C843">
        <v>46</v>
      </c>
      <c r="D843">
        <v>19.855</v>
      </c>
      <c r="E843">
        <v>0</v>
      </c>
      <c r="F843">
        <v>7526.7064499999997</v>
      </c>
    </row>
    <row r="844" spans="1:6">
      <c r="A844" s="17" t="s">
        <v>11</v>
      </c>
      <c r="B844" s="17">
        <v>0</v>
      </c>
      <c r="C844">
        <v>46</v>
      </c>
      <c r="D844">
        <v>26.62</v>
      </c>
      <c r="E844">
        <v>1</v>
      </c>
      <c r="F844">
        <v>7742.1098000000002</v>
      </c>
    </row>
    <row r="845" spans="1:6">
      <c r="A845" s="14" t="s">
        <v>12</v>
      </c>
      <c r="B845" s="14">
        <v>0</v>
      </c>
      <c r="C845">
        <v>46</v>
      </c>
      <c r="D845">
        <v>27.74</v>
      </c>
      <c r="E845">
        <v>0</v>
      </c>
      <c r="F845">
        <v>8026.6665999999996</v>
      </c>
    </row>
    <row r="846" spans="1:6">
      <c r="A846" s="17" t="s">
        <v>11</v>
      </c>
      <c r="B846" s="17">
        <v>0</v>
      </c>
      <c r="C846">
        <v>46</v>
      </c>
      <c r="D846">
        <v>27.72</v>
      </c>
      <c r="E846">
        <v>1</v>
      </c>
      <c r="F846">
        <v>8232.6388000000006</v>
      </c>
    </row>
    <row r="847" spans="1:6">
      <c r="A847" s="14" t="s">
        <v>11</v>
      </c>
      <c r="B847" s="14">
        <v>0</v>
      </c>
      <c r="C847">
        <v>46</v>
      </c>
      <c r="D847">
        <v>28.05</v>
      </c>
      <c r="E847">
        <v>1</v>
      </c>
      <c r="F847">
        <v>8233.0974999999999</v>
      </c>
    </row>
    <row r="848" spans="1:6">
      <c r="A848" s="17" t="s">
        <v>11</v>
      </c>
      <c r="B848" s="17">
        <v>0</v>
      </c>
      <c r="C848">
        <v>46</v>
      </c>
      <c r="D848">
        <v>33.44</v>
      </c>
      <c r="E848">
        <v>1</v>
      </c>
      <c r="F848">
        <v>8240.5895999999993</v>
      </c>
    </row>
    <row r="849" spans="1:6">
      <c r="A849" s="14" t="s">
        <v>13</v>
      </c>
      <c r="B849" s="14">
        <v>0</v>
      </c>
      <c r="C849">
        <v>46</v>
      </c>
      <c r="D849">
        <v>33.344999999999999</v>
      </c>
      <c r="E849">
        <v>1</v>
      </c>
      <c r="F849">
        <v>8334.4575499999992</v>
      </c>
    </row>
    <row r="850" spans="1:6">
      <c r="A850" s="17" t="s">
        <v>13</v>
      </c>
      <c r="B850" s="17">
        <v>0</v>
      </c>
      <c r="C850">
        <v>46</v>
      </c>
      <c r="D850">
        <v>33.44</v>
      </c>
      <c r="E850">
        <v>1</v>
      </c>
      <c r="F850">
        <v>8334.5895999999993</v>
      </c>
    </row>
    <row r="851" spans="1:6">
      <c r="A851" s="14" t="s">
        <v>13</v>
      </c>
      <c r="B851" s="14">
        <v>0</v>
      </c>
      <c r="C851">
        <v>46</v>
      </c>
      <c r="D851">
        <v>39.424999999999997</v>
      </c>
      <c r="E851">
        <v>1</v>
      </c>
      <c r="F851">
        <v>8342.9087500000005</v>
      </c>
    </row>
    <row r="852" spans="1:6">
      <c r="A852" s="17" t="s">
        <v>11</v>
      </c>
      <c r="B852" s="17">
        <v>0</v>
      </c>
      <c r="C852">
        <v>46</v>
      </c>
      <c r="D852">
        <v>38.17</v>
      </c>
      <c r="E852">
        <v>2</v>
      </c>
      <c r="F852">
        <v>8347.1643000000004</v>
      </c>
    </row>
    <row r="853" spans="1:6">
      <c r="A853" s="14" t="s">
        <v>12</v>
      </c>
      <c r="B853" s="14">
        <v>0</v>
      </c>
      <c r="C853">
        <v>46</v>
      </c>
      <c r="D853">
        <v>40.375</v>
      </c>
      <c r="E853">
        <v>2</v>
      </c>
      <c r="F853">
        <v>8733.2292500000003</v>
      </c>
    </row>
    <row r="854" spans="1:6">
      <c r="A854" s="17" t="s">
        <v>8</v>
      </c>
      <c r="B854" s="17">
        <v>0</v>
      </c>
      <c r="C854">
        <v>46</v>
      </c>
      <c r="D854">
        <v>28.9</v>
      </c>
      <c r="E854">
        <v>2</v>
      </c>
      <c r="F854">
        <v>8823.2790000000005</v>
      </c>
    </row>
    <row r="855" spans="1:6">
      <c r="A855" s="14" t="s">
        <v>13</v>
      </c>
      <c r="B855" s="14">
        <v>0</v>
      </c>
      <c r="C855">
        <v>46</v>
      </c>
      <c r="D855">
        <v>33.725000000000001</v>
      </c>
      <c r="E855">
        <v>1</v>
      </c>
      <c r="F855">
        <v>8823.9857499999998</v>
      </c>
    </row>
    <row r="856" spans="1:6">
      <c r="A856" s="17" t="s">
        <v>8</v>
      </c>
      <c r="B856" s="17">
        <v>0</v>
      </c>
      <c r="C856">
        <v>46</v>
      </c>
      <c r="D856">
        <v>30.2</v>
      </c>
      <c r="E856">
        <v>2</v>
      </c>
      <c r="F856">
        <v>8825.0859999999993</v>
      </c>
    </row>
    <row r="857" spans="1:6">
      <c r="A857" s="14" t="s">
        <v>11</v>
      </c>
      <c r="B857" s="14">
        <v>0</v>
      </c>
      <c r="C857">
        <v>46</v>
      </c>
      <c r="D857">
        <v>43.89</v>
      </c>
      <c r="E857">
        <v>3</v>
      </c>
      <c r="F857">
        <v>8944.1151000000009</v>
      </c>
    </row>
    <row r="858" spans="1:6">
      <c r="A858" s="17" t="s">
        <v>12</v>
      </c>
      <c r="B858" s="17">
        <v>0</v>
      </c>
      <c r="C858">
        <v>46</v>
      </c>
      <c r="D858">
        <v>19.95</v>
      </c>
      <c r="E858">
        <v>2</v>
      </c>
      <c r="F858">
        <v>9193.8384999999998</v>
      </c>
    </row>
    <row r="859" spans="1:6">
      <c r="A859" s="14" t="s">
        <v>12</v>
      </c>
      <c r="B859" s="14">
        <v>0</v>
      </c>
      <c r="C859">
        <v>46</v>
      </c>
      <c r="D859">
        <v>25.745000000000001</v>
      </c>
      <c r="E859">
        <v>3</v>
      </c>
      <c r="F859">
        <v>9301.8935500000007</v>
      </c>
    </row>
    <row r="860" spans="1:6">
      <c r="A860" s="17" t="s">
        <v>13</v>
      </c>
      <c r="B860" s="17">
        <v>0</v>
      </c>
      <c r="C860">
        <v>46</v>
      </c>
      <c r="D860">
        <v>32.299999999999997</v>
      </c>
      <c r="E860">
        <v>2</v>
      </c>
      <c r="F860">
        <v>9411.0049999999992</v>
      </c>
    </row>
    <row r="861" spans="1:6">
      <c r="A861" s="14" t="s">
        <v>8</v>
      </c>
      <c r="B861" s="14">
        <v>0</v>
      </c>
      <c r="C861">
        <v>46</v>
      </c>
      <c r="D861">
        <v>30.8</v>
      </c>
      <c r="E861">
        <v>3</v>
      </c>
      <c r="F861">
        <v>9414.92</v>
      </c>
    </row>
    <row r="862" spans="1:6">
      <c r="A862" s="17" t="s">
        <v>13</v>
      </c>
      <c r="B862" s="17">
        <v>0</v>
      </c>
      <c r="C862">
        <v>46</v>
      </c>
      <c r="D862">
        <v>48.07</v>
      </c>
      <c r="E862">
        <v>2</v>
      </c>
      <c r="F862">
        <v>9432.9253000000008</v>
      </c>
    </row>
    <row r="863" spans="1:6">
      <c r="A863" s="14" t="s">
        <v>13</v>
      </c>
      <c r="B863" s="14">
        <v>0</v>
      </c>
      <c r="C863">
        <v>46</v>
      </c>
      <c r="D863">
        <v>24.795000000000002</v>
      </c>
      <c r="E863">
        <v>3</v>
      </c>
      <c r="F863">
        <v>9500.5730500000009</v>
      </c>
    </row>
    <row r="864" spans="1:6">
      <c r="A864" s="17" t="s">
        <v>8</v>
      </c>
      <c r="B864" s="17">
        <v>0</v>
      </c>
      <c r="C864">
        <v>46</v>
      </c>
      <c r="D864">
        <v>25.8</v>
      </c>
      <c r="E864">
        <v>5</v>
      </c>
      <c r="F864">
        <v>10096.969999999999</v>
      </c>
    </row>
    <row r="865" spans="1:6">
      <c r="A865" s="14" t="s">
        <v>12</v>
      </c>
      <c r="B865" s="14">
        <v>1</v>
      </c>
      <c r="C865">
        <v>46</v>
      </c>
      <c r="D865">
        <v>23.655000000000001</v>
      </c>
      <c r="E865">
        <v>1</v>
      </c>
      <c r="F865">
        <v>21677.283449999999</v>
      </c>
    </row>
    <row r="866" spans="1:6">
      <c r="A866" s="17" t="s">
        <v>8</v>
      </c>
      <c r="B866" s="17">
        <v>0</v>
      </c>
      <c r="C866">
        <v>46</v>
      </c>
      <c r="D866">
        <v>27.6</v>
      </c>
      <c r="E866">
        <v>0</v>
      </c>
      <c r="F866">
        <v>24603.04837</v>
      </c>
    </row>
    <row r="867" spans="1:6">
      <c r="A867" s="14" t="s">
        <v>12</v>
      </c>
      <c r="B867" s="14">
        <v>1</v>
      </c>
      <c r="C867">
        <v>46</v>
      </c>
      <c r="D867">
        <v>30.495000000000001</v>
      </c>
      <c r="E867">
        <v>3</v>
      </c>
      <c r="F867">
        <v>40720.551050000002</v>
      </c>
    </row>
    <row r="868" spans="1:6">
      <c r="A868" s="17" t="s">
        <v>8</v>
      </c>
      <c r="B868" s="17">
        <v>1</v>
      </c>
      <c r="C868">
        <v>46</v>
      </c>
      <c r="D868">
        <v>34.6</v>
      </c>
      <c r="E868">
        <v>1</v>
      </c>
      <c r="F868">
        <v>41661.601999999999</v>
      </c>
    </row>
    <row r="869" spans="1:6">
      <c r="A869" s="14" t="s">
        <v>13</v>
      </c>
      <c r="B869" s="14">
        <v>1</v>
      </c>
      <c r="C869">
        <v>46</v>
      </c>
      <c r="D869">
        <v>35.53</v>
      </c>
      <c r="E869">
        <v>0</v>
      </c>
      <c r="F869">
        <v>42111.664700000001</v>
      </c>
    </row>
    <row r="870" spans="1:6">
      <c r="A870" s="17" t="s">
        <v>11</v>
      </c>
      <c r="B870" s="17">
        <v>1</v>
      </c>
      <c r="C870">
        <v>46</v>
      </c>
      <c r="D870">
        <v>42.35</v>
      </c>
      <c r="E870">
        <v>3</v>
      </c>
      <c r="F870">
        <v>46151.124499999998</v>
      </c>
    </row>
    <row r="871" spans="1:6">
      <c r="A871" s="14" t="s">
        <v>8</v>
      </c>
      <c r="B871" s="14">
        <v>0</v>
      </c>
      <c r="C871">
        <v>47</v>
      </c>
      <c r="D871">
        <v>32.299999999999997</v>
      </c>
      <c r="E871">
        <v>1</v>
      </c>
      <c r="F871">
        <v>8062.7640000000001</v>
      </c>
    </row>
    <row r="872" spans="1:6">
      <c r="A872" s="17" t="s">
        <v>8</v>
      </c>
      <c r="B872" s="17">
        <v>0</v>
      </c>
      <c r="C872">
        <v>47</v>
      </c>
      <c r="D872">
        <v>36.200000000000003</v>
      </c>
      <c r="E872">
        <v>1</v>
      </c>
      <c r="F872">
        <v>8068.1850000000004</v>
      </c>
    </row>
    <row r="873" spans="1:6">
      <c r="A873" s="14" t="s">
        <v>11</v>
      </c>
      <c r="B873" s="14">
        <v>0</v>
      </c>
      <c r="C873">
        <v>47</v>
      </c>
      <c r="D873">
        <v>47.52</v>
      </c>
      <c r="E873">
        <v>1</v>
      </c>
      <c r="F873">
        <v>8083.9197999999997</v>
      </c>
    </row>
    <row r="874" spans="1:6">
      <c r="A874" s="17" t="s">
        <v>12</v>
      </c>
      <c r="B874" s="17">
        <v>0</v>
      </c>
      <c r="C874">
        <v>47</v>
      </c>
      <c r="D874">
        <v>19.57</v>
      </c>
      <c r="E874">
        <v>1</v>
      </c>
      <c r="F874">
        <v>8428.0692999999992</v>
      </c>
    </row>
    <row r="875" spans="1:6">
      <c r="A875" s="14" t="s">
        <v>13</v>
      </c>
      <c r="B875" s="14">
        <v>0</v>
      </c>
      <c r="C875">
        <v>47</v>
      </c>
      <c r="D875">
        <v>24.32</v>
      </c>
      <c r="E875">
        <v>0</v>
      </c>
      <c r="F875">
        <v>8534.6718000000001</v>
      </c>
    </row>
    <row r="876" spans="1:6">
      <c r="A876" s="17" t="s">
        <v>8</v>
      </c>
      <c r="B876" s="17">
        <v>0</v>
      </c>
      <c r="C876">
        <v>47</v>
      </c>
      <c r="D876">
        <v>23.6</v>
      </c>
      <c r="E876">
        <v>1</v>
      </c>
      <c r="F876">
        <v>8539.6710000000003</v>
      </c>
    </row>
    <row r="877" spans="1:6">
      <c r="A877" s="14" t="s">
        <v>11</v>
      </c>
      <c r="B877" s="14">
        <v>0</v>
      </c>
      <c r="C877">
        <v>47</v>
      </c>
      <c r="D877">
        <v>29.37</v>
      </c>
      <c r="E877">
        <v>1</v>
      </c>
      <c r="F877">
        <v>8547.6913000000004</v>
      </c>
    </row>
    <row r="878" spans="1:6">
      <c r="A878" s="17" t="s">
        <v>8</v>
      </c>
      <c r="B878" s="17">
        <v>0</v>
      </c>
      <c r="C878">
        <v>47</v>
      </c>
      <c r="D878">
        <v>32</v>
      </c>
      <c r="E878">
        <v>1</v>
      </c>
      <c r="F878">
        <v>8551.3469999999998</v>
      </c>
    </row>
    <row r="879" spans="1:6">
      <c r="A879" s="14" t="s">
        <v>8</v>
      </c>
      <c r="B879" s="14">
        <v>0</v>
      </c>
      <c r="C879">
        <v>47</v>
      </c>
      <c r="D879">
        <v>36</v>
      </c>
      <c r="E879">
        <v>1</v>
      </c>
      <c r="F879">
        <v>8556.9069999999992</v>
      </c>
    </row>
    <row r="880" spans="1:6">
      <c r="A880" s="17" t="s">
        <v>11</v>
      </c>
      <c r="B880" s="17">
        <v>0</v>
      </c>
      <c r="C880">
        <v>47</v>
      </c>
      <c r="D880">
        <v>45.32</v>
      </c>
      <c r="E880">
        <v>1</v>
      </c>
      <c r="F880">
        <v>8569.8618000000006</v>
      </c>
    </row>
    <row r="881" spans="1:6">
      <c r="A881" s="14" t="s">
        <v>13</v>
      </c>
      <c r="B881" s="14">
        <v>0</v>
      </c>
      <c r="C881">
        <v>47</v>
      </c>
      <c r="D881">
        <v>19.190000000000001</v>
      </c>
      <c r="E881">
        <v>1</v>
      </c>
      <c r="F881">
        <v>8627.5411000000004</v>
      </c>
    </row>
    <row r="882" spans="1:6">
      <c r="A882" s="17" t="s">
        <v>12</v>
      </c>
      <c r="B882" s="17">
        <v>0</v>
      </c>
      <c r="C882">
        <v>47</v>
      </c>
      <c r="D882">
        <v>29.545000000000002</v>
      </c>
      <c r="E882">
        <v>1</v>
      </c>
      <c r="F882">
        <v>8930.9345499999999</v>
      </c>
    </row>
    <row r="883" spans="1:6">
      <c r="A883" s="14" t="s">
        <v>13</v>
      </c>
      <c r="B883" s="14">
        <v>0</v>
      </c>
      <c r="C883">
        <v>47</v>
      </c>
      <c r="D883">
        <v>25.46</v>
      </c>
      <c r="E883">
        <v>2</v>
      </c>
      <c r="F883">
        <v>9225.2564000000002</v>
      </c>
    </row>
    <row r="884" spans="1:6">
      <c r="A884" s="17" t="s">
        <v>12</v>
      </c>
      <c r="B884" s="17">
        <v>0</v>
      </c>
      <c r="C884">
        <v>47</v>
      </c>
      <c r="D884">
        <v>29.83</v>
      </c>
      <c r="E884">
        <v>3</v>
      </c>
      <c r="F884">
        <v>9620.3307000000004</v>
      </c>
    </row>
    <row r="885" spans="1:6">
      <c r="A885" s="14" t="s">
        <v>13</v>
      </c>
      <c r="B885" s="14">
        <v>0</v>
      </c>
      <c r="C885">
        <v>47</v>
      </c>
      <c r="D885">
        <v>26.6</v>
      </c>
      <c r="E885">
        <v>2</v>
      </c>
      <c r="F885">
        <v>9715.8410000000003</v>
      </c>
    </row>
    <row r="886" spans="1:6">
      <c r="A886" s="17" t="s">
        <v>12</v>
      </c>
      <c r="B886" s="17">
        <v>0</v>
      </c>
      <c r="C886">
        <v>47</v>
      </c>
      <c r="D886">
        <v>33.914999999999999</v>
      </c>
      <c r="E886">
        <v>3</v>
      </c>
      <c r="F886">
        <v>10115.00885</v>
      </c>
    </row>
    <row r="887" spans="1:6">
      <c r="A887" s="14" t="s">
        <v>13</v>
      </c>
      <c r="B887" s="14">
        <v>0</v>
      </c>
      <c r="C887">
        <v>47</v>
      </c>
      <c r="D887">
        <v>28.215</v>
      </c>
      <c r="E887">
        <v>4</v>
      </c>
      <c r="F887">
        <v>10407.085849999999</v>
      </c>
    </row>
    <row r="888" spans="1:6">
      <c r="A888" s="17" t="s">
        <v>13</v>
      </c>
      <c r="B888" s="17">
        <v>0</v>
      </c>
      <c r="C888">
        <v>47</v>
      </c>
      <c r="D888">
        <v>33.344999999999999</v>
      </c>
      <c r="E888">
        <v>0</v>
      </c>
      <c r="F888">
        <v>20878.78443</v>
      </c>
    </row>
    <row r="889" spans="1:6">
      <c r="A889" s="14" t="s">
        <v>11</v>
      </c>
      <c r="B889" s="14">
        <v>1</v>
      </c>
      <c r="C889">
        <v>47</v>
      </c>
      <c r="D889">
        <v>25.41</v>
      </c>
      <c r="E889">
        <v>1</v>
      </c>
      <c r="F889">
        <v>21978.676899999999</v>
      </c>
    </row>
    <row r="890" spans="1:6">
      <c r="A890" s="17" t="s">
        <v>11</v>
      </c>
      <c r="B890" s="17">
        <v>1</v>
      </c>
      <c r="C890">
        <v>47</v>
      </c>
      <c r="D890">
        <v>27.83</v>
      </c>
      <c r="E890">
        <v>0</v>
      </c>
      <c r="F890">
        <v>23065.420699999999</v>
      </c>
    </row>
    <row r="891" spans="1:6">
      <c r="A891" s="14" t="s">
        <v>13</v>
      </c>
      <c r="B891" s="14">
        <v>1</v>
      </c>
      <c r="C891">
        <v>47</v>
      </c>
      <c r="D891">
        <v>26.125</v>
      </c>
      <c r="E891">
        <v>1</v>
      </c>
      <c r="F891">
        <v>23401.30575</v>
      </c>
    </row>
    <row r="892" spans="1:6">
      <c r="A892" s="17" t="s">
        <v>12</v>
      </c>
      <c r="B892" s="17">
        <v>1</v>
      </c>
      <c r="C892">
        <v>47</v>
      </c>
      <c r="D892">
        <v>27.645</v>
      </c>
      <c r="E892">
        <v>2</v>
      </c>
      <c r="F892">
        <v>24535.698550000001</v>
      </c>
    </row>
    <row r="893" spans="1:6">
      <c r="A893" s="14" t="s">
        <v>12</v>
      </c>
      <c r="B893" s="14">
        <v>1</v>
      </c>
      <c r="C893">
        <v>47</v>
      </c>
      <c r="D893">
        <v>28.215</v>
      </c>
      <c r="E893">
        <v>3</v>
      </c>
      <c r="F893">
        <v>24915.220850000002</v>
      </c>
    </row>
    <row r="894" spans="1:6">
      <c r="A894" s="17" t="s">
        <v>8</v>
      </c>
      <c r="B894" s="17">
        <v>1</v>
      </c>
      <c r="C894">
        <v>47</v>
      </c>
      <c r="D894">
        <v>29.8</v>
      </c>
      <c r="E894">
        <v>3</v>
      </c>
      <c r="F894">
        <v>25309.489000000001</v>
      </c>
    </row>
    <row r="895" spans="1:6">
      <c r="A895" s="14" t="s">
        <v>8</v>
      </c>
      <c r="B895" s="14">
        <v>0</v>
      </c>
      <c r="C895">
        <v>47</v>
      </c>
      <c r="D895">
        <v>24.1</v>
      </c>
      <c r="E895">
        <v>1</v>
      </c>
      <c r="F895">
        <v>26236.579969999999</v>
      </c>
    </row>
    <row r="896" spans="1:6">
      <c r="A896" s="17" t="s">
        <v>11</v>
      </c>
      <c r="B896" s="17">
        <v>1</v>
      </c>
      <c r="C896">
        <v>47</v>
      </c>
      <c r="D896">
        <v>36.19</v>
      </c>
      <c r="E896">
        <v>0</v>
      </c>
      <c r="F896">
        <v>41676.081100000003</v>
      </c>
    </row>
    <row r="897" spans="1:6">
      <c r="A897" s="14" t="s">
        <v>11</v>
      </c>
      <c r="B897" s="14">
        <v>1</v>
      </c>
      <c r="C897">
        <v>47</v>
      </c>
      <c r="D897">
        <v>36.08</v>
      </c>
      <c r="E897">
        <v>1</v>
      </c>
      <c r="F897">
        <v>42211.138200000001</v>
      </c>
    </row>
    <row r="898" spans="1:6">
      <c r="A898" s="17" t="s">
        <v>11</v>
      </c>
      <c r="B898" s="17">
        <v>1</v>
      </c>
      <c r="C898">
        <v>47</v>
      </c>
      <c r="D898">
        <v>36.630000000000003</v>
      </c>
      <c r="E898">
        <v>1</v>
      </c>
      <c r="F898">
        <v>42969.852700000003</v>
      </c>
    </row>
    <row r="899" spans="1:6">
      <c r="A899" s="14" t="s">
        <v>11</v>
      </c>
      <c r="B899" s="14">
        <v>1</v>
      </c>
      <c r="C899">
        <v>47</v>
      </c>
      <c r="D899">
        <v>38.94</v>
      </c>
      <c r="E899">
        <v>2</v>
      </c>
      <c r="F899">
        <v>44202.653599999998</v>
      </c>
    </row>
    <row r="900" spans="1:6">
      <c r="A900" s="17" t="s">
        <v>11</v>
      </c>
      <c r="B900" s="17">
        <v>0</v>
      </c>
      <c r="C900">
        <v>48</v>
      </c>
      <c r="D900">
        <v>29.7</v>
      </c>
      <c r="E900">
        <v>0</v>
      </c>
      <c r="F900">
        <v>7789.6350000000002</v>
      </c>
    </row>
    <row r="901" spans="1:6">
      <c r="A901" s="14" t="s">
        <v>11</v>
      </c>
      <c r="B901" s="14">
        <v>0</v>
      </c>
      <c r="C901">
        <v>48</v>
      </c>
      <c r="D901">
        <v>40.15</v>
      </c>
      <c r="E901">
        <v>0</v>
      </c>
      <c r="F901">
        <v>7804.1605</v>
      </c>
    </row>
    <row r="902" spans="1:6">
      <c r="A902" s="17" t="s">
        <v>8</v>
      </c>
      <c r="B902" s="17">
        <v>0</v>
      </c>
      <c r="C902">
        <v>48</v>
      </c>
      <c r="D902">
        <v>22.8</v>
      </c>
      <c r="E902">
        <v>0</v>
      </c>
      <c r="F902">
        <v>8269.0439999999999</v>
      </c>
    </row>
    <row r="903" spans="1:6">
      <c r="A903" s="14" t="s">
        <v>8</v>
      </c>
      <c r="B903" s="14">
        <v>0</v>
      </c>
      <c r="C903">
        <v>48</v>
      </c>
      <c r="D903">
        <v>28.9</v>
      </c>
      <c r="E903">
        <v>0</v>
      </c>
      <c r="F903">
        <v>8277.5229999999992</v>
      </c>
    </row>
    <row r="904" spans="1:6">
      <c r="A904" s="17" t="s">
        <v>11</v>
      </c>
      <c r="B904" s="17">
        <v>0</v>
      </c>
      <c r="C904">
        <v>48</v>
      </c>
      <c r="D904">
        <v>31.13</v>
      </c>
      <c r="E904">
        <v>0</v>
      </c>
      <c r="F904">
        <v>8280.6226999999999</v>
      </c>
    </row>
    <row r="905" spans="1:6">
      <c r="A905" s="14" t="s">
        <v>11</v>
      </c>
      <c r="B905" s="14">
        <v>0</v>
      </c>
      <c r="C905">
        <v>48</v>
      </c>
      <c r="D905">
        <v>33.33</v>
      </c>
      <c r="E905">
        <v>0</v>
      </c>
      <c r="F905">
        <v>8283.6807000000008</v>
      </c>
    </row>
    <row r="906" spans="1:6">
      <c r="A906" s="17" t="s">
        <v>12</v>
      </c>
      <c r="B906" s="17">
        <v>0</v>
      </c>
      <c r="C906">
        <v>48</v>
      </c>
      <c r="D906">
        <v>36.575000000000003</v>
      </c>
      <c r="E906">
        <v>0</v>
      </c>
      <c r="F906">
        <v>8671.1912499999999</v>
      </c>
    </row>
    <row r="907" spans="1:6">
      <c r="A907" s="14" t="s">
        <v>12</v>
      </c>
      <c r="B907" s="14">
        <v>0</v>
      </c>
      <c r="C907">
        <v>48</v>
      </c>
      <c r="D907">
        <v>32.299999999999997</v>
      </c>
      <c r="E907">
        <v>1</v>
      </c>
      <c r="F907">
        <v>8765.2489999999998</v>
      </c>
    </row>
    <row r="908" spans="1:6">
      <c r="A908" s="17" t="s">
        <v>11</v>
      </c>
      <c r="B908" s="17">
        <v>0</v>
      </c>
      <c r="C908">
        <v>48</v>
      </c>
      <c r="D908">
        <v>32.229999999999997</v>
      </c>
      <c r="E908">
        <v>1</v>
      </c>
      <c r="F908">
        <v>8871.1517000000003</v>
      </c>
    </row>
    <row r="909" spans="1:6">
      <c r="A909" s="14" t="s">
        <v>13</v>
      </c>
      <c r="B909" s="14">
        <v>0</v>
      </c>
      <c r="C909">
        <v>48</v>
      </c>
      <c r="D909">
        <v>31.445</v>
      </c>
      <c r="E909">
        <v>1</v>
      </c>
      <c r="F909">
        <v>8964.0605500000001</v>
      </c>
    </row>
    <row r="910" spans="1:6">
      <c r="A910" s="17" t="s">
        <v>8</v>
      </c>
      <c r="B910" s="17">
        <v>0</v>
      </c>
      <c r="C910">
        <v>48</v>
      </c>
      <c r="D910">
        <v>30.2</v>
      </c>
      <c r="E910">
        <v>2</v>
      </c>
      <c r="F910">
        <v>8968.33</v>
      </c>
    </row>
    <row r="911" spans="1:6">
      <c r="A911" s="14" t="s">
        <v>11</v>
      </c>
      <c r="B911" s="14">
        <v>0</v>
      </c>
      <c r="C911">
        <v>48</v>
      </c>
      <c r="D911">
        <v>37.29</v>
      </c>
      <c r="E911">
        <v>2</v>
      </c>
      <c r="F911">
        <v>8978.1851000000006</v>
      </c>
    </row>
    <row r="912" spans="1:6">
      <c r="A912" s="17" t="s">
        <v>12</v>
      </c>
      <c r="B912" s="17">
        <v>0</v>
      </c>
      <c r="C912">
        <v>48</v>
      </c>
      <c r="D912">
        <v>28.88</v>
      </c>
      <c r="E912">
        <v>1</v>
      </c>
      <c r="F912">
        <v>9249.4951999999994</v>
      </c>
    </row>
    <row r="913" spans="1:6">
      <c r="A913" s="14" t="s">
        <v>13</v>
      </c>
      <c r="B913" s="14">
        <v>0</v>
      </c>
      <c r="C913">
        <v>48</v>
      </c>
      <c r="D913">
        <v>27.265000000000001</v>
      </c>
      <c r="E913">
        <v>1</v>
      </c>
      <c r="F913">
        <v>9447.2503500000003</v>
      </c>
    </row>
    <row r="914" spans="1:6">
      <c r="A914" s="17" t="s">
        <v>13</v>
      </c>
      <c r="B914" s="17">
        <v>0</v>
      </c>
      <c r="C914">
        <v>48</v>
      </c>
      <c r="D914">
        <v>27.36</v>
      </c>
      <c r="E914">
        <v>1</v>
      </c>
      <c r="F914">
        <v>9447.3824000000004</v>
      </c>
    </row>
    <row r="915" spans="1:6">
      <c r="A915" s="14" t="s">
        <v>8</v>
      </c>
      <c r="B915" s="14">
        <v>0</v>
      </c>
      <c r="C915">
        <v>48</v>
      </c>
      <c r="D915">
        <v>34.299999999999997</v>
      </c>
      <c r="E915">
        <v>3</v>
      </c>
      <c r="F915">
        <v>9563.0290000000005</v>
      </c>
    </row>
    <row r="916" spans="1:6">
      <c r="A916" s="17" t="s">
        <v>13</v>
      </c>
      <c r="B916" s="17">
        <v>0</v>
      </c>
      <c r="C916">
        <v>48</v>
      </c>
      <c r="D916">
        <v>32.299999999999997</v>
      </c>
      <c r="E916">
        <v>2</v>
      </c>
      <c r="F916">
        <v>10043.249</v>
      </c>
    </row>
    <row r="917" spans="1:6">
      <c r="A917" s="14" t="s">
        <v>13</v>
      </c>
      <c r="B917" s="14">
        <v>0</v>
      </c>
      <c r="C917">
        <v>48</v>
      </c>
      <c r="D917">
        <v>30.78</v>
      </c>
      <c r="E917">
        <v>3</v>
      </c>
      <c r="F917">
        <v>10141.136200000001</v>
      </c>
    </row>
    <row r="918" spans="1:6">
      <c r="A918" s="17" t="s">
        <v>13</v>
      </c>
      <c r="B918" s="17">
        <v>0</v>
      </c>
      <c r="C918">
        <v>48</v>
      </c>
      <c r="D918">
        <v>35.625</v>
      </c>
      <c r="E918">
        <v>4</v>
      </c>
      <c r="F918">
        <v>10736.87075</v>
      </c>
    </row>
    <row r="919" spans="1:6">
      <c r="A919" s="14" t="s">
        <v>12</v>
      </c>
      <c r="B919" s="14">
        <v>0</v>
      </c>
      <c r="C919">
        <v>48</v>
      </c>
      <c r="D919">
        <v>27.93</v>
      </c>
      <c r="E919">
        <v>4</v>
      </c>
      <c r="F919">
        <v>11015.1747</v>
      </c>
    </row>
    <row r="920" spans="1:6">
      <c r="A920" s="17" t="s">
        <v>12</v>
      </c>
      <c r="B920" s="17">
        <v>0</v>
      </c>
      <c r="C920">
        <v>48</v>
      </c>
      <c r="D920">
        <v>41.23</v>
      </c>
      <c r="E920">
        <v>4</v>
      </c>
      <c r="F920">
        <v>11033.661700000001</v>
      </c>
    </row>
    <row r="921" spans="1:6">
      <c r="A921" s="14" t="s">
        <v>11</v>
      </c>
      <c r="B921" s="14">
        <v>1</v>
      </c>
      <c r="C921">
        <v>48</v>
      </c>
      <c r="D921">
        <v>24.42</v>
      </c>
      <c r="E921">
        <v>0</v>
      </c>
      <c r="F921">
        <v>21223.675800000001</v>
      </c>
    </row>
    <row r="922" spans="1:6">
      <c r="A922" s="17" t="s">
        <v>8</v>
      </c>
      <c r="B922" s="17">
        <v>0</v>
      </c>
      <c r="C922">
        <v>48</v>
      </c>
      <c r="D922">
        <v>29.6</v>
      </c>
      <c r="E922">
        <v>0</v>
      </c>
      <c r="F922">
        <v>21232.182260000001</v>
      </c>
    </row>
    <row r="923" spans="1:6">
      <c r="A923" s="14" t="s">
        <v>8</v>
      </c>
      <c r="B923" s="14">
        <v>1</v>
      </c>
      <c r="C923">
        <v>48</v>
      </c>
      <c r="D923">
        <v>28</v>
      </c>
      <c r="E923">
        <v>1</v>
      </c>
      <c r="F923">
        <v>23568.272000000001</v>
      </c>
    </row>
    <row r="924" spans="1:6">
      <c r="A924" s="17" t="s">
        <v>11</v>
      </c>
      <c r="B924" s="17">
        <v>1</v>
      </c>
      <c r="C924">
        <v>48</v>
      </c>
      <c r="D924">
        <v>25.85</v>
      </c>
      <c r="E924">
        <v>3</v>
      </c>
      <c r="F924">
        <v>24180.933499999999</v>
      </c>
    </row>
    <row r="925" spans="1:6">
      <c r="A925" s="14" t="s">
        <v>13</v>
      </c>
      <c r="B925" s="14">
        <v>0</v>
      </c>
      <c r="C925">
        <v>48</v>
      </c>
      <c r="D925">
        <v>35.909999999999997</v>
      </c>
      <c r="E925">
        <v>1</v>
      </c>
      <c r="F925">
        <v>26392.260289999998</v>
      </c>
    </row>
    <row r="926" spans="1:6">
      <c r="A926" s="17" t="s">
        <v>12</v>
      </c>
      <c r="B926" s="17">
        <v>0</v>
      </c>
      <c r="C926">
        <v>48</v>
      </c>
      <c r="D926">
        <v>36.67</v>
      </c>
      <c r="E926">
        <v>1</v>
      </c>
      <c r="F926">
        <v>28468.919010000001</v>
      </c>
    </row>
    <row r="927" spans="1:6">
      <c r="A927" s="14" t="s">
        <v>11</v>
      </c>
      <c r="B927" s="14">
        <v>1</v>
      </c>
      <c r="C927">
        <v>48</v>
      </c>
      <c r="D927">
        <v>33.11</v>
      </c>
      <c r="E927">
        <v>0</v>
      </c>
      <c r="F927">
        <v>40974.164900000003</v>
      </c>
    </row>
    <row r="928" spans="1:6">
      <c r="A928" s="17" t="s">
        <v>12</v>
      </c>
      <c r="B928" s="17">
        <v>1</v>
      </c>
      <c r="C928">
        <v>48</v>
      </c>
      <c r="D928">
        <v>40.564999999999998</v>
      </c>
      <c r="E928">
        <v>2</v>
      </c>
      <c r="F928">
        <v>45702.022349999999</v>
      </c>
    </row>
    <row r="929" spans="1:6">
      <c r="A929" s="14" t="s">
        <v>8</v>
      </c>
      <c r="B929" s="14">
        <v>0</v>
      </c>
      <c r="C929">
        <v>49</v>
      </c>
      <c r="D929">
        <v>30.3</v>
      </c>
      <c r="E929">
        <v>0</v>
      </c>
      <c r="F929">
        <v>8116.68</v>
      </c>
    </row>
    <row r="930" spans="1:6">
      <c r="A930" s="17" t="s">
        <v>11</v>
      </c>
      <c r="B930" s="17">
        <v>0</v>
      </c>
      <c r="C930">
        <v>49</v>
      </c>
      <c r="D930">
        <v>35.86</v>
      </c>
      <c r="E930">
        <v>0</v>
      </c>
      <c r="F930">
        <v>8124.4084000000003</v>
      </c>
    </row>
    <row r="931" spans="1:6">
      <c r="A931" s="14" t="s">
        <v>11</v>
      </c>
      <c r="B931" s="14">
        <v>0</v>
      </c>
      <c r="C931">
        <v>49</v>
      </c>
      <c r="D931">
        <v>36.85</v>
      </c>
      <c r="E931">
        <v>0</v>
      </c>
      <c r="F931">
        <v>8125.7844999999998</v>
      </c>
    </row>
    <row r="932" spans="1:6">
      <c r="A932" s="17" t="s">
        <v>11</v>
      </c>
      <c r="B932" s="17">
        <v>0</v>
      </c>
      <c r="C932">
        <v>49</v>
      </c>
      <c r="D932">
        <v>27.17</v>
      </c>
      <c r="E932">
        <v>0</v>
      </c>
      <c r="F932">
        <v>8601.3292999999994</v>
      </c>
    </row>
    <row r="933" spans="1:6">
      <c r="A933" s="14" t="s">
        <v>13</v>
      </c>
      <c r="B933" s="14">
        <v>0</v>
      </c>
      <c r="C933">
        <v>49</v>
      </c>
      <c r="D933">
        <v>22.515000000000001</v>
      </c>
      <c r="E933">
        <v>0</v>
      </c>
      <c r="F933">
        <v>8688.8588500000005</v>
      </c>
    </row>
    <row r="934" spans="1:6">
      <c r="A934" s="17" t="s">
        <v>8</v>
      </c>
      <c r="B934" s="17">
        <v>0</v>
      </c>
      <c r="C934">
        <v>49</v>
      </c>
      <c r="D934">
        <v>28.7</v>
      </c>
      <c r="E934">
        <v>1</v>
      </c>
      <c r="F934">
        <v>8703.4560000000001</v>
      </c>
    </row>
    <row r="935" spans="1:6">
      <c r="A935" s="14" t="s">
        <v>12</v>
      </c>
      <c r="B935" s="14">
        <v>0</v>
      </c>
      <c r="C935">
        <v>49</v>
      </c>
      <c r="D935">
        <v>29.925000000000001</v>
      </c>
      <c r="E935">
        <v>0</v>
      </c>
      <c r="F935">
        <v>8988.1587500000005</v>
      </c>
    </row>
    <row r="936" spans="1:6">
      <c r="A936" s="17" t="s">
        <v>8</v>
      </c>
      <c r="B936" s="17">
        <v>0</v>
      </c>
      <c r="C936">
        <v>49</v>
      </c>
      <c r="D936">
        <v>21.3</v>
      </c>
      <c r="E936">
        <v>1</v>
      </c>
      <c r="F936">
        <v>9182.17</v>
      </c>
    </row>
    <row r="937" spans="1:6">
      <c r="A937" s="14" t="s">
        <v>13</v>
      </c>
      <c r="B937" s="14">
        <v>0</v>
      </c>
      <c r="C937">
        <v>49</v>
      </c>
      <c r="D937">
        <v>25.84</v>
      </c>
      <c r="E937">
        <v>1</v>
      </c>
      <c r="F937">
        <v>9282.4806000000008</v>
      </c>
    </row>
    <row r="938" spans="1:6">
      <c r="A938" s="17" t="s">
        <v>13</v>
      </c>
      <c r="B938" s="17">
        <v>0</v>
      </c>
      <c r="C938">
        <v>49</v>
      </c>
      <c r="D938">
        <v>29.83</v>
      </c>
      <c r="E938">
        <v>1</v>
      </c>
      <c r="F938">
        <v>9288.0267000000003</v>
      </c>
    </row>
    <row r="939" spans="1:6">
      <c r="A939" s="14" t="s">
        <v>13</v>
      </c>
      <c r="B939" s="14">
        <v>0</v>
      </c>
      <c r="C939">
        <v>49</v>
      </c>
      <c r="D939">
        <v>31.35</v>
      </c>
      <c r="E939">
        <v>1</v>
      </c>
      <c r="F939">
        <v>9290.1394999999993</v>
      </c>
    </row>
    <row r="940" spans="1:6">
      <c r="A940" s="17" t="s">
        <v>11</v>
      </c>
      <c r="B940" s="17">
        <v>0</v>
      </c>
      <c r="C940">
        <v>49</v>
      </c>
      <c r="D940">
        <v>37.51</v>
      </c>
      <c r="E940">
        <v>2</v>
      </c>
      <c r="F940">
        <v>9304.7019</v>
      </c>
    </row>
    <row r="941" spans="1:6">
      <c r="A941" s="14" t="s">
        <v>12</v>
      </c>
      <c r="B941" s="14">
        <v>0</v>
      </c>
      <c r="C941">
        <v>49</v>
      </c>
      <c r="D941">
        <v>22.61</v>
      </c>
      <c r="E941">
        <v>1</v>
      </c>
      <c r="F941">
        <v>9566.9909000000007</v>
      </c>
    </row>
    <row r="942" spans="1:6">
      <c r="A942" s="17" t="s">
        <v>12</v>
      </c>
      <c r="B942" s="17">
        <v>0</v>
      </c>
      <c r="C942">
        <v>49</v>
      </c>
      <c r="D942">
        <v>34.770000000000003</v>
      </c>
      <c r="E942">
        <v>1</v>
      </c>
      <c r="F942">
        <v>9583.8932999999997</v>
      </c>
    </row>
    <row r="943" spans="1:6">
      <c r="A943" s="14" t="s">
        <v>13</v>
      </c>
      <c r="B943" s="14">
        <v>0</v>
      </c>
      <c r="C943">
        <v>49</v>
      </c>
      <c r="D943">
        <v>30.78</v>
      </c>
      <c r="E943">
        <v>1</v>
      </c>
      <c r="F943">
        <v>9778.3472000000002</v>
      </c>
    </row>
    <row r="944" spans="1:6">
      <c r="A944" s="17" t="s">
        <v>11</v>
      </c>
      <c r="B944" s="17">
        <v>0</v>
      </c>
      <c r="C944">
        <v>49</v>
      </c>
      <c r="D944">
        <v>42.68</v>
      </c>
      <c r="E944">
        <v>2</v>
      </c>
      <c r="F944">
        <v>9800.8881999999994</v>
      </c>
    </row>
    <row r="945" spans="1:6">
      <c r="A945" s="14" t="s">
        <v>12</v>
      </c>
      <c r="B945" s="14">
        <v>0</v>
      </c>
      <c r="C945">
        <v>49</v>
      </c>
      <c r="D945">
        <v>23.18</v>
      </c>
      <c r="E945">
        <v>2</v>
      </c>
      <c r="F945">
        <v>10156.7832</v>
      </c>
    </row>
    <row r="946" spans="1:6">
      <c r="A946" s="17" t="s">
        <v>12</v>
      </c>
      <c r="B946" s="17">
        <v>0</v>
      </c>
      <c r="C946">
        <v>49</v>
      </c>
      <c r="D946">
        <v>28.69</v>
      </c>
      <c r="E946">
        <v>3</v>
      </c>
      <c r="F946">
        <v>10264.4421</v>
      </c>
    </row>
    <row r="947" spans="1:6">
      <c r="A947" s="14" t="s">
        <v>12</v>
      </c>
      <c r="B947" s="14">
        <v>0</v>
      </c>
      <c r="C947">
        <v>49</v>
      </c>
      <c r="D947">
        <v>32.299999999999997</v>
      </c>
      <c r="E947">
        <v>3</v>
      </c>
      <c r="F947">
        <v>10269.459999999999</v>
      </c>
    </row>
    <row r="948" spans="1:6">
      <c r="A948" s="17" t="s">
        <v>13</v>
      </c>
      <c r="B948" s="17">
        <v>0</v>
      </c>
      <c r="C948">
        <v>49</v>
      </c>
      <c r="D948">
        <v>33.344999999999999</v>
      </c>
      <c r="E948">
        <v>2</v>
      </c>
      <c r="F948">
        <v>10370.912549999999</v>
      </c>
    </row>
    <row r="949" spans="1:6">
      <c r="A949" s="14" t="s">
        <v>11</v>
      </c>
      <c r="B949" s="14">
        <v>0</v>
      </c>
      <c r="C949">
        <v>49</v>
      </c>
      <c r="D949">
        <v>36.630000000000003</v>
      </c>
      <c r="E949">
        <v>3</v>
      </c>
      <c r="F949">
        <v>10381.4787</v>
      </c>
    </row>
    <row r="950" spans="1:6">
      <c r="A950" s="17" t="s">
        <v>11</v>
      </c>
      <c r="B950" s="17">
        <v>0</v>
      </c>
      <c r="C950">
        <v>49</v>
      </c>
      <c r="D950">
        <v>41.47</v>
      </c>
      <c r="E950">
        <v>4</v>
      </c>
      <c r="F950">
        <v>10977.2063</v>
      </c>
    </row>
    <row r="951" spans="1:6">
      <c r="A951" s="14" t="s">
        <v>8</v>
      </c>
      <c r="B951" s="14">
        <v>0</v>
      </c>
      <c r="C951">
        <v>49</v>
      </c>
      <c r="D951">
        <v>31.9</v>
      </c>
      <c r="E951">
        <v>5</v>
      </c>
      <c r="F951">
        <v>11552.904</v>
      </c>
    </row>
    <row r="952" spans="1:6">
      <c r="A952" s="17" t="s">
        <v>8</v>
      </c>
      <c r="B952" s="17">
        <v>1</v>
      </c>
      <c r="C952">
        <v>49</v>
      </c>
      <c r="D952">
        <v>25.6</v>
      </c>
      <c r="E952">
        <v>2</v>
      </c>
      <c r="F952">
        <v>23306.546999999999</v>
      </c>
    </row>
    <row r="953" spans="1:6">
      <c r="A953" s="14" t="s">
        <v>12</v>
      </c>
      <c r="B953" s="14">
        <v>1</v>
      </c>
      <c r="C953">
        <v>49</v>
      </c>
      <c r="D953">
        <v>25.84</v>
      </c>
      <c r="E953">
        <v>2</v>
      </c>
      <c r="F953">
        <v>23807.240600000001</v>
      </c>
    </row>
    <row r="954" spans="1:6">
      <c r="A954" s="17" t="s">
        <v>13</v>
      </c>
      <c r="B954" s="17">
        <v>1</v>
      </c>
      <c r="C954">
        <v>49</v>
      </c>
      <c r="D954">
        <v>23.844999999999999</v>
      </c>
      <c r="E954">
        <v>3</v>
      </c>
      <c r="F954">
        <v>24106.912550000001</v>
      </c>
    </row>
    <row r="955" spans="1:6">
      <c r="A955" s="14" t="s">
        <v>8</v>
      </c>
      <c r="B955" s="14">
        <v>0</v>
      </c>
      <c r="C955">
        <v>49</v>
      </c>
      <c r="D955">
        <v>27.1</v>
      </c>
      <c r="E955">
        <v>1</v>
      </c>
      <c r="F955">
        <v>26140.3603</v>
      </c>
    </row>
    <row r="956" spans="1:6">
      <c r="A956" s="17" t="s">
        <v>8</v>
      </c>
      <c r="B956" s="17">
        <v>1</v>
      </c>
      <c r="C956">
        <v>49</v>
      </c>
      <c r="D956">
        <v>30.9</v>
      </c>
      <c r="E956">
        <v>0</v>
      </c>
      <c r="F956">
        <v>39727.614000000001</v>
      </c>
    </row>
    <row r="957" spans="1:6">
      <c r="A957" s="14" t="s">
        <v>11</v>
      </c>
      <c r="B957" s="14">
        <v>0</v>
      </c>
      <c r="C957">
        <v>50</v>
      </c>
      <c r="D957">
        <v>25.3</v>
      </c>
      <c r="E957">
        <v>0</v>
      </c>
      <c r="F957">
        <v>8442.6669999999995</v>
      </c>
    </row>
    <row r="958" spans="1:6">
      <c r="A958" s="17" t="s">
        <v>8</v>
      </c>
      <c r="B958" s="17">
        <v>0</v>
      </c>
      <c r="C958">
        <v>50</v>
      </c>
      <c r="D958">
        <v>26.6</v>
      </c>
      <c r="E958">
        <v>0</v>
      </c>
      <c r="F958">
        <v>8444.4740000000002</v>
      </c>
    </row>
    <row r="959" spans="1:6">
      <c r="A959" s="14" t="s">
        <v>8</v>
      </c>
      <c r="B959" s="14">
        <v>0</v>
      </c>
      <c r="C959">
        <v>50</v>
      </c>
      <c r="D959">
        <v>36.200000000000003</v>
      </c>
      <c r="E959">
        <v>0</v>
      </c>
      <c r="F959">
        <v>8457.8179999999993</v>
      </c>
    </row>
    <row r="960" spans="1:6">
      <c r="A960" s="17" t="s">
        <v>12</v>
      </c>
      <c r="B960" s="17">
        <v>0</v>
      </c>
      <c r="C960">
        <v>50</v>
      </c>
      <c r="D960">
        <v>26.41</v>
      </c>
      <c r="E960">
        <v>0</v>
      </c>
      <c r="F960">
        <v>8827.2098999999998</v>
      </c>
    </row>
    <row r="961" spans="1:6">
      <c r="A961" s="14" t="s">
        <v>12</v>
      </c>
      <c r="B961" s="14">
        <v>0</v>
      </c>
      <c r="C961">
        <v>50</v>
      </c>
      <c r="D961">
        <v>32.204999999999998</v>
      </c>
      <c r="E961">
        <v>0</v>
      </c>
      <c r="F961">
        <v>8835.2649500000007</v>
      </c>
    </row>
    <row r="962" spans="1:6">
      <c r="A962" s="17" t="s">
        <v>8</v>
      </c>
      <c r="B962" s="17">
        <v>0</v>
      </c>
      <c r="C962">
        <v>50</v>
      </c>
      <c r="D962">
        <v>25.6</v>
      </c>
      <c r="E962">
        <v>0</v>
      </c>
      <c r="F962">
        <v>8932.0840000000007</v>
      </c>
    </row>
    <row r="963" spans="1:6">
      <c r="A963" s="14" t="s">
        <v>11</v>
      </c>
      <c r="B963" s="14">
        <v>0</v>
      </c>
      <c r="C963">
        <v>50</v>
      </c>
      <c r="D963">
        <v>37.07</v>
      </c>
      <c r="E963">
        <v>1</v>
      </c>
      <c r="F963">
        <v>9048.0272999999997</v>
      </c>
    </row>
    <row r="964" spans="1:6">
      <c r="A964" s="17" t="s">
        <v>11</v>
      </c>
      <c r="B964" s="17">
        <v>0</v>
      </c>
      <c r="C964">
        <v>50</v>
      </c>
      <c r="D964">
        <v>44.77</v>
      </c>
      <c r="E964">
        <v>1</v>
      </c>
      <c r="F964">
        <v>9058.7302999999993</v>
      </c>
    </row>
    <row r="965" spans="1:6">
      <c r="A965" s="14" t="s">
        <v>13</v>
      </c>
      <c r="B965" s="14">
        <v>0</v>
      </c>
      <c r="C965">
        <v>50</v>
      </c>
      <c r="D965">
        <v>44.744999999999997</v>
      </c>
      <c r="E965">
        <v>0</v>
      </c>
      <c r="F965">
        <v>9541.6955500000004</v>
      </c>
    </row>
    <row r="966" spans="1:6">
      <c r="A966" s="17" t="s">
        <v>11</v>
      </c>
      <c r="B966" s="17">
        <v>0</v>
      </c>
      <c r="C966">
        <v>50</v>
      </c>
      <c r="D966">
        <v>46.09</v>
      </c>
      <c r="E966">
        <v>1</v>
      </c>
      <c r="F966">
        <v>9549.5650999999998</v>
      </c>
    </row>
    <row r="967" spans="1:6">
      <c r="A967" s="14" t="s">
        <v>13</v>
      </c>
      <c r="B967" s="14">
        <v>0</v>
      </c>
      <c r="C967">
        <v>50</v>
      </c>
      <c r="D967">
        <v>27.454999999999998</v>
      </c>
      <c r="E967">
        <v>1</v>
      </c>
      <c r="F967">
        <v>9617.6624499999998</v>
      </c>
    </row>
    <row r="968" spans="1:6">
      <c r="A968" s="17" t="s">
        <v>8</v>
      </c>
      <c r="B968" s="17">
        <v>0</v>
      </c>
      <c r="C968">
        <v>50</v>
      </c>
      <c r="D968">
        <v>32.299999999999997</v>
      </c>
      <c r="E968">
        <v>2</v>
      </c>
      <c r="F968">
        <v>9630.3970000000008</v>
      </c>
    </row>
    <row r="969" spans="1:6">
      <c r="A969" s="14" t="s">
        <v>12</v>
      </c>
      <c r="B969" s="14">
        <v>0</v>
      </c>
      <c r="C969">
        <v>50</v>
      </c>
      <c r="D969">
        <v>30.114999999999998</v>
      </c>
      <c r="E969">
        <v>1</v>
      </c>
      <c r="F969">
        <v>9910.3598500000007</v>
      </c>
    </row>
    <row r="970" spans="1:6">
      <c r="A970" s="17" t="s">
        <v>13</v>
      </c>
      <c r="B970" s="17">
        <v>0</v>
      </c>
      <c r="C970">
        <v>50</v>
      </c>
      <c r="D970">
        <v>27.074999999999999</v>
      </c>
      <c r="E970">
        <v>1</v>
      </c>
      <c r="F970">
        <v>10106.134249999999</v>
      </c>
    </row>
    <row r="971" spans="1:6">
      <c r="A971" s="14" t="s">
        <v>11</v>
      </c>
      <c r="B971" s="14">
        <v>0</v>
      </c>
      <c r="C971">
        <v>50</v>
      </c>
      <c r="D971">
        <v>23.54</v>
      </c>
      <c r="E971">
        <v>2</v>
      </c>
      <c r="F971">
        <v>10107.220600000001</v>
      </c>
    </row>
    <row r="972" spans="1:6">
      <c r="A972" s="17" t="s">
        <v>8</v>
      </c>
      <c r="B972" s="17">
        <v>0</v>
      </c>
      <c r="C972">
        <v>50</v>
      </c>
      <c r="D972">
        <v>31.6</v>
      </c>
      <c r="E972">
        <v>2</v>
      </c>
      <c r="F972">
        <v>10118.424000000001</v>
      </c>
    </row>
    <row r="973" spans="1:6">
      <c r="A973" s="14" t="s">
        <v>12</v>
      </c>
      <c r="B973" s="14">
        <v>0</v>
      </c>
      <c r="C973">
        <v>50</v>
      </c>
      <c r="D973">
        <v>26.22</v>
      </c>
      <c r="E973">
        <v>2</v>
      </c>
      <c r="F973">
        <v>10493.9458</v>
      </c>
    </row>
    <row r="974" spans="1:6">
      <c r="A974" s="17" t="s">
        <v>12</v>
      </c>
      <c r="B974" s="17">
        <v>0</v>
      </c>
      <c r="C974">
        <v>50</v>
      </c>
      <c r="D974">
        <v>30.97</v>
      </c>
      <c r="E974">
        <v>3</v>
      </c>
      <c r="F974">
        <v>10600.5483</v>
      </c>
    </row>
    <row r="975" spans="1:6">
      <c r="A975" s="14" t="s">
        <v>11</v>
      </c>
      <c r="B975" s="14">
        <v>0</v>
      </c>
      <c r="C975">
        <v>50</v>
      </c>
      <c r="D975">
        <v>28.16</v>
      </c>
      <c r="E975">
        <v>3</v>
      </c>
      <c r="F975">
        <v>10702.642400000001</v>
      </c>
    </row>
    <row r="976" spans="1:6">
      <c r="A976" s="17" t="s">
        <v>12</v>
      </c>
      <c r="B976" s="17">
        <v>0</v>
      </c>
      <c r="C976">
        <v>50</v>
      </c>
      <c r="D976">
        <v>28.12</v>
      </c>
      <c r="E976">
        <v>3</v>
      </c>
      <c r="F976">
        <v>11085.586799999999</v>
      </c>
    </row>
    <row r="977" spans="1:6">
      <c r="A977" s="14" t="s">
        <v>8</v>
      </c>
      <c r="B977" s="14">
        <v>0</v>
      </c>
      <c r="C977">
        <v>50</v>
      </c>
      <c r="D977">
        <v>33.700000000000003</v>
      </c>
      <c r="E977">
        <v>4</v>
      </c>
      <c r="F977">
        <v>11299.343000000001</v>
      </c>
    </row>
    <row r="978" spans="1:6">
      <c r="A978" s="17" t="s">
        <v>11</v>
      </c>
      <c r="B978" s="17">
        <v>0</v>
      </c>
      <c r="C978">
        <v>50</v>
      </c>
      <c r="D978">
        <v>27.83</v>
      </c>
      <c r="E978">
        <v>3</v>
      </c>
      <c r="F978">
        <v>19749.383379999999</v>
      </c>
    </row>
    <row r="979" spans="1:6">
      <c r="A979" s="14" t="s">
        <v>8</v>
      </c>
      <c r="B979" s="14">
        <v>1</v>
      </c>
      <c r="C979">
        <v>50</v>
      </c>
      <c r="D979">
        <v>27.6</v>
      </c>
      <c r="E979">
        <v>1</v>
      </c>
      <c r="F979">
        <v>24520.263999999999</v>
      </c>
    </row>
    <row r="980" spans="1:6">
      <c r="A980" s="17" t="s">
        <v>13</v>
      </c>
      <c r="B980" s="17">
        <v>0</v>
      </c>
      <c r="C980">
        <v>50</v>
      </c>
      <c r="D980">
        <v>32.11</v>
      </c>
      <c r="E980">
        <v>2</v>
      </c>
      <c r="F980">
        <v>25333.332839999999</v>
      </c>
    </row>
    <row r="981" spans="1:6">
      <c r="A981" s="14" t="s">
        <v>13</v>
      </c>
      <c r="B981" s="14">
        <v>0</v>
      </c>
      <c r="C981">
        <v>50</v>
      </c>
      <c r="D981">
        <v>27.36</v>
      </c>
      <c r="E981">
        <v>0</v>
      </c>
      <c r="F981">
        <v>25656.575260000001</v>
      </c>
    </row>
    <row r="982" spans="1:6">
      <c r="A982" s="17" t="s">
        <v>12</v>
      </c>
      <c r="B982" s="17">
        <v>0</v>
      </c>
      <c r="C982">
        <v>50</v>
      </c>
      <c r="D982">
        <v>25.364999999999998</v>
      </c>
      <c r="E982">
        <v>2</v>
      </c>
      <c r="F982">
        <v>30284.642940000002</v>
      </c>
    </row>
    <row r="983" spans="1:6">
      <c r="A983" s="14" t="s">
        <v>13</v>
      </c>
      <c r="B983" s="14">
        <v>1</v>
      </c>
      <c r="C983">
        <v>50</v>
      </c>
      <c r="D983">
        <v>31.824999999999999</v>
      </c>
      <c r="E983">
        <v>0</v>
      </c>
      <c r="F983">
        <v>41097.161749999999</v>
      </c>
    </row>
    <row r="984" spans="1:6">
      <c r="A984" s="17" t="s">
        <v>13</v>
      </c>
      <c r="B984" s="17">
        <v>1</v>
      </c>
      <c r="C984">
        <v>50</v>
      </c>
      <c r="D984">
        <v>32.299999999999997</v>
      </c>
      <c r="E984">
        <v>1</v>
      </c>
      <c r="F984">
        <v>41919.097000000002</v>
      </c>
    </row>
    <row r="985" spans="1:6">
      <c r="A985" s="14" t="s">
        <v>8</v>
      </c>
      <c r="B985" s="14">
        <v>1</v>
      </c>
      <c r="C985">
        <v>50</v>
      </c>
      <c r="D985">
        <v>34.200000000000003</v>
      </c>
      <c r="E985">
        <v>2</v>
      </c>
      <c r="F985">
        <v>42856.838000000003</v>
      </c>
    </row>
    <row r="986" spans="1:6">
      <c r="A986" s="17" t="s">
        <v>8</v>
      </c>
      <c r="B986" s="17">
        <v>0</v>
      </c>
      <c r="C986">
        <v>51</v>
      </c>
      <c r="D986">
        <v>25.4</v>
      </c>
      <c r="E986">
        <v>0</v>
      </c>
      <c r="F986">
        <v>8782.4689999999991</v>
      </c>
    </row>
    <row r="987" spans="1:6">
      <c r="A987" s="14" t="s">
        <v>8</v>
      </c>
      <c r="B987" s="14">
        <v>0</v>
      </c>
      <c r="C987">
        <v>51</v>
      </c>
      <c r="D987">
        <v>37</v>
      </c>
      <c r="E987">
        <v>0</v>
      </c>
      <c r="F987">
        <v>8798.5930000000008</v>
      </c>
    </row>
    <row r="988" spans="1:6">
      <c r="A988" s="17" t="s">
        <v>12</v>
      </c>
      <c r="B988" s="17">
        <v>0</v>
      </c>
      <c r="C988">
        <v>51</v>
      </c>
      <c r="D988">
        <v>31.635000000000002</v>
      </c>
      <c r="E988">
        <v>0</v>
      </c>
      <c r="F988">
        <v>9174.1356500000002</v>
      </c>
    </row>
    <row r="989" spans="1:6">
      <c r="A989" s="14" t="s">
        <v>8</v>
      </c>
      <c r="B989" s="14">
        <v>0</v>
      </c>
      <c r="C989">
        <v>51</v>
      </c>
      <c r="D989">
        <v>20.6</v>
      </c>
      <c r="E989">
        <v>0</v>
      </c>
      <c r="F989">
        <v>9264.7970000000005</v>
      </c>
    </row>
    <row r="990" spans="1:6">
      <c r="A990" s="17" t="s">
        <v>11</v>
      </c>
      <c r="B990" s="17">
        <v>0</v>
      </c>
      <c r="C990">
        <v>51</v>
      </c>
      <c r="D990">
        <v>34.1</v>
      </c>
      <c r="E990">
        <v>0</v>
      </c>
      <c r="F990">
        <v>9283.5619999999999</v>
      </c>
    </row>
    <row r="991" spans="1:6">
      <c r="A991" s="14" t="s">
        <v>13</v>
      </c>
      <c r="B991" s="14">
        <v>0</v>
      </c>
      <c r="C991">
        <v>51</v>
      </c>
      <c r="D991">
        <v>22.42</v>
      </c>
      <c r="E991">
        <v>0</v>
      </c>
      <c r="F991">
        <v>9361.3268000000007</v>
      </c>
    </row>
    <row r="992" spans="1:6">
      <c r="A992" s="17" t="s">
        <v>11</v>
      </c>
      <c r="B992" s="17">
        <v>0</v>
      </c>
      <c r="C992">
        <v>51</v>
      </c>
      <c r="D992">
        <v>30.03</v>
      </c>
      <c r="E992">
        <v>1</v>
      </c>
      <c r="F992">
        <v>9377.9046999999991</v>
      </c>
    </row>
    <row r="993" spans="1:6">
      <c r="A993" s="14" t="s">
        <v>11</v>
      </c>
      <c r="B993" s="14">
        <v>0</v>
      </c>
      <c r="C993">
        <v>51</v>
      </c>
      <c r="D993">
        <v>35.97</v>
      </c>
      <c r="E993">
        <v>1</v>
      </c>
      <c r="F993">
        <v>9386.1612999999998</v>
      </c>
    </row>
    <row r="994" spans="1:6">
      <c r="A994" s="17" t="s">
        <v>8</v>
      </c>
      <c r="B994" s="17">
        <v>0</v>
      </c>
      <c r="C994">
        <v>51</v>
      </c>
      <c r="D994">
        <v>39.700000000000003</v>
      </c>
      <c r="E994">
        <v>1</v>
      </c>
      <c r="F994">
        <v>9391.3459999999995</v>
      </c>
    </row>
    <row r="995" spans="1:6">
      <c r="A995" s="14" t="s">
        <v>12</v>
      </c>
      <c r="B995" s="14">
        <v>0</v>
      </c>
      <c r="C995">
        <v>51</v>
      </c>
      <c r="D995">
        <v>18.05</v>
      </c>
      <c r="E995">
        <v>0</v>
      </c>
      <c r="F995">
        <v>9644.2525000000005</v>
      </c>
    </row>
    <row r="996" spans="1:6">
      <c r="A996" s="17" t="s">
        <v>11</v>
      </c>
      <c r="B996" s="17">
        <v>0</v>
      </c>
      <c r="C996">
        <v>51</v>
      </c>
      <c r="D996">
        <v>21.56</v>
      </c>
      <c r="E996">
        <v>1</v>
      </c>
      <c r="F996">
        <v>9855.1314000000002</v>
      </c>
    </row>
    <row r="997" spans="1:6">
      <c r="A997" s="14" t="s">
        <v>8</v>
      </c>
      <c r="B997" s="14">
        <v>0</v>
      </c>
      <c r="C997">
        <v>51</v>
      </c>
      <c r="D997">
        <v>25.8</v>
      </c>
      <c r="E997">
        <v>1</v>
      </c>
      <c r="F997">
        <v>9861.0249999999996</v>
      </c>
    </row>
    <row r="998" spans="1:6">
      <c r="A998" s="17" t="s">
        <v>13</v>
      </c>
      <c r="B998" s="17">
        <v>0</v>
      </c>
      <c r="C998">
        <v>51</v>
      </c>
      <c r="D998">
        <v>33.914999999999999</v>
      </c>
      <c r="E998">
        <v>0</v>
      </c>
      <c r="F998">
        <v>9866.3048500000004</v>
      </c>
    </row>
    <row r="999" spans="1:6">
      <c r="A999" s="14" t="s">
        <v>8</v>
      </c>
      <c r="B999" s="14">
        <v>0</v>
      </c>
      <c r="C999">
        <v>51</v>
      </c>
      <c r="D999">
        <v>34.200000000000003</v>
      </c>
      <c r="E999">
        <v>1</v>
      </c>
      <c r="F999">
        <v>9872.7009999999991</v>
      </c>
    </row>
    <row r="1000" spans="1:6">
      <c r="A1000" s="17" t="s">
        <v>13</v>
      </c>
      <c r="B1000" s="17">
        <v>0</v>
      </c>
      <c r="C1000">
        <v>51</v>
      </c>
      <c r="D1000">
        <v>40.659999999999997</v>
      </c>
      <c r="E1000">
        <v>0</v>
      </c>
      <c r="F1000">
        <v>9875.6803999999993</v>
      </c>
    </row>
    <row r="1001" spans="1:6">
      <c r="A1001" s="14" t="s">
        <v>11</v>
      </c>
      <c r="B1001" s="14">
        <v>0</v>
      </c>
      <c r="C1001">
        <v>51</v>
      </c>
      <c r="D1001">
        <v>37.729999999999997</v>
      </c>
      <c r="E1001">
        <v>1</v>
      </c>
      <c r="F1001">
        <v>9877.6077000000005</v>
      </c>
    </row>
    <row r="1002" spans="1:6">
      <c r="A1002" s="17" t="s">
        <v>8</v>
      </c>
      <c r="B1002" s="17">
        <v>0</v>
      </c>
      <c r="C1002">
        <v>51</v>
      </c>
      <c r="D1002">
        <v>39.5</v>
      </c>
      <c r="E1002">
        <v>1</v>
      </c>
      <c r="F1002">
        <v>9880.0679999999993</v>
      </c>
    </row>
    <row r="1003" spans="1:6">
      <c r="A1003" s="14" t="s">
        <v>13</v>
      </c>
      <c r="B1003" s="14">
        <v>0</v>
      </c>
      <c r="C1003">
        <v>51</v>
      </c>
      <c r="D1003">
        <v>27.74</v>
      </c>
      <c r="E1003">
        <v>1</v>
      </c>
      <c r="F1003">
        <v>9957.7216000000008</v>
      </c>
    </row>
    <row r="1004" spans="1:6">
      <c r="A1004" s="17" t="s">
        <v>13</v>
      </c>
      <c r="B1004" s="17">
        <v>0</v>
      </c>
      <c r="C1004">
        <v>51</v>
      </c>
      <c r="D1004">
        <v>32.299999999999997</v>
      </c>
      <c r="E1004">
        <v>1</v>
      </c>
      <c r="F1004">
        <v>9964.06</v>
      </c>
    </row>
    <row r="1005" spans="1:6">
      <c r="A1005" s="14" t="s">
        <v>11</v>
      </c>
      <c r="B1005" s="14">
        <v>0</v>
      </c>
      <c r="C1005">
        <v>51</v>
      </c>
      <c r="D1005">
        <v>33.33</v>
      </c>
      <c r="E1005">
        <v>3</v>
      </c>
      <c r="F1005">
        <v>10560.4917</v>
      </c>
    </row>
    <row r="1006" spans="1:6">
      <c r="A1006" s="17" t="s">
        <v>12</v>
      </c>
      <c r="B1006" s="17">
        <v>0</v>
      </c>
      <c r="C1006">
        <v>51</v>
      </c>
      <c r="D1006">
        <v>36.67</v>
      </c>
      <c r="E1006">
        <v>2</v>
      </c>
      <c r="F1006">
        <v>10848.1343</v>
      </c>
    </row>
    <row r="1007" spans="1:6">
      <c r="A1007" s="14" t="s">
        <v>12</v>
      </c>
      <c r="B1007" s="14">
        <v>0</v>
      </c>
      <c r="C1007">
        <v>51</v>
      </c>
      <c r="D1007">
        <v>36.384999999999998</v>
      </c>
      <c r="E1007">
        <v>3</v>
      </c>
      <c r="F1007">
        <v>11436.738149999999</v>
      </c>
    </row>
    <row r="1008" spans="1:6">
      <c r="A1008" s="17" t="s">
        <v>12</v>
      </c>
      <c r="B1008" s="17">
        <v>0</v>
      </c>
      <c r="C1008">
        <v>51</v>
      </c>
      <c r="D1008">
        <v>24.414999999999999</v>
      </c>
      <c r="E1008">
        <v>4</v>
      </c>
      <c r="F1008">
        <v>11520.099850000001</v>
      </c>
    </row>
    <row r="1009" spans="1:6">
      <c r="A1009" s="14" t="s">
        <v>11</v>
      </c>
      <c r="B1009" s="14">
        <v>1</v>
      </c>
      <c r="C1009">
        <v>51</v>
      </c>
      <c r="D1009">
        <v>23.21</v>
      </c>
      <c r="E1009">
        <v>1</v>
      </c>
      <c r="F1009">
        <v>22218.1149</v>
      </c>
    </row>
    <row r="1010" spans="1:6">
      <c r="A1010" s="17" t="s">
        <v>12</v>
      </c>
      <c r="B1010" s="17">
        <v>1</v>
      </c>
      <c r="C1010">
        <v>51</v>
      </c>
      <c r="D1010">
        <v>24.795000000000002</v>
      </c>
      <c r="E1010">
        <v>2</v>
      </c>
      <c r="F1010">
        <v>23967.38305</v>
      </c>
    </row>
    <row r="1011" spans="1:6">
      <c r="A1011" s="14" t="s">
        <v>11</v>
      </c>
      <c r="B1011" s="14">
        <v>1</v>
      </c>
      <c r="C1011">
        <v>51</v>
      </c>
      <c r="D1011">
        <v>38.06</v>
      </c>
      <c r="E1011">
        <v>0</v>
      </c>
      <c r="F1011">
        <v>44400.4064</v>
      </c>
    </row>
    <row r="1012" spans="1:6">
      <c r="A1012" s="17" t="s">
        <v>13</v>
      </c>
      <c r="B1012" s="17">
        <v>1</v>
      </c>
      <c r="C1012">
        <v>51</v>
      </c>
      <c r="D1012">
        <v>34.96</v>
      </c>
      <c r="E1012">
        <v>2</v>
      </c>
      <c r="F1012">
        <v>44641.197399999997</v>
      </c>
    </row>
    <row r="1013" spans="1:6">
      <c r="A1013" s="14" t="s">
        <v>13</v>
      </c>
      <c r="B1013" s="14">
        <v>1</v>
      </c>
      <c r="C1013">
        <v>51</v>
      </c>
      <c r="D1013">
        <v>37.049999999999997</v>
      </c>
      <c r="E1013">
        <v>3</v>
      </c>
      <c r="F1013">
        <v>46255.112500000003</v>
      </c>
    </row>
    <row r="1014" spans="1:6">
      <c r="A1014" s="17" t="s">
        <v>11</v>
      </c>
      <c r="B1014" s="17">
        <v>1</v>
      </c>
      <c r="C1014">
        <v>51</v>
      </c>
      <c r="D1014">
        <v>42.9</v>
      </c>
      <c r="E1014">
        <v>2</v>
      </c>
      <c r="F1014">
        <v>47462.894</v>
      </c>
    </row>
    <row r="1015" spans="1:6">
      <c r="A1015" s="14" t="s">
        <v>11</v>
      </c>
      <c r="B1015" s="14">
        <v>0</v>
      </c>
      <c r="C1015">
        <v>52</v>
      </c>
      <c r="D1015">
        <v>34.1</v>
      </c>
      <c r="E1015">
        <v>0</v>
      </c>
      <c r="F1015">
        <v>9140.9509999999991</v>
      </c>
    </row>
    <row r="1016" spans="1:6">
      <c r="A1016" s="17" t="s">
        <v>8</v>
      </c>
      <c r="B1016" s="17">
        <v>0</v>
      </c>
      <c r="C1016">
        <v>52</v>
      </c>
      <c r="D1016">
        <v>36.700000000000003</v>
      </c>
      <c r="E1016">
        <v>0</v>
      </c>
      <c r="F1016">
        <v>9144.5650000000005</v>
      </c>
    </row>
    <row r="1017" spans="1:6">
      <c r="A1017" s="14" t="s">
        <v>8</v>
      </c>
      <c r="B1017" s="14">
        <v>0</v>
      </c>
      <c r="C1017">
        <v>52</v>
      </c>
      <c r="D1017">
        <v>31.2</v>
      </c>
      <c r="E1017">
        <v>0</v>
      </c>
      <c r="F1017">
        <v>9625.92</v>
      </c>
    </row>
    <row r="1018" spans="1:6">
      <c r="A1018" s="17" t="s">
        <v>8</v>
      </c>
      <c r="B1018" s="17">
        <v>0</v>
      </c>
      <c r="C1018">
        <v>52</v>
      </c>
      <c r="D1018">
        <v>37.4</v>
      </c>
      <c r="E1018">
        <v>0</v>
      </c>
      <c r="F1018">
        <v>9634.5380000000005</v>
      </c>
    </row>
    <row r="1019" spans="1:6">
      <c r="A1019" s="14" t="s">
        <v>13</v>
      </c>
      <c r="B1019" s="14">
        <v>0</v>
      </c>
      <c r="C1019">
        <v>52</v>
      </c>
      <c r="D1019">
        <v>33.25</v>
      </c>
      <c r="E1019">
        <v>0</v>
      </c>
      <c r="F1019">
        <v>9722.7695000000003</v>
      </c>
    </row>
    <row r="1020" spans="1:6">
      <c r="A1020" s="17" t="s">
        <v>8</v>
      </c>
      <c r="B1020" s="17">
        <v>0</v>
      </c>
      <c r="C1020">
        <v>52</v>
      </c>
      <c r="D1020">
        <v>30.2</v>
      </c>
      <c r="E1020">
        <v>1</v>
      </c>
      <c r="F1020">
        <v>9724.5300000000007</v>
      </c>
    </row>
    <row r="1021" spans="1:6">
      <c r="A1021" s="14" t="s">
        <v>11</v>
      </c>
      <c r="B1021" s="14">
        <v>0</v>
      </c>
      <c r="C1021">
        <v>52</v>
      </c>
      <c r="D1021">
        <v>47.74</v>
      </c>
      <c r="E1021">
        <v>1</v>
      </c>
      <c r="F1021">
        <v>9748.9105999999992</v>
      </c>
    </row>
    <row r="1022" spans="1:6">
      <c r="A1022" s="17" t="s">
        <v>12</v>
      </c>
      <c r="B1022" s="17">
        <v>0</v>
      </c>
      <c r="C1022">
        <v>52</v>
      </c>
      <c r="D1022">
        <v>18.335000000000001</v>
      </c>
      <c r="E1022">
        <v>0</v>
      </c>
      <c r="F1022">
        <v>9991.0376500000002</v>
      </c>
    </row>
    <row r="1023" spans="1:6">
      <c r="A1023" s="14" t="s">
        <v>13</v>
      </c>
      <c r="B1023" s="14">
        <v>0</v>
      </c>
      <c r="C1023">
        <v>52</v>
      </c>
      <c r="D1023">
        <v>23.18</v>
      </c>
      <c r="E1023">
        <v>0</v>
      </c>
      <c r="F1023">
        <v>10197.772199999999</v>
      </c>
    </row>
    <row r="1024" spans="1:6">
      <c r="A1024" s="17" t="s">
        <v>8</v>
      </c>
      <c r="B1024" s="17">
        <v>0</v>
      </c>
      <c r="C1024">
        <v>52</v>
      </c>
      <c r="D1024">
        <v>38.6</v>
      </c>
      <c r="E1024">
        <v>2</v>
      </c>
      <c r="F1024">
        <v>10325.206</v>
      </c>
    </row>
    <row r="1025" spans="1:6">
      <c r="A1025" s="14" t="s">
        <v>13</v>
      </c>
      <c r="B1025" s="14">
        <v>0</v>
      </c>
      <c r="C1025">
        <v>52</v>
      </c>
      <c r="D1025">
        <v>30.78</v>
      </c>
      <c r="E1025">
        <v>1</v>
      </c>
      <c r="F1025">
        <v>10797.3362</v>
      </c>
    </row>
    <row r="1026" spans="1:6">
      <c r="A1026" s="17" t="s">
        <v>8</v>
      </c>
      <c r="B1026" s="17">
        <v>0</v>
      </c>
      <c r="C1026">
        <v>52</v>
      </c>
      <c r="D1026">
        <v>33.299999999999997</v>
      </c>
      <c r="E1026">
        <v>2</v>
      </c>
      <c r="F1026">
        <v>10806.839</v>
      </c>
    </row>
    <row r="1027" spans="1:6">
      <c r="A1027" s="14" t="s">
        <v>12</v>
      </c>
      <c r="B1027" s="14">
        <v>0</v>
      </c>
      <c r="C1027">
        <v>52</v>
      </c>
      <c r="D1027">
        <v>31.73</v>
      </c>
      <c r="E1027">
        <v>2</v>
      </c>
      <c r="F1027">
        <v>11187.6567</v>
      </c>
    </row>
    <row r="1028" spans="1:6">
      <c r="A1028" s="17" t="s">
        <v>12</v>
      </c>
      <c r="B1028" s="17">
        <v>0</v>
      </c>
      <c r="C1028">
        <v>52</v>
      </c>
      <c r="D1028">
        <v>32.774999999999999</v>
      </c>
      <c r="E1028">
        <v>3</v>
      </c>
      <c r="F1028">
        <v>11289.10925</v>
      </c>
    </row>
    <row r="1029" spans="1:6">
      <c r="A1029" s="14" t="s">
        <v>13</v>
      </c>
      <c r="B1029" s="14">
        <v>0</v>
      </c>
      <c r="C1029">
        <v>52</v>
      </c>
      <c r="D1029">
        <v>38.380000000000003</v>
      </c>
      <c r="E1029">
        <v>2</v>
      </c>
      <c r="F1029">
        <v>11396.9002</v>
      </c>
    </row>
    <row r="1030" spans="1:6">
      <c r="A1030" s="17" t="s">
        <v>8</v>
      </c>
      <c r="B1030" s="17">
        <v>0</v>
      </c>
      <c r="C1030">
        <v>52</v>
      </c>
      <c r="D1030">
        <v>44.7</v>
      </c>
      <c r="E1030">
        <v>3</v>
      </c>
      <c r="F1030">
        <v>11411.684999999999</v>
      </c>
    </row>
    <row r="1031" spans="1:6">
      <c r="A1031" s="14" t="s">
        <v>13</v>
      </c>
      <c r="B1031" s="14">
        <v>0</v>
      </c>
      <c r="C1031">
        <v>52</v>
      </c>
      <c r="D1031">
        <v>32.204999999999998</v>
      </c>
      <c r="E1031">
        <v>3</v>
      </c>
      <c r="F1031">
        <v>11488.31695</v>
      </c>
    </row>
    <row r="1032" spans="1:6">
      <c r="A1032" s="17" t="s">
        <v>11</v>
      </c>
      <c r="B1032" s="17">
        <v>0</v>
      </c>
      <c r="C1032">
        <v>52</v>
      </c>
      <c r="D1032">
        <v>46.75</v>
      </c>
      <c r="E1032">
        <v>5</v>
      </c>
      <c r="F1032">
        <v>12592.5345</v>
      </c>
    </row>
    <row r="1033" spans="1:6">
      <c r="A1033" s="14" t="s">
        <v>13</v>
      </c>
      <c r="B1033" s="14">
        <v>0</v>
      </c>
      <c r="C1033">
        <v>52</v>
      </c>
      <c r="D1033">
        <v>30.875</v>
      </c>
      <c r="E1033">
        <v>0</v>
      </c>
      <c r="F1033">
        <v>23045.566159999998</v>
      </c>
    </row>
    <row r="1034" spans="1:6">
      <c r="A1034" s="17" t="s">
        <v>12</v>
      </c>
      <c r="B1034" s="17">
        <v>1</v>
      </c>
      <c r="C1034">
        <v>52</v>
      </c>
      <c r="D1034">
        <v>24.13</v>
      </c>
      <c r="E1034">
        <v>1</v>
      </c>
      <c r="F1034">
        <v>23887.662700000001</v>
      </c>
    </row>
    <row r="1035" spans="1:6">
      <c r="A1035" s="14" t="s">
        <v>12</v>
      </c>
      <c r="B1035" s="14">
        <v>1</v>
      </c>
      <c r="C1035">
        <v>52</v>
      </c>
      <c r="D1035">
        <v>27.36</v>
      </c>
      <c r="E1035">
        <v>0</v>
      </c>
      <c r="F1035">
        <v>24393.6224</v>
      </c>
    </row>
    <row r="1036" spans="1:6">
      <c r="A1036" s="17" t="s">
        <v>11</v>
      </c>
      <c r="B1036" s="17">
        <v>1</v>
      </c>
      <c r="C1036">
        <v>52</v>
      </c>
      <c r="D1036">
        <v>25.3</v>
      </c>
      <c r="E1036">
        <v>2</v>
      </c>
      <c r="F1036">
        <v>24667.419000000002</v>
      </c>
    </row>
    <row r="1037" spans="1:6">
      <c r="A1037" s="14" t="s">
        <v>13</v>
      </c>
      <c r="B1037" s="14">
        <v>1</v>
      </c>
      <c r="C1037">
        <v>52</v>
      </c>
      <c r="D1037">
        <v>24.32</v>
      </c>
      <c r="E1037">
        <v>3</v>
      </c>
      <c r="F1037">
        <v>24869.836800000001</v>
      </c>
    </row>
    <row r="1038" spans="1:6">
      <c r="A1038" s="17" t="s">
        <v>11</v>
      </c>
      <c r="B1038" s="17">
        <v>0</v>
      </c>
      <c r="C1038">
        <v>52</v>
      </c>
      <c r="D1038">
        <v>26.4</v>
      </c>
      <c r="E1038">
        <v>3</v>
      </c>
      <c r="F1038">
        <v>25992.821039999999</v>
      </c>
    </row>
    <row r="1039" spans="1:6">
      <c r="A1039" s="14" t="s">
        <v>12</v>
      </c>
      <c r="B1039" s="14">
        <v>0</v>
      </c>
      <c r="C1039">
        <v>52</v>
      </c>
      <c r="D1039">
        <v>36.765000000000001</v>
      </c>
      <c r="E1039">
        <v>2</v>
      </c>
      <c r="F1039">
        <v>26467.09737</v>
      </c>
    </row>
    <row r="1040" spans="1:6">
      <c r="A1040" s="17" t="s">
        <v>11</v>
      </c>
      <c r="B1040" s="17">
        <v>0</v>
      </c>
      <c r="C1040">
        <v>52</v>
      </c>
      <c r="D1040">
        <v>24.86</v>
      </c>
      <c r="E1040">
        <v>0</v>
      </c>
      <c r="F1040">
        <v>27117.993780000001</v>
      </c>
    </row>
    <row r="1041" spans="1:6">
      <c r="A1041" s="14" t="s">
        <v>12</v>
      </c>
      <c r="B1041" s="14">
        <v>0</v>
      </c>
      <c r="C1041">
        <v>52</v>
      </c>
      <c r="D1041">
        <v>37.524999999999999</v>
      </c>
      <c r="E1041">
        <v>2</v>
      </c>
      <c r="F1041">
        <v>33471.971890000001</v>
      </c>
    </row>
    <row r="1042" spans="1:6">
      <c r="A1042" s="17" t="s">
        <v>11</v>
      </c>
      <c r="B1042" s="17">
        <v>1</v>
      </c>
      <c r="C1042">
        <v>52</v>
      </c>
      <c r="D1042">
        <v>41.8</v>
      </c>
      <c r="E1042">
        <v>2</v>
      </c>
      <c r="F1042">
        <v>47269.853999999999</v>
      </c>
    </row>
    <row r="1043" spans="1:6">
      <c r="A1043" s="14" t="s">
        <v>12</v>
      </c>
      <c r="B1043" s="14">
        <v>1</v>
      </c>
      <c r="C1043">
        <v>52</v>
      </c>
      <c r="D1043">
        <v>34.484999999999999</v>
      </c>
      <c r="E1043">
        <v>3</v>
      </c>
      <c r="F1043">
        <v>60021.398970000002</v>
      </c>
    </row>
    <row r="1044" spans="1:6">
      <c r="A1044" s="17" t="s">
        <v>11</v>
      </c>
      <c r="B1044" s="17">
        <v>0</v>
      </c>
      <c r="C1044">
        <v>53</v>
      </c>
      <c r="D1044">
        <v>29.48</v>
      </c>
      <c r="E1044">
        <v>0</v>
      </c>
      <c r="F1044">
        <v>9487.6442000000006</v>
      </c>
    </row>
    <row r="1045" spans="1:6">
      <c r="A1045" s="14" t="s">
        <v>11</v>
      </c>
      <c r="B1045" s="14">
        <v>0</v>
      </c>
      <c r="C1045">
        <v>53</v>
      </c>
      <c r="D1045">
        <v>41.47</v>
      </c>
      <c r="E1045">
        <v>0</v>
      </c>
      <c r="F1045">
        <v>9504.3102999999992</v>
      </c>
    </row>
    <row r="1046" spans="1:6">
      <c r="A1046" s="17" t="s">
        <v>12</v>
      </c>
      <c r="B1046" s="17">
        <v>0</v>
      </c>
      <c r="C1046">
        <v>53</v>
      </c>
      <c r="D1046">
        <v>24.32</v>
      </c>
      <c r="E1046">
        <v>0</v>
      </c>
      <c r="F1046">
        <v>9863.4717999999993</v>
      </c>
    </row>
    <row r="1047" spans="1:6">
      <c r="A1047" s="14" t="s">
        <v>12</v>
      </c>
      <c r="B1047" s="14">
        <v>0</v>
      </c>
      <c r="C1047">
        <v>53</v>
      </c>
      <c r="D1047">
        <v>28.88</v>
      </c>
      <c r="E1047">
        <v>0</v>
      </c>
      <c r="F1047">
        <v>9869.8101999999999</v>
      </c>
    </row>
    <row r="1048" spans="1:6">
      <c r="A1048" s="17" t="s">
        <v>8</v>
      </c>
      <c r="B1048" s="17">
        <v>0</v>
      </c>
      <c r="C1048">
        <v>53</v>
      </c>
      <c r="D1048">
        <v>21.4</v>
      </c>
      <c r="E1048">
        <v>1</v>
      </c>
      <c r="F1048">
        <v>10065.413</v>
      </c>
    </row>
    <row r="1049" spans="1:6">
      <c r="A1049" s="14" t="s">
        <v>13</v>
      </c>
      <c r="B1049" s="14">
        <v>0</v>
      </c>
      <c r="C1049">
        <v>53</v>
      </c>
      <c r="D1049">
        <v>30.495000000000001</v>
      </c>
      <c r="E1049">
        <v>0</v>
      </c>
      <c r="F1049">
        <v>10072.055050000001</v>
      </c>
    </row>
    <row r="1050" spans="1:6">
      <c r="A1050" s="17" t="s">
        <v>8</v>
      </c>
      <c r="B1050" s="17">
        <v>0</v>
      </c>
      <c r="C1050">
        <v>53</v>
      </c>
      <c r="D1050">
        <v>36.1</v>
      </c>
      <c r="E1050">
        <v>1</v>
      </c>
      <c r="F1050">
        <v>10085.846</v>
      </c>
    </row>
    <row r="1051" spans="1:6">
      <c r="A1051" s="14" t="s">
        <v>12</v>
      </c>
      <c r="B1051" s="14">
        <v>0</v>
      </c>
      <c r="C1051">
        <v>53</v>
      </c>
      <c r="D1051">
        <v>26.6</v>
      </c>
      <c r="E1051">
        <v>0</v>
      </c>
      <c r="F1051">
        <v>10355.641</v>
      </c>
    </row>
    <row r="1052" spans="1:6">
      <c r="A1052" s="17" t="s">
        <v>12</v>
      </c>
      <c r="B1052" s="17">
        <v>0</v>
      </c>
      <c r="C1052">
        <v>53</v>
      </c>
      <c r="D1052">
        <v>31.16</v>
      </c>
      <c r="E1052">
        <v>1</v>
      </c>
      <c r="F1052">
        <v>10461.9794</v>
      </c>
    </row>
    <row r="1053" spans="1:6">
      <c r="A1053" s="14" t="s">
        <v>13</v>
      </c>
      <c r="B1053" s="14">
        <v>0</v>
      </c>
      <c r="C1053">
        <v>53</v>
      </c>
      <c r="D1053">
        <v>33.25</v>
      </c>
      <c r="E1053">
        <v>0</v>
      </c>
      <c r="F1053">
        <v>10564.8845</v>
      </c>
    </row>
    <row r="1054" spans="1:6">
      <c r="A1054" s="17" t="s">
        <v>11</v>
      </c>
      <c r="B1054" s="17">
        <v>0</v>
      </c>
      <c r="C1054">
        <v>53</v>
      </c>
      <c r="D1054">
        <v>39.6</v>
      </c>
      <c r="E1054">
        <v>1</v>
      </c>
      <c r="F1054">
        <v>10579.710999999999</v>
      </c>
    </row>
    <row r="1055" spans="1:6">
      <c r="A1055" s="14" t="s">
        <v>12</v>
      </c>
      <c r="B1055" s="14">
        <v>0</v>
      </c>
      <c r="C1055">
        <v>53</v>
      </c>
      <c r="D1055">
        <v>24.795000000000002</v>
      </c>
      <c r="E1055">
        <v>1</v>
      </c>
      <c r="F1055">
        <v>10942.13205</v>
      </c>
    </row>
    <row r="1056" spans="1:6">
      <c r="A1056" s="17" t="s">
        <v>12</v>
      </c>
      <c r="B1056" s="17">
        <v>0</v>
      </c>
      <c r="C1056">
        <v>53</v>
      </c>
      <c r="D1056">
        <v>37.43</v>
      </c>
      <c r="E1056">
        <v>1</v>
      </c>
      <c r="F1056">
        <v>10959.6947</v>
      </c>
    </row>
    <row r="1057" spans="1:6">
      <c r="A1057" s="14" t="s">
        <v>8</v>
      </c>
      <c r="B1057" s="14">
        <v>0</v>
      </c>
      <c r="C1057">
        <v>53</v>
      </c>
      <c r="D1057">
        <v>26.7</v>
      </c>
      <c r="E1057">
        <v>2</v>
      </c>
      <c r="F1057">
        <v>11150.78</v>
      </c>
    </row>
    <row r="1058" spans="1:6">
      <c r="A1058" s="17" t="s">
        <v>8</v>
      </c>
      <c r="B1058" s="17">
        <v>0</v>
      </c>
      <c r="C1058">
        <v>53</v>
      </c>
      <c r="D1058">
        <v>35.9</v>
      </c>
      <c r="E1058">
        <v>2</v>
      </c>
      <c r="F1058">
        <v>11163.567999999999</v>
      </c>
    </row>
    <row r="1059" spans="1:6">
      <c r="A1059" s="14" t="s">
        <v>13</v>
      </c>
      <c r="B1059" s="14">
        <v>0</v>
      </c>
      <c r="C1059">
        <v>53</v>
      </c>
      <c r="D1059">
        <v>26.41</v>
      </c>
      <c r="E1059">
        <v>2</v>
      </c>
      <c r="F1059">
        <v>11244.376899999999</v>
      </c>
    </row>
    <row r="1060" spans="1:6">
      <c r="A1060" s="17" t="s">
        <v>8</v>
      </c>
      <c r="B1060" s="17">
        <v>0</v>
      </c>
      <c r="C1060">
        <v>53</v>
      </c>
      <c r="D1060">
        <v>28.6</v>
      </c>
      <c r="E1060">
        <v>3</v>
      </c>
      <c r="F1060">
        <v>11253.421</v>
      </c>
    </row>
    <row r="1061" spans="1:6">
      <c r="A1061" s="14" t="s">
        <v>8</v>
      </c>
      <c r="B1061" s="14">
        <v>0</v>
      </c>
      <c r="C1061">
        <v>53</v>
      </c>
      <c r="D1061">
        <v>36.6</v>
      </c>
      <c r="E1061">
        <v>3</v>
      </c>
      <c r="F1061">
        <v>11264.540999999999</v>
      </c>
    </row>
    <row r="1062" spans="1:6">
      <c r="A1062" s="17" t="s">
        <v>13</v>
      </c>
      <c r="B1062" s="17">
        <v>0</v>
      </c>
      <c r="C1062">
        <v>53</v>
      </c>
      <c r="D1062">
        <v>23.75</v>
      </c>
      <c r="E1062">
        <v>2</v>
      </c>
      <c r="F1062">
        <v>11729.6795</v>
      </c>
    </row>
    <row r="1063" spans="1:6">
      <c r="A1063" s="14" t="s">
        <v>8</v>
      </c>
      <c r="B1063" s="14">
        <v>0</v>
      </c>
      <c r="C1063">
        <v>53</v>
      </c>
      <c r="D1063">
        <v>28.1</v>
      </c>
      <c r="E1063">
        <v>3</v>
      </c>
      <c r="F1063">
        <v>11741.726000000001</v>
      </c>
    </row>
    <row r="1064" spans="1:6">
      <c r="A1064" s="17" t="s">
        <v>11</v>
      </c>
      <c r="B1064" s="17">
        <v>0</v>
      </c>
      <c r="C1064">
        <v>53</v>
      </c>
      <c r="D1064">
        <v>38.06</v>
      </c>
      <c r="E1064">
        <v>3</v>
      </c>
      <c r="F1064">
        <v>20462.997660000001</v>
      </c>
    </row>
    <row r="1065" spans="1:6">
      <c r="A1065" s="14" t="s">
        <v>11</v>
      </c>
      <c r="B1065" s="14">
        <v>1</v>
      </c>
      <c r="C1065">
        <v>53</v>
      </c>
      <c r="D1065">
        <v>20.9</v>
      </c>
      <c r="E1065">
        <v>0</v>
      </c>
      <c r="F1065">
        <v>21195.817999999999</v>
      </c>
    </row>
    <row r="1066" spans="1:6">
      <c r="A1066" s="17" t="s">
        <v>11</v>
      </c>
      <c r="B1066" s="17">
        <v>1</v>
      </c>
      <c r="C1066">
        <v>53</v>
      </c>
      <c r="D1066">
        <v>22.88</v>
      </c>
      <c r="E1066">
        <v>1</v>
      </c>
      <c r="F1066">
        <v>23244.790199999999</v>
      </c>
    </row>
    <row r="1067" spans="1:6">
      <c r="A1067" s="14" t="s">
        <v>13</v>
      </c>
      <c r="B1067" s="14">
        <v>1</v>
      </c>
      <c r="C1067">
        <v>53</v>
      </c>
      <c r="D1067">
        <v>22.61</v>
      </c>
      <c r="E1067">
        <v>3</v>
      </c>
      <c r="F1067">
        <v>24873.384900000001</v>
      </c>
    </row>
    <row r="1068" spans="1:6">
      <c r="A1068" s="17" t="s">
        <v>11</v>
      </c>
      <c r="B1068" s="17">
        <v>0</v>
      </c>
      <c r="C1068">
        <v>53</v>
      </c>
      <c r="D1068">
        <v>31.35</v>
      </c>
      <c r="E1068">
        <v>0</v>
      </c>
      <c r="F1068">
        <v>27346.04207</v>
      </c>
    </row>
    <row r="1069" spans="1:6">
      <c r="A1069" s="14" t="s">
        <v>13</v>
      </c>
      <c r="B1069" s="14">
        <v>0</v>
      </c>
      <c r="C1069">
        <v>53</v>
      </c>
      <c r="D1069">
        <v>32.299999999999997</v>
      </c>
      <c r="E1069">
        <v>2</v>
      </c>
      <c r="F1069">
        <v>29186.482360000002</v>
      </c>
    </row>
    <row r="1070" spans="1:6">
      <c r="A1070" s="17" t="s">
        <v>13</v>
      </c>
      <c r="B1070" s="17">
        <v>1</v>
      </c>
      <c r="C1070">
        <v>53</v>
      </c>
      <c r="D1070">
        <v>34.104999999999997</v>
      </c>
      <c r="E1070">
        <v>0</v>
      </c>
      <c r="F1070">
        <v>43254.417950000003</v>
      </c>
    </row>
    <row r="1071" spans="1:6">
      <c r="A1071" s="14" t="s">
        <v>12</v>
      </c>
      <c r="B1071" s="14">
        <v>1</v>
      </c>
      <c r="C1071">
        <v>53</v>
      </c>
      <c r="D1071">
        <v>36.86</v>
      </c>
      <c r="E1071">
        <v>3</v>
      </c>
      <c r="F1071">
        <v>46661.4424</v>
      </c>
    </row>
    <row r="1072" spans="1:6">
      <c r="A1072" s="17" t="s">
        <v>8</v>
      </c>
      <c r="B1072" s="17">
        <v>0</v>
      </c>
      <c r="C1072">
        <v>54</v>
      </c>
      <c r="D1072">
        <v>31.6</v>
      </c>
      <c r="E1072">
        <v>0</v>
      </c>
      <c r="F1072">
        <v>9850.4320000000007</v>
      </c>
    </row>
    <row r="1073" spans="1:6">
      <c r="A1073" s="14" t="s">
        <v>12</v>
      </c>
      <c r="B1073" s="14">
        <v>0</v>
      </c>
      <c r="C1073">
        <v>54</v>
      </c>
      <c r="D1073">
        <v>30.21</v>
      </c>
      <c r="E1073">
        <v>0</v>
      </c>
      <c r="F1073">
        <v>10231.499900000001</v>
      </c>
    </row>
    <row r="1074" spans="1:6">
      <c r="A1074" s="17" t="s">
        <v>11</v>
      </c>
      <c r="B1074" s="17">
        <v>0</v>
      </c>
      <c r="C1074">
        <v>54</v>
      </c>
      <c r="D1074">
        <v>31.24</v>
      </c>
      <c r="E1074">
        <v>0</v>
      </c>
      <c r="F1074">
        <v>10338.9316</v>
      </c>
    </row>
    <row r="1075" spans="1:6">
      <c r="A1075" s="14" t="s">
        <v>13</v>
      </c>
      <c r="B1075" s="14">
        <v>0</v>
      </c>
      <c r="C1075">
        <v>54</v>
      </c>
      <c r="D1075">
        <v>24.035</v>
      </c>
      <c r="E1075">
        <v>0</v>
      </c>
      <c r="F1075">
        <v>10422.916649999999</v>
      </c>
    </row>
    <row r="1076" spans="1:6">
      <c r="A1076" s="17" t="s">
        <v>13</v>
      </c>
      <c r="B1076" s="17">
        <v>0</v>
      </c>
      <c r="C1076">
        <v>54</v>
      </c>
      <c r="D1076">
        <v>32.774999999999999</v>
      </c>
      <c r="E1076">
        <v>0</v>
      </c>
      <c r="F1076">
        <v>10435.06525</v>
      </c>
    </row>
    <row r="1077" spans="1:6">
      <c r="A1077" s="14" t="s">
        <v>8</v>
      </c>
      <c r="B1077" s="14">
        <v>0</v>
      </c>
      <c r="C1077">
        <v>54</v>
      </c>
      <c r="D1077">
        <v>29.2</v>
      </c>
      <c r="E1077">
        <v>1</v>
      </c>
      <c r="F1077">
        <v>10436.096</v>
      </c>
    </row>
    <row r="1078" spans="1:6">
      <c r="A1078" s="17" t="s">
        <v>8</v>
      </c>
      <c r="B1078" s="17">
        <v>0</v>
      </c>
      <c r="C1078">
        <v>54</v>
      </c>
      <c r="D1078">
        <v>39.6</v>
      </c>
      <c r="E1078">
        <v>1</v>
      </c>
      <c r="F1078">
        <v>10450.552</v>
      </c>
    </row>
    <row r="1079" spans="1:6">
      <c r="A1079" s="14" t="s">
        <v>12</v>
      </c>
      <c r="B1079" s="14">
        <v>0</v>
      </c>
      <c r="C1079">
        <v>54</v>
      </c>
      <c r="D1079">
        <v>33.630000000000003</v>
      </c>
      <c r="E1079">
        <v>1</v>
      </c>
      <c r="F1079">
        <v>10825.253699999999</v>
      </c>
    </row>
    <row r="1080" spans="1:6">
      <c r="A1080" s="17" t="s">
        <v>13</v>
      </c>
      <c r="B1080" s="17">
        <v>0</v>
      </c>
      <c r="C1080">
        <v>54</v>
      </c>
      <c r="D1080">
        <v>32.68</v>
      </c>
      <c r="E1080">
        <v>0</v>
      </c>
      <c r="F1080">
        <v>10923.933199999999</v>
      </c>
    </row>
    <row r="1081" spans="1:6">
      <c r="A1081" s="14" t="s">
        <v>11</v>
      </c>
      <c r="B1081" s="14">
        <v>0</v>
      </c>
      <c r="C1081">
        <v>54</v>
      </c>
      <c r="D1081">
        <v>31.9</v>
      </c>
      <c r="E1081">
        <v>1</v>
      </c>
      <c r="F1081">
        <v>10928.849</v>
      </c>
    </row>
    <row r="1082" spans="1:6">
      <c r="A1082" s="17" t="s">
        <v>11</v>
      </c>
      <c r="B1082" s="17">
        <v>0</v>
      </c>
      <c r="C1082">
        <v>54</v>
      </c>
      <c r="D1082">
        <v>21.01</v>
      </c>
      <c r="E1082">
        <v>2</v>
      </c>
      <c r="F1082">
        <v>11013.7119</v>
      </c>
    </row>
    <row r="1083" spans="1:6">
      <c r="A1083" s="14" t="s">
        <v>12</v>
      </c>
      <c r="B1083" s="14">
        <v>0</v>
      </c>
      <c r="C1083">
        <v>54</v>
      </c>
      <c r="D1083">
        <v>27.645</v>
      </c>
      <c r="E1083">
        <v>1</v>
      </c>
      <c r="F1083">
        <v>11305.93455</v>
      </c>
    </row>
    <row r="1084" spans="1:6">
      <c r="A1084" s="17" t="s">
        <v>13</v>
      </c>
      <c r="B1084" s="17">
        <v>0</v>
      </c>
      <c r="C1084">
        <v>54</v>
      </c>
      <c r="D1084">
        <v>32.299999999999997</v>
      </c>
      <c r="E1084">
        <v>1</v>
      </c>
      <c r="F1084">
        <v>11512.405000000001</v>
      </c>
    </row>
    <row r="1085" spans="1:6">
      <c r="A1085" s="14" t="s">
        <v>8</v>
      </c>
      <c r="B1085" s="14">
        <v>0</v>
      </c>
      <c r="C1085">
        <v>54</v>
      </c>
      <c r="D1085">
        <v>46.7</v>
      </c>
      <c r="E1085">
        <v>2</v>
      </c>
      <c r="F1085">
        <v>11538.421</v>
      </c>
    </row>
    <row r="1086" spans="1:6">
      <c r="A1086" s="17" t="s">
        <v>8</v>
      </c>
      <c r="B1086" s="17">
        <v>0</v>
      </c>
      <c r="C1086">
        <v>54</v>
      </c>
      <c r="D1086">
        <v>23</v>
      </c>
      <c r="E1086">
        <v>3</v>
      </c>
      <c r="F1086">
        <v>12094.477999999999</v>
      </c>
    </row>
    <row r="1087" spans="1:6">
      <c r="A1087" s="14" t="s">
        <v>13</v>
      </c>
      <c r="B1087" s="14">
        <v>0</v>
      </c>
      <c r="C1087">
        <v>54</v>
      </c>
      <c r="D1087">
        <v>28.88</v>
      </c>
      <c r="E1087">
        <v>2</v>
      </c>
      <c r="F1087">
        <v>12096.6512</v>
      </c>
    </row>
    <row r="1088" spans="1:6">
      <c r="A1088" s="17" t="s">
        <v>8</v>
      </c>
      <c r="B1088" s="17">
        <v>0</v>
      </c>
      <c r="C1088">
        <v>54</v>
      </c>
      <c r="D1088">
        <v>30.8</v>
      </c>
      <c r="E1088">
        <v>3</v>
      </c>
      <c r="F1088">
        <v>12105.32</v>
      </c>
    </row>
    <row r="1089" spans="1:6">
      <c r="A1089" s="14" t="s">
        <v>12</v>
      </c>
      <c r="B1089" s="14">
        <v>0</v>
      </c>
      <c r="C1089">
        <v>54</v>
      </c>
      <c r="D1089">
        <v>21.47</v>
      </c>
      <c r="E1089">
        <v>3</v>
      </c>
      <c r="F1089">
        <v>12475.3513</v>
      </c>
    </row>
    <row r="1090" spans="1:6">
      <c r="A1090" s="17" t="s">
        <v>12</v>
      </c>
      <c r="B1090" s="17">
        <v>0</v>
      </c>
      <c r="C1090">
        <v>54</v>
      </c>
      <c r="D1090">
        <v>24.605</v>
      </c>
      <c r="E1090">
        <v>3</v>
      </c>
      <c r="F1090">
        <v>12479.70895</v>
      </c>
    </row>
    <row r="1091" spans="1:6">
      <c r="A1091" s="14" t="s">
        <v>12</v>
      </c>
      <c r="B1091" s="14">
        <v>0</v>
      </c>
      <c r="C1091">
        <v>54</v>
      </c>
      <c r="D1091">
        <v>35.814999999999998</v>
      </c>
      <c r="E1091">
        <v>3</v>
      </c>
      <c r="F1091">
        <v>12495.290849999999</v>
      </c>
    </row>
    <row r="1092" spans="1:6">
      <c r="A1092" s="17" t="s">
        <v>12</v>
      </c>
      <c r="B1092" s="17">
        <v>0</v>
      </c>
      <c r="C1092">
        <v>54</v>
      </c>
      <c r="D1092">
        <v>30.02</v>
      </c>
      <c r="E1092">
        <v>0</v>
      </c>
      <c r="F1092">
        <v>24476.478510000001</v>
      </c>
    </row>
    <row r="1093" spans="1:6">
      <c r="A1093" s="14" t="s">
        <v>8</v>
      </c>
      <c r="B1093" s="14">
        <v>1</v>
      </c>
      <c r="C1093">
        <v>54</v>
      </c>
      <c r="D1093">
        <v>25.1</v>
      </c>
      <c r="E1093">
        <v>3</v>
      </c>
      <c r="F1093">
        <v>25382.296999999999</v>
      </c>
    </row>
    <row r="1094" spans="1:6">
      <c r="A1094" s="17" t="s">
        <v>13</v>
      </c>
      <c r="B1094" s="17">
        <v>0</v>
      </c>
      <c r="C1094">
        <v>54</v>
      </c>
      <c r="D1094">
        <v>25.46</v>
      </c>
      <c r="E1094">
        <v>1</v>
      </c>
      <c r="F1094">
        <v>25517.11363</v>
      </c>
    </row>
    <row r="1095" spans="1:6">
      <c r="A1095" s="14" t="s">
        <v>11</v>
      </c>
      <c r="B1095" s="14">
        <v>0</v>
      </c>
      <c r="C1095">
        <v>54</v>
      </c>
      <c r="D1095">
        <v>31.9</v>
      </c>
      <c r="E1095">
        <v>3</v>
      </c>
      <c r="F1095">
        <v>27322.73386</v>
      </c>
    </row>
    <row r="1096" spans="1:6">
      <c r="A1096" s="17" t="s">
        <v>11</v>
      </c>
      <c r="B1096" s="17">
        <v>1</v>
      </c>
      <c r="C1096">
        <v>54</v>
      </c>
      <c r="D1096">
        <v>30.8</v>
      </c>
      <c r="E1096">
        <v>1</v>
      </c>
      <c r="F1096">
        <v>41999.519999999997</v>
      </c>
    </row>
    <row r="1097" spans="1:6">
      <c r="A1097" s="14" t="s">
        <v>11</v>
      </c>
      <c r="B1097" s="14">
        <v>1</v>
      </c>
      <c r="C1097">
        <v>54</v>
      </c>
      <c r="D1097">
        <v>34.21</v>
      </c>
      <c r="E1097">
        <v>2</v>
      </c>
      <c r="F1097">
        <v>44260.749900000003</v>
      </c>
    </row>
    <row r="1098" spans="1:6">
      <c r="A1098" s="17" t="s">
        <v>13</v>
      </c>
      <c r="B1098" s="17">
        <v>1</v>
      </c>
      <c r="C1098">
        <v>54</v>
      </c>
      <c r="D1098">
        <v>40.564999999999998</v>
      </c>
      <c r="E1098">
        <v>3</v>
      </c>
      <c r="F1098">
        <v>48549.178350000002</v>
      </c>
    </row>
    <row r="1099" spans="1:6">
      <c r="A1099" s="14" t="s">
        <v>11</v>
      </c>
      <c r="B1099" s="14">
        <v>1</v>
      </c>
      <c r="C1099">
        <v>54</v>
      </c>
      <c r="D1099">
        <v>47.41</v>
      </c>
      <c r="E1099">
        <v>0</v>
      </c>
      <c r="F1099">
        <v>63770.428010000003</v>
      </c>
    </row>
    <row r="1100" spans="1:6">
      <c r="A1100" s="17" t="s">
        <v>8</v>
      </c>
      <c r="B1100" s="17">
        <v>0</v>
      </c>
      <c r="C1100">
        <v>55</v>
      </c>
      <c r="D1100">
        <v>29.9</v>
      </c>
      <c r="E1100">
        <v>0</v>
      </c>
      <c r="F1100">
        <v>10214.636</v>
      </c>
    </row>
    <row r="1101" spans="1:6">
      <c r="A1101" s="14" t="s">
        <v>11</v>
      </c>
      <c r="B1101" s="14">
        <v>0</v>
      </c>
      <c r="C1101">
        <v>55</v>
      </c>
      <c r="D1101">
        <v>38.28</v>
      </c>
      <c r="E1101">
        <v>0</v>
      </c>
      <c r="F1101">
        <v>10226.2842</v>
      </c>
    </row>
    <row r="1102" spans="1:6">
      <c r="A1102" s="17" t="s">
        <v>12</v>
      </c>
      <c r="B1102" s="17">
        <v>0</v>
      </c>
      <c r="C1102">
        <v>55</v>
      </c>
      <c r="D1102">
        <v>27.645</v>
      </c>
      <c r="E1102">
        <v>0</v>
      </c>
      <c r="F1102">
        <v>10594.501550000001</v>
      </c>
    </row>
    <row r="1103" spans="1:6">
      <c r="A1103" s="14" t="s">
        <v>12</v>
      </c>
      <c r="B1103" s="14">
        <v>0</v>
      </c>
      <c r="C1103">
        <v>55</v>
      </c>
      <c r="D1103">
        <v>32.774999999999999</v>
      </c>
      <c r="E1103">
        <v>0</v>
      </c>
      <c r="F1103">
        <v>10601.632250000001</v>
      </c>
    </row>
    <row r="1104" spans="1:6">
      <c r="A1104" s="17" t="s">
        <v>8</v>
      </c>
      <c r="B1104" s="17">
        <v>0</v>
      </c>
      <c r="C1104">
        <v>55</v>
      </c>
      <c r="D1104">
        <v>30.5</v>
      </c>
      <c r="E1104">
        <v>0</v>
      </c>
      <c r="F1104">
        <v>10704.47</v>
      </c>
    </row>
    <row r="1105" spans="1:6">
      <c r="A1105" s="14" t="s">
        <v>8</v>
      </c>
      <c r="B1105" s="14">
        <v>0</v>
      </c>
      <c r="C1105">
        <v>55</v>
      </c>
      <c r="D1105">
        <v>37.1</v>
      </c>
      <c r="E1105">
        <v>0</v>
      </c>
      <c r="F1105">
        <v>10713.644</v>
      </c>
    </row>
    <row r="1106" spans="1:6">
      <c r="A1106" s="17" t="s">
        <v>8</v>
      </c>
      <c r="B1106" s="17">
        <v>0</v>
      </c>
      <c r="C1106">
        <v>55</v>
      </c>
      <c r="D1106">
        <v>21.5</v>
      </c>
      <c r="E1106">
        <v>1</v>
      </c>
      <c r="F1106">
        <v>10791.96</v>
      </c>
    </row>
    <row r="1107" spans="1:6">
      <c r="A1107" s="14" t="s">
        <v>13</v>
      </c>
      <c r="B1107" s="14">
        <v>0</v>
      </c>
      <c r="C1107">
        <v>55</v>
      </c>
      <c r="D1107">
        <v>28.975000000000001</v>
      </c>
      <c r="E1107">
        <v>0</v>
      </c>
      <c r="F1107">
        <v>10796.35025</v>
      </c>
    </row>
    <row r="1108" spans="1:6">
      <c r="A1108" s="17" t="s">
        <v>11</v>
      </c>
      <c r="B1108" s="17">
        <v>0</v>
      </c>
      <c r="C1108">
        <v>55</v>
      </c>
      <c r="D1108">
        <v>32.67</v>
      </c>
      <c r="E1108">
        <v>1</v>
      </c>
      <c r="F1108">
        <v>10807.4863</v>
      </c>
    </row>
    <row r="1109" spans="1:6">
      <c r="A1109" s="14" t="s">
        <v>12</v>
      </c>
      <c r="B1109" s="14">
        <v>0</v>
      </c>
      <c r="C1109">
        <v>55</v>
      </c>
      <c r="D1109">
        <v>26.98</v>
      </c>
      <c r="E1109">
        <v>0</v>
      </c>
      <c r="F1109">
        <v>11082.5772</v>
      </c>
    </row>
    <row r="1110" spans="1:6">
      <c r="A1110" s="17" t="s">
        <v>13</v>
      </c>
      <c r="B1110" s="17">
        <v>0</v>
      </c>
      <c r="C1110">
        <v>55</v>
      </c>
      <c r="D1110">
        <v>29.83</v>
      </c>
      <c r="E1110">
        <v>0</v>
      </c>
      <c r="F1110">
        <v>11286.538699999999</v>
      </c>
    </row>
    <row r="1111" spans="1:6">
      <c r="A1111" s="14" t="s">
        <v>13</v>
      </c>
      <c r="B1111" s="14">
        <v>0</v>
      </c>
      <c r="C1111">
        <v>55</v>
      </c>
      <c r="D1111">
        <v>35.244999999999997</v>
      </c>
      <c r="E1111">
        <v>1</v>
      </c>
      <c r="F1111">
        <v>11394.065549999999</v>
      </c>
    </row>
    <row r="1112" spans="1:6">
      <c r="A1112" s="17" t="s">
        <v>13</v>
      </c>
      <c r="B1112" s="17">
        <v>0</v>
      </c>
      <c r="C1112">
        <v>55</v>
      </c>
      <c r="D1112">
        <v>32.395000000000003</v>
      </c>
      <c r="E1112">
        <v>1</v>
      </c>
      <c r="F1112">
        <v>11879.10405</v>
      </c>
    </row>
    <row r="1113" spans="1:6">
      <c r="A1113" s="14" t="s">
        <v>8</v>
      </c>
      <c r="B1113" s="14">
        <v>0</v>
      </c>
      <c r="C1113">
        <v>55</v>
      </c>
      <c r="D1113">
        <v>29.7</v>
      </c>
      <c r="E1113">
        <v>2</v>
      </c>
      <c r="F1113">
        <v>11881.358</v>
      </c>
    </row>
    <row r="1114" spans="1:6">
      <c r="A1114" s="17" t="s">
        <v>11</v>
      </c>
      <c r="B1114" s="17">
        <v>0</v>
      </c>
      <c r="C1114">
        <v>55</v>
      </c>
      <c r="D1114">
        <v>30.14</v>
      </c>
      <c r="E1114">
        <v>2</v>
      </c>
      <c r="F1114">
        <v>11881.9696</v>
      </c>
    </row>
    <row r="1115" spans="1:6">
      <c r="A1115" s="14" t="s">
        <v>11</v>
      </c>
      <c r="B1115" s="14">
        <v>0</v>
      </c>
      <c r="C1115">
        <v>55</v>
      </c>
      <c r="D1115">
        <v>33.880000000000003</v>
      </c>
      <c r="E1115">
        <v>3</v>
      </c>
      <c r="F1115">
        <v>11987.1682</v>
      </c>
    </row>
    <row r="1116" spans="1:6">
      <c r="A1116" s="17" t="s">
        <v>12</v>
      </c>
      <c r="B1116" s="17">
        <v>0</v>
      </c>
      <c r="C1116">
        <v>55</v>
      </c>
      <c r="D1116">
        <v>32.774999999999999</v>
      </c>
      <c r="E1116">
        <v>2</v>
      </c>
      <c r="F1116">
        <v>12268.632250000001</v>
      </c>
    </row>
    <row r="1117" spans="1:6">
      <c r="A1117" s="14" t="s">
        <v>12</v>
      </c>
      <c r="B1117" s="14">
        <v>0</v>
      </c>
      <c r="C1117">
        <v>55</v>
      </c>
      <c r="D1117">
        <v>33.534999999999997</v>
      </c>
      <c r="E1117">
        <v>2</v>
      </c>
      <c r="F1117">
        <v>12269.68865</v>
      </c>
    </row>
    <row r="1118" spans="1:6">
      <c r="A1118" s="17" t="s">
        <v>11</v>
      </c>
      <c r="B1118" s="17">
        <v>0</v>
      </c>
      <c r="C1118">
        <v>55</v>
      </c>
      <c r="D1118">
        <v>40.81</v>
      </c>
      <c r="E1118">
        <v>3</v>
      </c>
      <c r="F1118">
        <v>12485.8009</v>
      </c>
    </row>
    <row r="1119" spans="1:6">
      <c r="A1119" s="14" t="s">
        <v>13</v>
      </c>
      <c r="B1119" s="14">
        <v>0</v>
      </c>
      <c r="C1119">
        <v>55</v>
      </c>
      <c r="D1119">
        <v>25.364999999999998</v>
      </c>
      <c r="E1119">
        <v>3</v>
      </c>
      <c r="F1119">
        <v>13047.332350000001</v>
      </c>
    </row>
    <row r="1120" spans="1:6">
      <c r="A1120" s="17" t="s">
        <v>8</v>
      </c>
      <c r="B1120" s="17">
        <v>0</v>
      </c>
      <c r="C1120">
        <v>55</v>
      </c>
      <c r="D1120">
        <v>37.299999999999997</v>
      </c>
      <c r="E1120">
        <v>0</v>
      </c>
      <c r="F1120">
        <v>20630.283510000001</v>
      </c>
    </row>
    <row r="1121" spans="1:6">
      <c r="A1121" s="14" t="s">
        <v>11</v>
      </c>
      <c r="B1121" s="14">
        <v>0</v>
      </c>
      <c r="C1121">
        <v>55</v>
      </c>
      <c r="D1121">
        <v>33</v>
      </c>
      <c r="E1121">
        <v>0</v>
      </c>
      <c r="F1121">
        <v>20781.48892</v>
      </c>
    </row>
    <row r="1122" spans="1:6">
      <c r="A1122" s="17" t="s">
        <v>12</v>
      </c>
      <c r="B1122" s="17">
        <v>0</v>
      </c>
      <c r="C1122">
        <v>55</v>
      </c>
      <c r="D1122">
        <v>37.715000000000003</v>
      </c>
      <c r="E1122">
        <v>3</v>
      </c>
      <c r="F1122">
        <v>30063.580549999999</v>
      </c>
    </row>
    <row r="1123" spans="1:6">
      <c r="A1123" s="14" t="s">
        <v>8</v>
      </c>
      <c r="B1123" s="14">
        <v>0</v>
      </c>
      <c r="C1123">
        <v>55</v>
      </c>
      <c r="D1123">
        <v>26.8</v>
      </c>
      <c r="E1123">
        <v>1</v>
      </c>
      <c r="F1123">
        <v>35160.134570000002</v>
      </c>
    </row>
    <row r="1124" spans="1:6">
      <c r="A1124" s="17" t="s">
        <v>13</v>
      </c>
      <c r="B1124" s="17">
        <v>1</v>
      </c>
      <c r="C1124">
        <v>55</v>
      </c>
      <c r="D1124">
        <v>30.684999999999999</v>
      </c>
      <c r="E1124">
        <v>0</v>
      </c>
      <c r="F1124">
        <v>42303.692150000003</v>
      </c>
    </row>
    <row r="1125" spans="1:6">
      <c r="A1125" s="14" t="s">
        <v>11</v>
      </c>
      <c r="B1125" s="14">
        <v>1</v>
      </c>
      <c r="C1125">
        <v>55</v>
      </c>
      <c r="D1125">
        <v>35.200000000000003</v>
      </c>
      <c r="E1125">
        <v>0</v>
      </c>
      <c r="F1125">
        <v>44423.803</v>
      </c>
    </row>
    <row r="1126" spans="1:6">
      <c r="A1126" s="17" t="s">
        <v>8</v>
      </c>
      <c r="B1126" s="17">
        <v>0</v>
      </c>
      <c r="C1126">
        <v>56</v>
      </c>
      <c r="D1126">
        <v>22.1</v>
      </c>
      <c r="E1126">
        <v>0</v>
      </c>
      <c r="F1126">
        <v>10577.087</v>
      </c>
    </row>
    <row r="1127" spans="1:6">
      <c r="A1127" s="14" t="s">
        <v>11</v>
      </c>
      <c r="B1127" s="14">
        <v>0</v>
      </c>
      <c r="C1127">
        <v>56</v>
      </c>
      <c r="D1127">
        <v>34.43</v>
      </c>
      <c r="E1127">
        <v>0</v>
      </c>
      <c r="F1127">
        <v>10594.225700000001</v>
      </c>
    </row>
    <row r="1128" spans="1:6">
      <c r="A1128" s="17" t="s">
        <v>8</v>
      </c>
      <c r="B1128" s="17">
        <v>0</v>
      </c>
      <c r="C1128">
        <v>56</v>
      </c>
      <c r="D1128">
        <v>39.6</v>
      </c>
      <c r="E1128">
        <v>0</v>
      </c>
      <c r="F1128">
        <v>10601.412</v>
      </c>
    </row>
    <row r="1129" spans="1:6">
      <c r="A1129" s="14" t="s">
        <v>8</v>
      </c>
      <c r="B1129" s="14">
        <v>0</v>
      </c>
      <c r="C1129">
        <v>56</v>
      </c>
      <c r="D1129">
        <v>40.299999999999997</v>
      </c>
      <c r="E1129">
        <v>0</v>
      </c>
      <c r="F1129">
        <v>10602.385</v>
      </c>
    </row>
    <row r="1130" spans="1:6">
      <c r="A1130" s="17" t="s">
        <v>12</v>
      </c>
      <c r="B1130" s="17">
        <v>0</v>
      </c>
      <c r="C1130">
        <v>56</v>
      </c>
      <c r="D1130">
        <v>33.725000000000001</v>
      </c>
      <c r="E1130">
        <v>0</v>
      </c>
      <c r="F1130">
        <v>10976.24575</v>
      </c>
    </row>
    <row r="1131" spans="1:6">
      <c r="A1131" s="14" t="s">
        <v>8</v>
      </c>
      <c r="B1131" s="14">
        <v>0</v>
      </c>
      <c r="C1131">
        <v>56</v>
      </c>
      <c r="D1131">
        <v>25.3</v>
      </c>
      <c r="E1131">
        <v>0</v>
      </c>
      <c r="F1131">
        <v>11070.535</v>
      </c>
    </row>
    <row r="1132" spans="1:6">
      <c r="A1132" s="17" t="s">
        <v>8</v>
      </c>
      <c r="B1132" s="17">
        <v>0</v>
      </c>
      <c r="C1132">
        <v>56</v>
      </c>
      <c r="D1132">
        <v>27.2</v>
      </c>
      <c r="E1132">
        <v>0</v>
      </c>
      <c r="F1132">
        <v>11073.175999999999</v>
      </c>
    </row>
    <row r="1133" spans="1:6">
      <c r="A1133" s="14" t="s">
        <v>11</v>
      </c>
      <c r="B1133" s="14">
        <v>0</v>
      </c>
      <c r="C1133">
        <v>56</v>
      </c>
      <c r="D1133">
        <v>39.82</v>
      </c>
      <c r="E1133">
        <v>0</v>
      </c>
      <c r="F1133">
        <v>11090.7178</v>
      </c>
    </row>
    <row r="1134" spans="1:6">
      <c r="A1134" s="17" t="s">
        <v>11</v>
      </c>
      <c r="B1134" s="17">
        <v>0</v>
      </c>
      <c r="C1134">
        <v>56</v>
      </c>
      <c r="D1134">
        <v>41.91</v>
      </c>
      <c r="E1134">
        <v>0</v>
      </c>
      <c r="F1134">
        <v>11093.6229</v>
      </c>
    </row>
    <row r="1135" spans="1:6">
      <c r="A1135" s="14" t="s">
        <v>13</v>
      </c>
      <c r="B1135" s="14">
        <v>0</v>
      </c>
      <c r="C1135">
        <v>56</v>
      </c>
      <c r="D1135">
        <v>25.934999999999999</v>
      </c>
      <c r="E1135">
        <v>0</v>
      </c>
      <c r="F1135">
        <v>11165.417649999999</v>
      </c>
    </row>
    <row r="1136" spans="1:6">
      <c r="A1136" s="17" t="s">
        <v>12</v>
      </c>
      <c r="B1136" s="17">
        <v>0</v>
      </c>
      <c r="C1136">
        <v>56</v>
      </c>
      <c r="D1136">
        <v>25.65</v>
      </c>
      <c r="E1136">
        <v>0</v>
      </c>
      <c r="F1136">
        <v>11454.021500000001</v>
      </c>
    </row>
    <row r="1137" spans="1:6">
      <c r="A1137" s="14" t="s">
        <v>13</v>
      </c>
      <c r="B1137" s="14">
        <v>0</v>
      </c>
      <c r="C1137">
        <v>56</v>
      </c>
      <c r="D1137">
        <v>28.31</v>
      </c>
      <c r="E1137">
        <v>0</v>
      </c>
      <c r="F1137">
        <v>11657.7189</v>
      </c>
    </row>
    <row r="1138" spans="1:6">
      <c r="A1138" s="17" t="s">
        <v>13</v>
      </c>
      <c r="B1138" s="17">
        <v>0</v>
      </c>
      <c r="C1138">
        <v>56</v>
      </c>
      <c r="D1138">
        <v>28.594999999999999</v>
      </c>
      <c r="E1138">
        <v>0</v>
      </c>
      <c r="F1138">
        <v>11658.11505</v>
      </c>
    </row>
    <row r="1139" spans="1:6">
      <c r="A1139" s="14" t="s">
        <v>13</v>
      </c>
      <c r="B1139" s="14">
        <v>0</v>
      </c>
      <c r="C1139">
        <v>56</v>
      </c>
      <c r="D1139">
        <v>28.785</v>
      </c>
      <c r="E1139">
        <v>0</v>
      </c>
      <c r="F1139">
        <v>11658.379150000001</v>
      </c>
    </row>
    <row r="1140" spans="1:6">
      <c r="A1140" s="17" t="s">
        <v>8</v>
      </c>
      <c r="B1140" s="17">
        <v>0</v>
      </c>
      <c r="C1140">
        <v>56</v>
      </c>
      <c r="D1140">
        <v>35.799999999999997</v>
      </c>
      <c r="E1140">
        <v>1</v>
      </c>
      <c r="F1140">
        <v>11674.13</v>
      </c>
    </row>
    <row r="1141" spans="1:6">
      <c r="A1141" s="14" t="s">
        <v>13</v>
      </c>
      <c r="B1141" s="14">
        <v>0</v>
      </c>
      <c r="C1141">
        <v>56</v>
      </c>
      <c r="D1141">
        <v>32.11</v>
      </c>
      <c r="E1141">
        <v>1</v>
      </c>
      <c r="F1141">
        <v>11763.000899999999</v>
      </c>
    </row>
    <row r="1142" spans="1:6">
      <c r="A1142" s="17" t="s">
        <v>12</v>
      </c>
      <c r="B1142" s="17">
        <v>0</v>
      </c>
      <c r="C1142">
        <v>56</v>
      </c>
      <c r="D1142">
        <v>26.6</v>
      </c>
      <c r="E1142">
        <v>1</v>
      </c>
      <c r="F1142">
        <v>12044.342000000001</v>
      </c>
    </row>
    <row r="1143" spans="1:6">
      <c r="A1143" s="14" t="s">
        <v>11</v>
      </c>
      <c r="B1143" s="14">
        <v>0</v>
      </c>
      <c r="C1143">
        <v>56</v>
      </c>
      <c r="D1143">
        <v>37.51</v>
      </c>
      <c r="E1143">
        <v>2</v>
      </c>
      <c r="F1143">
        <v>12265.5069</v>
      </c>
    </row>
    <row r="1144" spans="1:6">
      <c r="A1144" s="17" t="s">
        <v>8</v>
      </c>
      <c r="B1144" s="17">
        <v>0</v>
      </c>
      <c r="C1144">
        <v>56</v>
      </c>
      <c r="D1144">
        <v>36.1</v>
      </c>
      <c r="E1144">
        <v>3</v>
      </c>
      <c r="F1144">
        <v>12363.547</v>
      </c>
    </row>
    <row r="1145" spans="1:6">
      <c r="A1145" s="14" t="s">
        <v>12</v>
      </c>
      <c r="B1145" s="14">
        <v>0</v>
      </c>
      <c r="C1145">
        <v>56</v>
      </c>
      <c r="D1145">
        <v>33.82</v>
      </c>
      <c r="E1145">
        <v>2</v>
      </c>
      <c r="F1145">
        <v>12643.3778</v>
      </c>
    </row>
    <row r="1146" spans="1:6">
      <c r="A1146" s="17" t="s">
        <v>11</v>
      </c>
      <c r="B1146" s="17">
        <v>0</v>
      </c>
      <c r="C1146">
        <v>56</v>
      </c>
      <c r="D1146">
        <v>33.659999999999997</v>
      </c>
      <c r="E1146">
        <v>4</v>
      </c>
      <c r="F1146">
        <v>12949.1554</v>
      </c>
    </row>
    <row r="1147" spans="1:6">
      <c r="A1147" s="14" t="s">
        <v>13</v>
      </c>
      <c r="B1147" s="14">
        <v>0</v>
      </c>
      <c r="C1147">
        <v>56</v>
      </c>
      <c r="D1147">
        <v>32.299999999999997</v>
      </c>
      <c r="E1147">
        <v>3</v>
      </c>
      <c r="F1147">
        <v>13430.264999999999</v>
      </c>
    </row>
    <row r="1148" spans="1:6">
      <c r="A1148" s="17" t="s">
        <v>13</v>
      </c>
      <c r="B1148" s="17">
        <v>1</v>
      </c>
      <c r="C1148">
        <v>56</v>
      </c>
      <c r="D1148">
        <v>19.95</v>
      </c>
      <c r="E1148">
        <v>0</v>
      </c>
      <c r="F1148">
        <v>22412.648499999999</v>
      </c>
    </row>
    <row r="1149" spans="1:6">
      <c r="A1149" s="14" t="s">
        <v>12</v>
      </c>
      <c r="B1149" s="14">
        <v>1</v>
      </c>
      <c r="C1149">
        <v>56</v>
      </c>
      <c r="D1149">
        <v>26.695</v>
      </c>
      <c r="E1149">
        <v>1</v>
      </c>
      <c r="F1149">
        <v>26109.32905</v>
      </c>
    </row>
    <row r="1150" spans="1:6">
      <c r="A1150" s="17" t="s">
        <v>11</v>
      </c>
      <c r="B1150" s="17">
        <v>1</v>
      </c>
      <c r="C1150">
        <v>56</v>
      </c>
      <c r="D1150">
        <v>31.79</v>
      </c>
      <c r="E1150">
        <v>2</v>
      </c>
      <c r="F1150">
        <v>43813.866099999999</v>
      </c>
    </row>
    <row r="1151" spans="1:6">
      <c r="A1151" s="14" t="s">
        <v>12</v>
      </c>
      <c r="B1151" s="14">
        <v>1</v>
      </c>
      <c r="C1151">
        <v>56</v>
      </c>
      <c r="D1151">
        <v>33.630000000000003</v>
      </c>
      <c r="E1151">
        <v>0</v>
      </c>
      <c r="F1151">
        <v>43921.183700000001</v>
      </c>
    </row>
    <row r="1152" spans="1:6">
      <c r="A1152" s="17" t="s">
        <v>8</v>
      </c>
      <c r="B1152" s="17">
        <v>0</v>
      </c>
      <c r="C1152">
        <v>57</v>
      </c>
      <c r="D1152">
        <v>23.7</v>
      </c>
      <c r="E1152">
        <v>0</v>
      </c>
      <c r="F1152">
        <v>10959.33</v>
      </c>
    </row>
    <row r="1153" spans="1:6">
      <c r="A1153" s="14" t="s">
        <v>8</v>
      </c>
      <c r="B1153" s="14">
        <v>0</v>
      </c>
      <c r="C1153">
        <v>57</v>
      </c>
      <c r="D1153">
        <v>28.1</v>
      </c>
      <c r="E1153">
        <v>0</v>
      </c>
      <c r="F1153">
        <v>10965.446</v>
      </c>
    </row>
    <row r="1154" spans="1:6">
      <c r="A1154" s="17" t="s">
        <v>11</v>
      </c>
      <c r="B1154" s="17">
        <v>0</v>
      </c>
      <c r="C1154">
        <v>57</v>
      </c>
      <c r="D1154">
        <v>40.369999999999997</v>
      </c>
      <c r="E1154">
        <v>0</v>
      </c>
      <c r="F1154">
        <v>10982.5013</v>
      </c>
    </row>
    <row r="1155" spans="1:6">
      <c r="A1155" s="14" t="s">
        <v>12</v>
      </c>
      <c r="B1155" s="14">
        <v>0</v>
      </c>
      <c r="C1155">
        <v>57</v>
      </c>
      <c r="D1155">
        <v>31.54</v>
      </c>
      <c r="E1155">
        <v>0</v>
      </c>
      <c r="F1155">
        <v>11353.2276</v>
      </c>
    </row>
    <row r="1156" spans="1:6">
      <c r="A1156" s="17" t="s">
        <v>12</v>
      </c>
      <c r="B1156" s="17">
        <v>0</v>
      </c>
      <c r="C1156">
        <v>57</v>
      </c>
      <c r="D1156">
        <v>34.01</v>
      </c>
      <c r="E1156">
        <v>0</v>
      </c>
      <c r="F1156">
        <v>11356.660900000001</v>
      </c>
    </row>
    <row r="1157" spans="1:6">
      <c r="A1157" s="14" t="s">
        <v>8</v>
      </c>
      <c r="B1157" s="14">
        <v>0</v>
      </c>
      <c r="C1157">
        <v>57</v>
      </c>
      <c r="D1157">
        <v>28.7</v>
      </c>
      <c r="E1157">
        <v>0</v>
      </c>
      <c r="F1157">
        <v>11455.28</v>
      </c>
    </row>
    <row r="1158" spans="1:6">
      <c r="A1158" s="17" t="s">
        <v>13</v>
      </c>
      <c r="B1158" s="17">
        <v>0</v>
      </c>
      <c r="C1158">
        <v>57</v>
      </c>
      <c r="D1158">
        <v>18.335000000000001</v>
      </c>
      <c r="E1158">
        <v>0</v>
      </c>
      <c r="F1158">
        <v>11534.872649999999</v>
      </c>
    </row>
    <row r="1159" spans="1:6">
      <c r="A1159" s="14" t="s">
        <v>11</v>
      </c>
      <c r="B1159" s="14">
        <v>0</v>
      </c>
      <c r="C1159">
        <v>57</v>
      </c>
      <c r="D1159">
        <v>27.94</v>
      </c>
      <c r="E1159">
        <v>1</v>
      </c>
      <c r="F1159">
        <v>11554.223599999999</v>
      </c>
    </row>
    <row r="1160" spans="1:6">
      <c r="A1160" s="17" t="s">
        <v>13</v>
      </c>
      <c r="B1160" s="17">
        <v>0</v>
      </c>
      <c r="C1160">
        <v>57</v>
      </c>
      <c r="D1160">
        <v>40.945</v>
      </c>
      <c r="E1160">
        <v>0</v>
      </c>
      <c r="F1160">
        <v>11566.30055</v>
      </c>
    </row>
    <row r="1161" spans="1:6">
      <c r="A1161" s="14" t="s">
        <v>8</v>
      </c>
      <c r="B1161" s="14">
        <v>0</v>
      </c>
      <c r="C1161">
        <v>57</v>
      </c>
      <c r="D1161">
        <v>43.7</v>
      </c>
      <c r="E1161">
        <v>1</v>
      </c>
      <c r="F1161">
        <v>11576.13</v>
      </c>
    </row>
    <row r="1162" spans="1:6">
      <c r="A1162" s="17" t="s">
        <v>12</v>
      </c>
      <c r="B1162" s="17">
        <v>0</v>
      </c>
      <c r="C1162">
        <v>57</v>
      </c>
      <c r="D1162">
        <v>23.18</v>
      </c>
      <c r="E1162">
        <v>0</v>
      </c>
      <c r="F1162">
        <v>11830.6072</v>
      </c>
    </row>
    <row r="1163" spans="1:6">
      <c r="A1163" s="14" t="s">
        <v>12</v>
      </c>
      <c r="B1163" s="14">
        <v>0</v>
      </c>
      <c r="C1163">
        <v>57</v>
      </c>
      <c r="D1163">
        <v>30.495000000000001</v>
      </c>
      <c r="E1163">
        <v>0</v>
      </c>
      <c r="F1163">
        <v>11840.77505</v>
      </c>
    </row>
    <row r="1164" spans="1:6">
      <c r="A1164" s="17" t="s">
        <v>12</v>
      </c>
      <c r="B1164" s="17">
        <v>0</v>
      </c>
      <c r="C1164">
        <v>57</v>
      </c>
      <c r="D1164">
        <v>31.824999999999999</v>
      </c>
      <c r="E1164">
        <v>0</v>
      </c>
      <c r="F1164">
        <v>11842.623750000001</v>
      </c>
    </row>
    <row r="1165" spans="1:6">
      <c r="A1165" s="14" t="s">
        <v>12</v>
      </c>
      <c r="B1165" s="14">
        <v>0</v>
      </c>
      <c r="C1165">
        <v>57</v>
      </c>
      <c r="D1165">
        <v>33.630000000000003</v>
      </c>
      <c r="E1165">
        <v>1</v>
      </c>
      <c r="F1165">
        <v>11945.1327</v>
      </c>
    </row>
    <row r="1166" spans="1:6">
      <c r="A1166" s="17" t="s">
        <v>13</v>
      </c>
      <c r="B1166" s="17">
        <v>0</v>
      </c>
      <c r="C1166">
        <v>57</v>
      </c>
      <c r="D1166">
        <v>22.23</v>
      </c>
      <c r="E1166">
        <v>0</v>
      </c>
      <c r="F1166">
        <v>12029.286700000001</v>
      </c>
    </row>
    <row r="1167" spans="1:6">
      <c r="A1167" s="14" t="s">
        <v>8</v>
      </c>
      <c r="B1167" s="14">
        <v>0</v>
      </c>
      <c r="C1167">
        <v>57</v>
      </c>
      <c r="D1167">
        <v>20.100000000000001</v>
      </c>
      <c r="E1167">
        <v>1</v>
      </c>
      <c r="F1167">
        <v>12032.325999999999</v>
      </c>
    </row>
    <row r="1168" spans="1:6">
      <c r="A1168" s="17" t="s">
        <v>11</v>
      </c>
      <c r="B1168" s="17">
        <v>0</v>
      </c>
      <c r="C1168">
        <v>57</v>
      </c>
      <c r="D1168">
        <v>25.74</v>
      </c>
      <c r="E1168">
        <v>2</v>
      </c>
      <c r="F1168">
        <v>12629.1656</v>
      </c>
    </row>
    <row r="1169" spans="1:6">
      <c r="A1169" s="14" t="s">
        <v>8</v>
      </c>
      <c r="B1169" s="14">
        <v>0</v>
      </c>
      <c r="C1169">
        <v>57</v>
      </c>
      <c r="D1169">
        <v>38</v>
      </c>
      <c r="E1169">
        <v>2</v>
      </c>
      <c r="F1169">
        <v>12646.207</v>
      </c>
    </row>
    <row r="1170" spans="1:6">
      <c r="A1170" s="17" t="s">
        <v>13</v>
      </c>
      <c r="B1170" s="17">
        <v>0</v>
      </c>
      <c r="C1170">
        <v>57</v>
      </c>
      <c r="D1170">
        <v>34.295000000000002</v>
      </c>
      <c r="E1170">
        <v>2</v>
      </c>
      <c r="F1170">
        <v>13224.057049999999</v>
      </c>
    </row>
    <row r="1171" spans="1:6">
      <c r="A1171" s="14" t="s">
        <v>13</v>
      </c>
      <c r="B1171" s="14">
        <v>0</v>
      </c>
      <c r="C1171">
        <v>57</v>
      </c>
      <c r="D1171">
        <v>28.785</v>
      </c>
      <c r="E1171">
        <v>4</v>
      </c>
      <c r="F1171">
        <v>14394.398150000001</v>
      </c>
    </row>
    <row r="1172" spans="1:6">
      <c r="A1172" s="17" t="s">
        <v>13</v>
      </c>
      <c r="B1172" s="17">
        <v>0</v>
      </c>
      <c r="C1172">
        <v>57</v>
      </c>
      <c r="D1172">
        <v>40.28</v>
      </c>
      <c r="E1172">
        <v>0</v>
      </c>
      <c r="F1172">
        <v>20709.020339999999</v>
      </c>
    </row>
    <row r="1173" spans="1:6">
      <c r="A1173" s="14" t="s">
        <v>11</v>
      </c>
      <c r="B1173" s="14">
        <v>0</v>
      </c>
      <c r="C1173">
        <v>57</v>
      </c>
      <c r="D1173">
        <v>23.98</v>
      </c>
      <c r="E1173">
        <v>1</v>
      </c>
      <c r="F1173">
        <v>22192.437109999999</v>
      </c>
    </row>
    <row r="1174" spans="1:6">
      <c r="A1174" s="17" t="s">
        <v>13</v>
      </c>
      <c r="B1174" s="17">
        <v>1</v>
      </c>
      <c r="C1174">
        <v>57</v>
      </c>
      <c r="D1174">
        <v>28.975000000000001</v>
      </c>
      <c r="E1174">
        <v>0</v>
      </c>
      <c r="F1174">
        <v>27218.437249999999</v>
      </c>
    </row>
    <row r="1175" spans="1:6">
      <c r="A1175" s="14" t="s">
        <v>11</v>
      </c>
      <c r="B1175" s="14">
        <v>1</v>
      </c>
      <c r="C1175">
        <v>57</v>
      </c>
      <c r="D1175">
        <v>29.81</v>
      </c>
      <c r="E1175">
        <v>0</v>
      </c>
      <c r="F1175">
        <v>27533.912899999999</v>
      </c>
    </row>
    <row r="1176" spans="1:6">
      <c r="A1176" s="17" t="s">
        <v>12</v>
      </c>
      <c r="B1176" s="17">
        <v>1</v>
      </c>
      <c r="C1176">
        <v>57</v>
      </c>
      <c r="D1176">
        <v>31.16</v>
      </c>
      <c r="E1176">
        <v>0</v>
      </c>
      <c r="F1176">
        <v>43578.939400000003</v>
      </c>
    </row>
    <row r="1177" spans="1:6">
      <c r="A1177" s="14" t="s">
        <v>11</v>
      </c>
      <c r="B1177" s="14">
        <v>1</v>
      </c>
      <c r="C1177">
        <v>57</v>
      </c>
      <c r="D1177">
        <v>42.13</v>
      </c>
      <c r="E1177">
        <v>1</v>
      </c>
      <c r="F1177">
        <v>48675.517699999997</v>
      </c>
    </row>
    <row r="1178" spans="1:6">
      <c r="A1178" s="17" t="s">
        <v>8</v>
      </c>
      <c r="B1178" s="17">
        <v>0</v>
      </c>
      <c r="C1178">
        <v>58</v>
      </c>
      <c r="D1178">
        <v>23.3</v>
      </c>
      <c r="E1178">
        <v>0</v>
      </c>
      <c r="F1178">
        <v>11345.519</v>
      </c>
    </row>
    <row r="1179" spans="1:6">
      <c r="A1179" s="14" t="s">
        <v>8</v>
      </c>
      <c r="B1179" s="14">
        <v>0</v>
      </c>
      <c r="C1179">
        <v>58</v>
      </c>
      <c r="D1179">
        <v>35.700000000000003</v>
      </c>
      <c r="E1179">
        <v>0</v>
      </c>
      <c r="F1179">
        <v>11362.754999999999</v>
      </c>
    </row>
    <row r="1180" spans="1:6">
      <c r="A1180" s="17" t="s">
        <v>11</v>
      </c>
      <c r="B1180" s="17">
        <v>0</v>
      </c>
      <c r="C1180">
        <v>58</v>
      </c>
      <c r="D1180">
        <v>36.08</v>
      </c>
      <c r="E1180">
        <v>0</v>
      </c>
      <c r="F1180">
        <v>11363.2832</v>
      </c>
    </row>
    <row r="1181" spans="1:6">
      <c r="A1181" s="14" t="s">
        <v>8</v>
      </c>
      <c r="B1181" s="14">
        <v>0</v>
      </c>
      <c r="C1181">
        <v>58</v>
      </c>
      <c r="D1181">
        <v>38</v>
      </c>
      <c r="E1181">
        <v>0</v>
      </c>
      <c r="F1181">
        <v>11365.951999999999</v>
      </c>
    </row>
    <row r="1182" spans="1:6">
      <c r="A1182" s="17" t="s">
        <v>11</v>
      </c>
      <c r="B1182" s="17">
        <v>0</v>
      </c>
      <c r="C1182">
        <v>58</v>
      </c>
      <c r="D1182">
        <v>49.06</v>
      </c>
      <c r="E1182">
        <v>0</v>
      </c>
      <c r="F1182">
        <v>11381.3254</v>
      </c>
    </row>
    <row r="1183" spans="1:6">
      <c r="A1183" s="14" t="s">
        <v>12</v>
      </c>
      <c r="B1183" s="14">
        <v>0</v>
      </c>
      <c r="C1183">
        <v>58</v>
      </c>
      <c r="D1183">
        <v>28.594999999999999</v>
      </c>
      <c r="E1183">
        <v>0</v>
      </c>
      <c r="F1183">
        <v>11735.87905</v>
      </c>
    </row>
    <row r="1184" spans="1:6">
      <c r="A1184" s="17" t="s">
        <v>12</v>
      </c>
      <c r="B1184" s="17">
        <v>0</v>
      </c>
      <c r="C1184">
        <v>58</v>
      </c>
      <c r="D1184">
        <v>34.39</v>
      </c>
      <c r="E1184">
        <v>0</v>
      </c>
      <c r="F1184">
        <v>11743.9341</v>
      </c>
    </row>
    <row r="1185" spans="1:6">
      <c r="A1185" s="14" t="s">
        <v>11</v>
      </c>
      <c r="B1185" s="14">
        <v>0</v>
      </c>
      <c r="C1185">
        <v>58</v>
      </c>
      <c r="D1185">
        <v>22.77</v>
      </c>
      <c r="E1185">
        <v>0</v>
      </c>
      <c r="F1185">
        <v>11833.782300000001</v>
      </c>
    </row>
    <row r="1186" spans="1:6">
      <c r="A1186" s="17" t="s">
        <v>8</v>
      </c>
      <c r="B1186" s="17">
        <v>0</v>
      </c>
      <c r="C1186">
        <v>58</v>
      </c>
      <c r="D1186">
        <v>25.2</v>
      </c>
      <c r="E1186">
        <v>0</v>
      </c>
      <c r="F1186">
        <v>11837.16</v>
      </c>
    </row>
    <row r="1187" spans="1:6">
      <c r="A1187" s="14" t="s">
        <v>8</v>
      </c>
      <c r="B1187" s="14">
        <v>0</v>
      </c>
      <c r="C1187">
        <v>58</v>
      </c>
      <c r="D1187">
        <v>29</v>
      </c>
      <c r="E1187">
        <v>0</v>
      </c>
      <c r="F1187">
        <v>11842.441999999999</v>
      </c>
    </row>
    <row r="1188" spans="1:6">
      <c r="A1188" s="17" t="s">
        <v>8</v>
      </c>
      <c r="B1188" s="17">
        <v>0</v>
      </c>
      <c r="C1188">
        <v>58</v>
      </c>
      <c r="D1188">
        <v>33.1</v>
      </c>
      <c r="E1188">
        <v>0</v>
      </c>
      <c r="F1188">
        <v>11848.141</v>
      </c>
    </row>
    <row r="1189" spans="1:6">
      <c r="A1189" s="14" t="s">
        <v>11</v>
      </c>
      <c r="B1189" s="14">
        <v>0</v>
      </c>
      <c r="C1189">
        <v>58</v>
      </c>
      <c r="D1189">
        <v>39.049999999999997</v>
      </c>
      <c r="E1189">
        <v>0</v>
      </c>
      <c r="F1189">
        <v>11856.4115</v>
      </c>
    </row>
    <row r="1190" spans="1:6">
      <c r="A1190" s="17" t="s">
        <v>13</v>
      </c>
      <c r="B1190" s="17">
        <v>0</v>
      </c>
      <c r="C1190">
        <v>58</v>
      </c>
      <c r="D1190">
        <v>25.175000000000001</v>
      </c>
      <c r="E1190">
        <v>0</v>
      </c>
      <c r="F1190">
        <v>11931.125249999999</v>
      </c>
    </row>
    <row r="1191" spans="1:6">
      <c r="A1191" s="14" t="s">
        <v>13</v>
      </c>
      <c r="B1191" s="14">
        <v>0</v>
      </c>
      <c r="C1191">
        <v>58</v>
      </c>
      <c r="D1191">
        <v>30.305</v>
      </c>
      <c r="E1191">
        <v>0</v>
      </c>
      <c r="F1191">
        <v>11938.255950000001</v>
      </c>
    </row>
    <row r="1192" spans="1:6">
      <c r="A1192" s="17" t="s">
        <v>13</v>
      </c>
      <c r="B1192" s="17">
        <v>0</v>
      </c>
      <c r="C1192">
        <v>58</v>
      </c>
      <c r="D1192">
        <v>34.865000000000002</v>
      </c>
      <c r="E1192">
        <v>0</v>
      </c>
      <c r="F1192">
        <v>11944.594349999999</v>
      </c>
    </row>
    <row r="1193" spans="1:6">
      <c r="A1193" s="14" t="s">
        <v>11</v>
      </c>
      <c r="B1193" s="14">
        <v>0</v>
      </c>
      <c r="C1193">
        <v>58</v>
      </c>
      <c r="D1193">
        <v>32.01</v>
      </c>
      <c r="E1193">
        <v>1</v>
      </c>
      <c r="F1193">
        <v>11946.625899999999</v>
      </c>
    </row>
    <row r="1194" spans="1:6">
      <c r="A1194" s="17" t="s">
        <v>12</v>
      </c>
      <c r="B1194" s="17">
        <v>0</v>
      </c>
      <c r="C1194">
        <v>58</v>
      </c>
      <c r="D1194">
        <v>27.17</v>
      </c>
      <c r="E1194">
        <v>0</v>
      </c>
      <c r="F1194">
        <v>12222.898300000001</v>
      </c>
    </row>
    <row r="1195" spans="1:6">
      <c r="A1195" s="14" t="s">
        <v>12</v>
      </c>
      <c r="B1195" s="14">
        <v>0</v>
      </c>
      <c r="C1195">
        <v>58</v>
      </c>
      <c r="D1195">
        <v>28.215</v>
      </c>
      <c r="E1195">
        <v>0</v>
      </c>
      <c r="F1195">
        <v>12224.350850000001</v>
      </c>
    </row>
    <row r="1196" spans="1:6">
      <c r="A1196" s="17" t="s">
        <v>12</v>
      </c>
      <c r="B1196" s="17">
        <v>0</v>
      </c>
      <c r="C1196">
        <v>58</v>
      </c>
      <c r="D1196">
        <v>33.44</v>
      </c>
      <c r="E1196">
        <v>0</v>
      </c>
      <c r="F1196">
        <v>12231.613600000001</v>
      </c>
    </row>
    <row r="1197" spans="1:6">
      <c r="A1197" s="14" t="s">
        <v>12</v>
      </c>
      <c r="B1197" s="14">
        <v>0</v>
      </c>
      <c r="C1197">
        <v>58</v>
      </c>
      <c r="D1197">
        <v>36.479999999999997</v>
      </c>
      <c r="E1197">
        <v>0</v>
      </c>
      <c r="F1197">
        <v>12235.8392</v>
      </c>
    </row>
    <row r="1198" spans="1:6">
      <c r="A1198" s="17" t="s">
        <v>13</v>
      </c>
      <c r="B1198" s="17">
        <v>0</v>
      </c>
      <c r="C1198">
        <v>58</v>
      </c>
      <c r="D1198">
        <v>32.965000000000003</v>
      </c>
      <c r="E1198">
        <v>0</v>
      </c>
      <c r="F1198">
        <v>12430.95335</v>
      </c>
    </row>
    <row r="1199" spans="1:6">
      <c r="A1199" s="14" t="s">
        <v>13</v>
      </c>
      <c r="B1199" s="14">
        <v>0</v>
      </c>
      <c r="C1199">
        <v>58</v>
      </c>
      <c r="D1199">
        <v>32.395000000000003</v>
      </c>
      <c r="E1199">
        <v>1</v>
      </c>
      <c r="F1199">
        <v>13019.161050000001</v>
      </c>
    </row>
    <row r="1200" spans="1:6">
      <c r="A1200" s="17" t="s">
        <v>13</v>
      </c>
      <c r="B1200" s="17">
        <v>0</v>
      </c>
      <c r="C1200">
        <v>58</v>
      </c>
      <c r="D1200">
        <v>31.824999999999999</v>
      </c>
      <c r="E1200">
        <v>2</v>
      </c>
      <c r="F1200">
        <v>13607.36875</v>
      </c>
    </row>
    <row r="1201" spans="1:6">
      <c r="A1201" s="14" t="s">
        <v>11</v>
      </c>
      <c r="B1201" s="14">
        <v>0</v>
      </c>
      <c r="C1201">
        <v>58</v>
      </c>
      <c r="D1201">
        <v>41.91</v>
      </c>
      <c r="E1201">
        <v>0</v>
      </c>
      <c r="F1201">
        <v>24227.337240000001</v>
      </c>
    </row>
    <row r="1202" spans="1:6">
      <c r="A1202" s="17" t="s">
        <v>12</v>
      </c>
      <c r="B1202" s="17">
        <v>1</v>
      </c>
      <c r="C1202">
        <v>58</v>
      </c>
      <c r="D1202">
        <v>36.954999999999998</v>
      </c>
      <c r="E1202">
        <v>2</v>
      </c>
      <c r="F1202">
        <v>47496.494449999998</v>
      </c>
    </row>
    <row r="1203" spans="1:6">
      <c r="A1203" s="14" t="s">
        <v>11</v>
      </c>
      <c r="B1203" s="14">
        <v>0</v>
      </c>
      <c r="C1203">
        <v>59</v>
      </c>
      <c r="D1203">
        <v>26.4</v>
      </c>
      <c r="E1203">
        <v>0</v>
      </c>
      <c r="F1203">
        <v>11743.299000000001</v>
      </c>
    </row>
    <row r="1204" spans="1:6">
      <c r="A1204" s="17" t="s">
        <v>12</v>
      </c>
      <c r="B1204" s="17">
        <v>0</v>
      </c>
      <c r="C1204">
        <v>59</v>
      </c>
      <c r="D1204">
        <v>25.46</v>
      </c>
      <c r="E1204">
        <v>0</v>
      </c>
      <c r="F1204">
        <v>12124.992399999999</v>
      </c>
    </row>
    <row r="1205" spans="1:6">
      <c r="A1205" s="14" t="s">
        <v>12</v>
      </c>
      <c r="B1205" s="14">
        <v>0</v>
      </c>
      <c r="C1205">
        <v>59</v>
      </c>
      <c r="D1205">
        <v>28.785</v>
      </c>
      <c r="E1205">
        <v>0</v>
      </c>
      <c r="F1205">
        <v>12129.614149999999</v>
      </c>
    </row>
    <row r="1206" spans="1:6">
      <c r="A1206" s="17" t="s">
        <v>8</v>
      </c>
      <c r="B1206" s="17">
        <v>0</v>
      </c>
      <c r="C1206">
        <v>59</v>
      </c>
      <c r="D1206">
        <v>27.5</v>
      </c>
      <c r="E1206">
        <v>0</v>
      </c>
      <c r="F1206">
        <v>12233.828</v>
      </c>
    </row>
    <row r="1207" spans="1:6">
      <c r="A1207" s="14" t="s">
        <v>11</v>
      </c>
      <c r="B1207" s="14">
        <v>0</v>
      </c>
      <c r="C1207">
        <v>59</v>
      </c>
      <c r="D1207">
        <v>35.200000000000003</v>
      </c>
      <c r="E1207">
        <v>0</v>
      </c>
      <c r="F1207">
        <v>12244.531000000001</v>
      </c>
    </row>
    <row r="1208" spans="1:6">
      <c r="A1208" s="17" t="s">
        <v>13</v>
      </c>
      <c r="B1208" s="17">
        <v>0</v>
      </c>
      <c r="C1208">
        <v>59</v>
      </c>
      <c r="D1208">
        <v>24.7</v>
      </c>
      <c r="E1208">
        <v>0</v>
      </c>
      <c r="F1208">
        <v>12323.936</v>
      </c>
    </row>
    <row r="1209" spans="1:6">
      <c r="A1209" s="14" t="s">
        <v>8</v>
      </c>
      <c r="B1209" s="14">
        <v>0</v>
      </c>
      <c r="C1209">
        <v>59</v>
      </c>
      <c r="D1209">
        <v>27.5</v>
      </c>
      <c r="E1209">
        <v>1</v>
      </c>
      <c r="F1209">
        <v>12333.828</v>
      </c>
    </row>
    <row r="1210" spans="1:6">
      <c r="A1210" s="17" t="s">
        <v>8</v>
      </c>
      <c r="B1210" s="17">
        <v>0</v>
      </c>
      <c r="C1210">
        <v>59</v>
      </c>
      <c r="D1210">
        <v>37.1</v>
      </c>
      <c r="E1210">
        <v>1</v>
      </c>
      <c r="F1210">
        <v>12347.172</v>
      </c>
    </row>
    <row r="1211" spans="1:6">
      <c r="A1211" s="14" t="s">
        <v>12</v>
      </c>
      <c r="B1211" s="14">
        <v>0</v>
      </c>
      <c r="C1211">
        <v>59</v>
      </c>
      <c r="D1211">
        <v>31.35</v>
      </c>
      <c r="E1211">
        <v>0</v>
      </c>
      <c r="F1211">
        <v>12622.1795</v>
      </c>
    </row>
    <row r="1212" spans="1:6">
      <c r="A1212" s="17" t="s">
        <v>13</v>
      </c>
      <c r="B1212" s="17">
        <v>0</v>
      </c>
      <c r="C1212">
        <v>59</v>
      </c>
      <c r="D1212">
        <v>26.504999999999999</v>
      </c>
      <c r="E1212">
        <v>0</v>
      </c>
      <c r="F1212">
        <v>12815.444949999999</v>
      </c>
    </row>
    <row r="1213" spans="1:6">
      <c r="A1213" s="14" t="s">
        <v>13</v>
      </c>
      <c r="B1213" s="14">
        <v>0</v>
      </c>
      <c r="C1213">
        <v>59</v>
      </c>
      <c r="D1213">
        <v>25.46</v>
      </c>
      <c r="E1213">
        <v>1</v>
      </c>
      <c r="F1213">
        <v>12913.992399999999</v>
      </c>
    </row>
    <row r="1214" spans="1:6">
      <c r="A1214" s="17" t="s">
        <v>11</v>
      </c>
      <c r="B1214" s="17">
        <v>0</v>
      </c>
      <c r="C1214">
        <v>59</v>
      </c>
      <c r="D1214">
        <v>29.7</v>
      </c>
      <c r="E1214">
        <v>2</v>
      </c>
      <c r="F1214">
        <v>12925.886</v>
      </c>
    </row>
    <row r="1215" spans="1:6">
      <c r="A1215" s="14" t="s">
        <v>11</v>
      </c>
      <c r="B1215" s="14">
        <v>0</v>
      </c>
      <c r="C1215">
        <v>59</v>
      </c>
      <c r="D1215">
        <v>31.79</v>
      </c>
      <c r="E1215">
        <v>2</v>
      </c>
      <c r="F1215">
        <v>12928.7911</v>
      </c>
    </row>
    <row r="1216" spans="1:6">
      <c r="A1216" s="17" t="s">
        <v>11</v>
      </c>
      <c r="B1216" s="17">
        <v>0</v>
      </c>
      <c r="C1216">
        <v>59</v>
      </c>
      <c r="D1216">
        <v>27.72</v>
      </c>
      <c r="E1216">
        <v>3</v>
      </c>
      <c r="F1216">
        <v>14001.1338</v>
      </c>
    </row>
    <row r="1217" spans="1:6">
      <c r="A1217" s="14" t="s">
        <v>11</v>
      </c>
      <c r="B1217" s="14">
        <v>0</v>
      </c>
      <c r="C1217">
        <v>59</v>
      </c>
      <c r="D1217">
        <v>27.83</v>
      </c>
      <c r="E1217">
        <v>3</v>
      </c>
      <c r="F1217">
        <v>14001.286700000001</v>
      </c>
    </row>
    <row r="1218" spans="1:6">
      <c r="A1218" s="17" t="s">
        <v>8</v>
      </c>
      <c r="B1218" s="17">
        <v>0</v>
      </c>
      <c r="C1218">
        <v>59</v>
      </c>
      <c r="D1218">
        <v>32.1</v>
      </c>
      <c r="E1218">
        <v>3</v>
      </c>
      <c r="F1218">
        <v>14007.222</v>
      </c>
    </row>
    <row r="1219" spans="1:6">
      <c r="A1219" s="14" t="s">
        <v>12</v>
      </c>
      <c r="B1219" s="14">
        <v>0</v>
      </c>
      <c r="C1219">
        <v>59</v>
      </c>
      <c r="D1219">
        <v>26.695</v>
      </c>
      <c r="E1219">
        <v>3</v>
      </c>
      <c r="F1219">
        <v>14382.709049999999</v>
      </c>
    </row>
    <row r="1220" spans="1:6">
      <c r="A1220" s="17" t="s">
        <v>13</v>
      </c>
      <c r="B1220" s="17">
        <v>0</v>
      </c>
      <c r="C1220">
        <v>59</v>
      </c>
      <c r="D1220">
        <v>32.395000000000003</v>
      </c>
      <c r="E1220">
        <v>3</v>
      </c>
      <c r="F1220">
        <v>14590.63205</v>
      </c>
    </row>
    <row r="1221" spans="1:6">
      <c r="A1221" s="14" t="s">
        <v>8</v>
      </c>
      <c r="B1221" s="14">
        <v>0</v>
      </c>
      <c r="C1221">
        <v>59</v>
      </c>
      <c r="D1221">
        <v>37.4</v>
      </c>
      <c r="E1221">
        <v>0</v>
      </c>
      <c r="F1221">
        <v>21797.000400000001</v>
      </c>
    </row>
    <row r="1222" spans="1:6">
      <c r="A1222" s="17" t="s">
        <v>12</v>
      </c>
      <c r="B1222" s="17">
        <v>1</v>
      </c>
      <c r="C1222">
        <v>59</v>
      </c>
      <c r="D1222">
        <v>23.655000000000001</v>
      </c>
      <c r="E1222">
        <v>0</v>
      </c>
      <c r="F1222">
        <v>25678.778450000002</v>
      </c>
    </row>
    <row r="1223" spans="1:6">
      <c r="A1223" s="14" t="s">
        <v>11</v>
      </c>
      <c r="B1223" s="14">
        <v>0</v>
      </c>
      <c r="C1223">
        <v>59</v>
      </c>
      <c r="D1223">
        <v>36.520000000000003</v>
      </c>
      <c r="E1223">
        <v>1</v>
      </c>
      <c r="F1223">
        <v>28287.897659999999</v>
      </c>
    </row>
    <row r="1224" spans="1:6">
      <c r="A1224" s="17" t="s">
        <v>13</v>
      </c>
      <c r="B1224" s="17">
        <v>1</v>
      </c>
      <c r="C1224">
        <v>59</v>
      </c>
      <c r="D1224">
        <v>29.83</v>
      </c>
      <c r="E1224">
        <v>3</v>
      </c>
      <c r="F1224">
        <v>30184.936699999998</v>
      </c>
    </row>
    <row r="1225" spans="1:6">
      <c r="A1225" s="14" t="s">
        <v>8</v>
      </c>
      <c r="B1225" s="14">
        <v>0</v>
      </c>
      <c r="C1225">
        <v>59</v>
      </c>
      <c r="D1225">
        <v>34.799999999999997</v>
      </c>
      <c r="E1225">
        <v>2</v>
      </c>
      <c r="F1225">
        <v>36910.608030000003</v>
      </c>
    </row>
    <row r="1226" spans="1:6">
      <c r="A1226" s="17" t="s">
        <v>13</v>
      </c>
      <c r="B1226" s="17">
        <v>1</v>
      </c>
      <c r="C1226">
        <v>59</v>
      </c>
      <c r="D1226">
        <v>36.765000000000001</v>
      </c>
      <c r="E1226">
        <v>1</v>
      </c>
      <c r="F1226">
        <v>47896.79135</v>
      </c>
    </row>
    <row r="1227" spans="1:6">
      <c r="A1227" s="14" t="s">
        <v>11</v>
      </c>
      <c r="B1227" s="14">
        <v>1</v>
      </c>
      <c r="C1227">
        <v>59</v>
      </c>
      <c r="D1227">
        <v>41.14</v>
      </c>
      <c r="E1227">
        <v>1</v>
      </c>
      <c r="F1227">
        <v>48970.247600000002</v>
      </c>
    </row>
    <row r="1228" spans="1:6">
      <c r="A1228" s="17" t="s">
        <v>11</v>
      </c>
      <c r="B1228" s="17">
        <v>0</v>
      </c>
      <c r="C1228">
        <v>60</v>
      </c>
      <c r="D1228">
        <v>25.74</v>
      </c>
      <c r="E1228">
        <v>0</v>
      </c>
      <c r="F1228">
        <v>12142.578600000001</v>
      </c>
    </row>
    <row r="1229" spans="1:6">
      <c r="A1229" s="14" t="s">
        <v>8</v>
      </c>
      <c r="B1229" s="14">
        <v>0</v>
      </c>
      <c r="C1229">
        <v>60</v>
      </c>
      <c r="D1229">
        <v>28.9</v>
      </c>
      <c r="E1229">
        <v>0</v>
      </c>
      <c r="F1229">
        <v>12146.971</v>
      </c>
    </row>
    <row r="1230" spans="1:6">
      <c r="A1230" s="17" t="s">
        <v>12</v>
      </c>
      <c r="B1230" s="17">
        <v>0</v>
      </c>
      <c r="C1230">
        <v>60</v>
      </c>
      <c r="D1230">
        <v>24.32</v>
      </c>
      <c r="E1230">
        <v>0</v>
      </c>
      <c r="F1230">
        <v>12523.604799999999</v>
      </c>
    </row>
    <row r="1231" spans="1:6">
      <c r="A1231" s="14" t="s">
        <v>11</v>
      </c>
      <c r="B1231" s="14">
        <v>0</v>
      </c>
      <c r="C1231">
        <v>60</v>
      </c>
      <c r="D1231">
        <v>24.53</v>
      </c>
      <c r="E1231">
        <v>0</v>
      </c>
      <c r="F1231">
        <v>12629.896699999999</v>
      </c>
    </row>
    <row r="1232" spans="1:6">
      <c r="A1232" s="17" t="s">
        <v>8</v>
      </c>
      <c r="B1232" s="17">
        <v>0</v>
      </c>
      <c r="C1232">
        <v>60</v>
      </c>
      <c r="D1232">
        <v>30.5</v>
      </c>
      <c r="E1232">
        <v>0</v>
      </c>
      <c r="F1232">
        <v>12638.195</v>
      </c>
    </row>
    <row r="1233" spans="1:6">
      <c r="A1233" s="14" t="s">
        <v>8</v>
      </c>
      <c r="B1233" s="14">
        <v>0</v>
      </c>
      <c r="C1233">
        <v>60</v>
      </c>
      <c r="D1233">
        <v>35.1</v>
      </c>
      <c r="E1233">
        <v>0</v>
      </c>
      <c r="F1233">
        <v>12644.589</v>
      </c>
    </row>
    <row r="1234" spans="1:6">
      <c r="A1234" s="17" t="s">
        <v>11</v>
      </c>
      <c r="B1234" s="17">
        <v>0</v>
      </c>
      <c r="C1234">
        <v>60</v>
      </c>
      <c r="D1234">
        <v>38.06</v>
      </c>
      <c r="E1234">
        <v>0</v>
      </c>
      <c r="F1234">
        <v>12648.7034</v>
      </c>
    </row>
    <row r="1235" spans="1:6">
      <c r="A1235" s="14" t="s">
        <v>13</v>
      </c>
      <c r="B1235" s="14">
        <v>0</v>
      </c>
      <c r="C1235">
        <v>60</v>
      </c>
      <c r="D1235">
        <v>29.64</v>
      </c>
      <c r="E1235">
        <v>0</v>
      </c>
      <c r="F1235">
        <v>12730.999599999999</v>
      </c>
    </row>
    <row r="1236" spans="1:6">
      <c r="A1236" s="17" t="s">
        <v>13</v>
      </c>
      <c r="B1236" s="17">
        <v>0</v>
      </c>
      <c r="C1236">
        <v>60</v>
      </c>
      <c r="D1236">
        <v>36.954999999999998</v>
      </c>
      <c r="E1236">
        <v>0</v>
      </c>
      <c r="F1236">
        <v>12741.167450000001</v>
      </c>
    </row>
    <row r="1237" spans="1:6">
      <c r="A1237" s="14" t="s">
        <v>12</v>
      </c>
      <c r="B1237" s="14">
        <v>0</v>
      </c>
      <c r="C1237">
        <v>60</v>
      </c>
      <c r="D1237">
        <v>24.035</v>
      </c>
      <c r="E1237">
        <v>0</v>
      </c>
      <c r="F1237">
        <v>13012.20865</v>
      </c>
    </row>
    <row r="1238" spans="1:6">
      <c r="A1238" s="17" t="s">
        <v>12</v>
      </c>
      <c r="B1238" s="17">
        <v>0</v>
      </c>
      <c r="C1238">
        <v>60</v>
      </c>
      <c r="D1238">
        <v>24.32</v>
      </c>
      <c r="E1238">
        <v>1</v>
      </c>
      <c r="F1238">
        <v>13112.604799999999</v>
      </c>
    </row>
    <row r="1239" spans="1:6">
      <c r="A1239" s="14" t="s">
        <v>13</v>
      </c>
      <c r="B1239" s="14">
        <v>0</v>
      </c>
      <c r="C1239">
        <v>60</v>
      </c>
      <c r="D1239">
        <v>18.335000000000001</v>
      </c>
      <c r="E1239">
        <v>0</v>
      </c>
      <c r="F1239">
        <v>13204.28565</v>
      </c>
    </row>
    <row r="1240" spans="1:6">
      <c r="A1240" s="17" t="s">
        <v>13</v>
      </c>
      <c r="B1240" s="17">
        <v>0</v>
      </c>
      <c r="C1240">
        <v>60</v>
      </c>
      <c r="D1240">
        <v>27.55</v>
      </c>
      <c r="E1240">
        <v>0</v>
      </c>
      <c r="F1240">
        <v>13217.094499999999</v>
      </c>
    </row>
    <row r="1241" spans="1:6">
      <c r="A1241" s="14" t="s">
        <v>8</v>
      </c>
      <c r="B1241" s="14">
        <v>0</v>
      </c>
      <c r="C1241">
        <v>60</v>
      </c>
      <c r="D1241">
        <v>28.7</v>
      </c>
      <c r="E1241">
        <v>1</v>
      </c>
      <c r="F1241">
        <v>13224.692999999999</v>
      </c>
    </row>
    <row r="1242" spans="1:6">
      <c r="A1242" s="17" t="s">
        <v>13</v>
      </c>
      <c r="B1242" s="17">
        <v>0</v>
      </c>
      <c r="C1242">
        <v>60</v>
      </c>
      <c r="D1242">
        <v>36.005000000000003</v>
      </c>
      <c r="E1242">
        <v>0</v>
      </c>
      <c r="F1242">
        <v>13228.846949999999</v>
      </c>
    </row>
    <row r="1243" spans="1:6">
      <c r="A1243" s="14" t="s">
        <v>11</v>
      </c>
      <c r="B1243" s="14">
        <v>0</v>
      </c>
      <c r="C1243">
        <v>60</v>
      </c>
      <c r="D1243">
        <v>33.11</v>
      </c>
      <c r="E1243">
        <v>3</v>
      </c>
      <c r="F1243">
        <v>13919.822899999999</v>
      </c>
    </row>
    <row r="1244" spans="1:6">
      <c r="A1244" s="17" t="s">
        <v>12</v>
      </c>
      <c r="B1244" s="17">
        <v>0</v>
      </c>
      <c r="C1244">
        <v>60</v>
      </c>
      <c r="D1244">
        <v>25.84</v>
      </c>
      <c r="E1244">
        <v>0</v>
      </c>
      <c r="F1244">
        <v>28923.136920000001</v>
      </c>
    </row>
    <row r="1245" spans="1:6">
      <c r="A1245" s="14" t="s">
        <v>13</v>
      </c>
      <c r="B1245" s="14">
        <v>0</v>
      </c>
      <c r="C1245">
        <v>60</v>
      </c>
      <c r="D1245">
        <v>28.594999999999999</v>
      </c>
      <c r="E1245">
        <v>0</v>
      </c>
      <c r="F1245">
        <v>30259.995559999999</v>
      </c>
    </row>
    <row r="1246" spans="1:6">
      <c r="A1246" s="17" t="s">
        <v>11</v>
      </c>
      <c r="B1246" s="17">
        <v>1</v>
      </c>
      <c r="C1246">
        <v>60</v>
      </c>
      <c r="D1246">
        <v>32.450000000000003</v>
      </c>
      <c r="E1246">
        <v>0</v>
      </c>
      <c r="F1246">
        <v>45008.955499999996</v>
      </c>
    </row>
    <row r="1247" spans="1:6">
      <c r="A1247" s="14" t="s">
        <v>12</v>
      </c>
      <c r="B1247" s="14">
        <v>1</v>
      </c>
      <c r="C1247">
        <v>60</v>
      </c>
      <c r="D1247">
        <v>31.35</v>
      </c>
      <c r="E1247">
        <v>3</v>
      </c>
      <c r="F1247">
        <v>46130.5265</v>
      </c>
    </row>
    <row r="1248" spans="1:6">
      <c r="A1248" s="17" t="s">
        <v>8</v>
      </c>
      <c r="B1248" s="17">
        <v>1</v>
      </c>
      <c r="C1248">
        <v>60</v>
      </c>
      <c r="D1248">
        <v>39.9</v>
      </c>
      <c r="E1248">
        <v>0</v>
      </c>
      <c r="F1248">
        <v>48173.360999999997</v>
      </c>
    </row>
    <row r="1249" spans="1:6">
      <c r="A1249" s="14" t="s">
        <v>11</v>
      </c>
      <c r="B1249" s="14">
        <v>1</v>
      </c>
      <c r="C1249">
        <v>60</v>
      </c>
      <c r="D1249">
        <v>40.92</v>
      </c>
      <c r="E1249">
        <v>0</v>
      </c>
      <c r="F1249">
        <v>48673.558799999999</v>
      </c>
    </row>
    <row r="1250" spans="1:6">
      <c r="A1250" s="17" t="s">
        <v>8</v>
      </c>
      <c r="B1250" s="17">
        <v>1</v>
      </c>
      <c r="C1250">
        <v>60</v>
      </c>
      <c r="D1250">
        <v>32.799999999999997</v>
      </c>
      <c r="E1250">
        <v>0</v>
      </c>
      <c r="F1250">
        <v>52590.829389999999</v>
      </c>
    </row>
    <row r="1251" spans="1:6">
      <c r="A1251" s="14" t="s">
        <v>11</v>
      </c>
      <c r="B1251" s="14">
        <v>0</v>
      </c>
      <c r="C1251">
        <v>61</v>
      </c>
      <c r="D1251">
        <v>31.57</v>
      </c>
      <c r="E1251">
        <v>0</v>
      </c>
      <c r="F1251">
        <v>12557.605299999999</v>
      </c>
    </row>
    <row r="1252" spans="1:6">
      <c r="A1252" s="17" t="s">
        <v>8</v>
      </c>
      <c r="B1252" s="17">
        <v>0</v>
      </c>
      <c r="C1252">
        <v>61</v>
      </c>
      <c r="D1252">
        <v>43.4</v>
      </c>
      <c r="E1252">
        <v>0</v>
      </c>
      <c r="F1252">
        <v>12574.049000000001</v>
      </c>
    </row>
    <row r="1253" spans="1:6">
      <c r="A1253" s="14" t="s">
        <v>12</v>
      </c>
      <c r="B1253" s="14">
        <v>0</v>
      </c>
      <c r="C1253">
        <v>61</v>
      </c>
      <c r="D1253">
        <v>38.380000000000003</v>
      </c>
      <c r="E1253">
        <v>0</v>
      </c>
      <c r="F1253">
        <v>12950.0712</v>
      </c>
    </row>
    <row r="1254" spans="1:6">
      <c r="A1254" s="17" t="s">
        <v>8</v>
      </c>
      <c r="B1254" s="17">
        <v>0</v>
      </c>
      <c r="C1254">
        <v>61</v>
      </c>
      <c r="D1254">
        <v>28.2</v>
      </c>
      <c r="E1254">
        <v>0</v>
      </c>
      <c r="F1254">
        <v>13041.921</v>
      </c>
    </row>
    <row r="1255" spans="1:6">
      <c r="A1255" s="14" t="s">
        <v>8</v>
      </c>
      <c r="B1255" s="14">
        <v>0</v>
      </c>
      <c r="C1255">
        <v>61</v>
      </c>
      <c r="D1255">
        <v>44</v>
      </c>
      <c r="E1255">
        <v>0</v>
      </c>
      <c r="F1255">
        <v>13063.883</v>
      </c>
    </row>
    <row r="1256" spans="1:6">
      <c r="A1256" s="17" t="s">
        <v>13</v>
      </c>
      <c r="B1256" s="17">
        <v>0</v>
      </c>
      <c r="C1256">
        <v>61</v>
      </c>
      <c r="D1256">
        <v>23.655000000000001</v>
      </c>
      <c r="E1256">
        <v>0</v>
      </c>
      <c r="F1256">
        <v>13129.603450000001</v>
      </c>
    </row>
    <row r="1257" spans="1:6">
      <c r="A1257" s="14" t="s">
        <v>13</v>
      </c>
      <c r="B1257" s="14">
        <v>0</v>
      </c>
      <c r="C1257">
        <v>61</v>
      </c>
      <c r="D1257">
        <v>33.534999999999997</v>
      </c>
      <c r="E1257">
        <v>0</v>
      </c>
      <c r="F1257">
        <v>13143.336649999999</v>
      </c>
    </row>
    <row r="1258" spans="1:6">
      <c r="A1258" s="17" t="s">
        <v>13</v>
      </c>
      <c r="B1258" s="17">
        <v>0</v>
      </c>
      <c r="C1258">
        <v>61</v>
      </c>
      <c r="D1258">
        <v>33.914999999999999</v>
      </c>
      <c r="E1258">
        <v>0</v>
      </c>
      <c r="F1258">
        <v>13143.86485</v>
      </c>
    </row>
    <row r="1259" spans="1:6">
      <c r="A1259" s="14" t="s">
        <v>12</v>
      </c>
      <c r="B1259" s="14">
        <v>0</v>
      </c>
      <c r="C1259">
        <v>61</v>
      </c>
      <c r="D1259">
        <v>21.09</v>
      </c>
      <c r="E1259">
        <v>0</v>
      </c>
      <c r="F1259">
        <v>13415.0381</v>
      </c>
    </row>
    <row r="1260" spans="1:6">
      <c r="A1260" s="17" t="s">
        <v>12</v>
      </c>
      <c r="B1260" s="17">
        <v>0</v>
      </c>
      <c r="C1260">
        <v>61</v>
      </c>
      <c r="D1260">
        <v>31.16</v>
      </c>
      <c r="E1260">
        <v>0</v>
      </c>
      <c r="F1260">
        <v>13429.035400000001</v>
      </c>
    </row>
    <row r="1261" spans="1:6">
      <c r="A1261" s="14" t="s">
        <v>13</v>
      </c>
      <c r="B1261" s="14">
        <v>0</v>
      </c>
      <c r="C1261">
        <v>61</v>
      </c>
      <c r="D1261">
        <v>22.04</v>
      </c>
      <c r="E1261">
        <v>0</v>
      </c>
      <c r="F1261">
        <v>13616.3586</v>
      </c>
    </row>
    <row r="1262" spans="1:6">
      <c r="A1262" s="17" t="s">
        <v>13</v>
      </c>
      <c r="B1262" s="17">
        <v>0</v>
      </c>
      <c r="C1262">
        <v>61</v>
      </c>
      <c r="D1262">
        <v>35.909999999999997</v>
      </c>
      <c r="E1262">
        <v>0</v>
      </c>
      <c r="F1262">
        <v>13635.6379</v>
      </c>
    </row>
    <row r="1263" spans="1:6">
      <c r="A1263" s="14" t="s">
        <v>12</v>
      </c>
      <c r="B1263" s="14">
        <v>0</v>
      </c>
      <c r="C1263">
        <v>61</v>
      </c>
      <c r="D1263">
        <v>32.299999999999997</v>
      </c>
      <c r="E1263">
        <v>2</v>
      </c>
      <c r="F1263">
        <v>14119.62</v>
      </c>
    </row>
    <row r="1264" spans="1:6">
      <c r="A1264" s="17" t="s">
        <v>8</v>
      </c>
      <c r="B1264" s="17">
        <v>0</v>
      </c>
      <c r="C1264">
        <v>61</v>
      </c>
      <c r="D1264">
        <v>39.1</v>
      </c>
      <c r="E1264">
        <v>2</v>
      </c>
      <c r="F1264">
        <v>14235.072</v>
      </c>
    </row>
    <row r="1265" spans="1:6">
      <c r="A1265" s="14" t="s">
        <v>11</v>
      </c>
      <c r="B1265" s="14">
        <v>0</v>
      </c>
      <c r="C1265">
        <v>61</v>
      </c>
      <c r="D1265">
        <v>25.08</v>
      </c>
      <c r="E1265">
        <v>0</v>
      </c>
      <c r="F1265">
        <v>24513.091260000001</v>
      </c>
    </row>
    <row r="1266" spans="1:6">
      <c r="A1266" s="17" t="s">
        <v>8</v>
      </c>
      <c r="B1266" s="17">
        <v>0</v>
      </c>
      <c r="C1266">
        <v>61</v>
      </c>
      <c r="D1266">
        <v>36.1</v>
      </c>
      <c r="E1266">
        <v>3</v>
      </c>
      <c r="F1266">
        <v>27941.28758</v>
      </c>
    </row>
    <row r="1267" spans="1:6">
      <c r="A1267" s="14" t="s">
        <v>12</v>
      </c>
      <c r="B1267" s="14">
        <v>1</v>
      </c>
      <c r="C1267">
        <v>61</v>
      </c>
      <c r="D1267">
        <v>28.31</v>
      </c>
      <c r="E1267">
        <v>1</v>
      </c>
      <c r="F1267">
        <v>28868.6639</v>
      </c>
    </row>
    <row r="1268" spans="1:6">
      <c r="A1268" s="17" t="s">
        <v>12</v>
      </c>
      <c r="B1268" s="17">
        <v>1</v>
      </c>
      <c r="C1268">
        <v>61</v>
      </c>
      <c r="D1268">
        <v>29.07</v>
      </c>
      <c r="E1268">
        <v>0</v>
      </c>
      <c r="F1268">
        <v>29141.3603</v>
      </c>
    </row>
    <row r="1269" spans="1:6">
      <c r="A1269" s="14" t="s">
        <v>11</v>
      </c>
      <c r="B1269" s="14">
        <v>1</v>
      </c>
      <c r="C1269">
        <v>61</v>
      </c>
      <c r="D1269">
        <v>29.92</v>
      </c>
      <c r="E1269">
        <v>3</v>
      </c>
      <c r="F1269">
        <v>30942.191800000001</v>
      </c>
    </row>
    <row r="1270" spans="1:6">
      <c r="A1270" s="17" t="s">
        <v>11</v>
      </c>
      <c r="B1270" s="17">
        <v>0</v>
      </c>
      <c r="C1270">
        <v>61</v>
      </c>
      <c r="D1270">
        <v>33.33</v>
      </c>
      <c r="E1270">
        <v>4</v>
      </c>
      <c r="F1270">
        <v>36580.282160000002</v>
      </c>
    </row>
    <row r="1271" spans="1:6">
      <c r="A1271" s="14" t="s">
        <v>11</v>
      </c>
      <c r="B1271" s="14">
        <v>1</v>
      </c>
      <c r="C1271">
        <v>61</v>
      </c>
      <c r="D1271">
        <v>35.86</v>
      </c>
      <c r="E1271">
        <v>0</v>
      </c>
      <c r="F1271">
        <v>46599.108399999997</v>
      </c>
    </row>
    <row r="1272" spans="1:6">
      <c r="A1272" s="17" t="s">
        <v>8</v>
      </c>
      <c r="B1272" s="17">
        <v>1</v>
      </c>
      <c r="C1272">
        <v>61</v>
      </c>
      <c r="D1272">
        <v>36.299999999999997</v>
      </c>
      <c r="E1272">
        <v>1</v>
      </c>
      <c r="F1272">
        <v>47403.88</v>
      </c>
    </row>
    <row r="1273" spans="1:6">
      <c r="A1273" s="14" t="s">
        <v>13</v>
      </c>
      <c r="B1273" s="14">
        <v>1</v>
      </c>
      <c r="C1273">
        <v>61</v>
      </c>
      <c r="D1273">
        <v>36.384999999999998</v>
      </c>
      <c r="E1273">
        <v>1</v>
      </c>
      <c r="F1273">
        <v>48517.563150000002</v>
      </c>
    </row>
    <row r="1274" spans="1:6">
      <c r="A1274" s="17" t="s">
        <v>8</v>
      </c>
      <c r="B1274" s="17">
        <v>0</v>
      </c>
      <c r="C1274">
        <v>62</v>
      </c>
      <c r="D1274">
        <v>21.4</v>
      </c>
      <c r="E1274">
        <v>0</v>
      </c>
      <c r="F1274">
        <v>12957.118</v>
      </c>
    </row>
    <row r="1275" spans="1:6">
      <c r="A1275" s="14" t="s">
        <v>8</v>
      </c>
      <c r="B1275" s="14">
        <v>0</v>
      </c>
      <c r="C1275">
        <v>62</v>
      </c>
      <c r="D1275">
        <v>37.4</v>
      </c>
      <c r="E1275">
        <v>0</v>
      </c>
      <c r="F1275">
        <v>12979.358</v>
      </c>
    </row>
    <row r="1276" spans="1:6">
      <c r="A1276" s="17" t="s">
        <v>11</v>
      </c>
      <c r="B1276" s="17">
        <v>0</v>
      </c>
      <c r="C1276">
        <v>62</v>
      </c>
      <c r="D1276">
        <v>38.83</v>
      </c>
      <c r="E1276">
        <v>0</v>
      </c>
      <c r="F1276">
        <v>12981.3457</v>
      </c>
    </row>
    <row r="1277" spans="1:6">
      <c r="A1277" s="14" t="s">
        <v>11</v>
      </c>
      <c r="B1277" s="14">
        <v>0</v>
      </c>
      <c r="C1277">
        <v>62</v>
      </c>
      <c r="D1277">
        <v>39.93</v>
      </c>
      <c r="E1277">
        <v>0</v>
      </c>
      <c r="F1277">
        <v>12982.8747</v>
      </c>
    </row>
    <row r="1278" spans="1:6">
      <c r="A1278" s="17" t="s">
        <v>12</v>
      </c>
      <c r="B1278" s="17">
        <v>0</v>
      </c>
      <c r="C1278">
        <v>62</v>
      </c>
      <c r="D1278">
        <v>30.02</v>
      </c>
      <c r="E1278">
        <v>0</v>
      </c>
      <c r="F1278">
        <v>13352.0998</v>
      </c>
    </row>
    <row r="1279" spans="1:6">
      <c r="A1279" s="14" t="s">
        <v>8</v>
      </c>
      <c r="B1279" s="14">
        <v>0</v>
      </c>
      <c r="C1279">
        <v>62</v>
      </c>
      <c r="D1279">
        <v>25</v>
      </c>
      <c r="E1279">
        <v>0</v>
      </c>
      <c r="F1279">
        <v>13451.121999999999</v>
      </c>
    </row>
    <row r="1280" spans="1:6">
      <c r="A1280" s="17" t="s">
        <v>11</v>
      </c>
      <c r="B1280" s="17">
        <v>0</v>
      </c>
      <c r="C1280">
        <v>62</v>
      </c>
      <c r="D1280">
        <v>29.92</v>
      </c>
      <c r="E1280">
        <v>0</v>
      </c>
      <c r="F1280">
        <v>13457.960800000001</v>
      </c>
    </row>
    <row r="1281" spans="1:6">
      <c r="A1281" s="14" t="s">
        <v>8</v>
      </c>
      <c r="B1281" s="14">
        <v>0</v>
      </c>
      <c r="C1281">
        <v>62</v>
      </c>
      <c r="D1281">
        <v>33.200000000000003</v>
      </c>
      <c r="E1281">
        <v>0</v>
      </c>
      <c r="F1281">
        <v>13462.52</v>
      </c>
    </row>
    <row r="1282" spans="1:6">
      <c r="A1282" s="17" t="s">
        <v>11</v>
      </c>
      <c r="B1282" s="17">
        <v>0</v>
      </c>
      <c r="C1282">
        <v>62</v>
      </c>
      <c r="D1282">
        <v>39.159999999999997</v>
      </c>
      <c r="E1282">
        <v>0</v>
      </c>
      <c r="F1282">
        <v>13470.804400000001</v>
      </c>
    </row>
    <row r="1283" spans="1:6">
      <c r="A1283" s="14" t="s">
        <v>8</v>
      </c>
      <c r="B1283" s="14">
        <v>0</v>
      </c>
      <c r="C1283">
        <v>62</v>
      </c>
      <c r="D1283">
        <v>39.200000000000003</v>
      </c>
      <c r="E1283">
        <v>0</v>
      </c>
      <c r="F1283">
        <v>13470.86</v>
      </c>
    </row>
    <row r="1284" spans="1:6">
      <c r="A1284" s="17" t="s">
        <v>13</v>
      </c>
      <c r="B1284" s="17">
        <v>0</v>
      </c>
      <c r="C1284">
        <v>62</v>
      </c>
      <c r="D1284">
        <v>32.11</v>
      </c>
      <c r="E1284">
        <v>0</v>
      </c>
      <c r="F1284">
        <v>13555.0049</v>
      </c>
    </row>
    <row r="1285" spans="1:6">
      <c r="A1285" s="14" t="s">
        <v>12</v>
      </c>
      <c r="B1285" s="14">
        <v>0</v>
      </c>
      <c r="C1285">
        <v>62</v>
      </c>
      <c r="D1285">
        <v>32.68</v>
      </c>
      <c r="E1285">
        <v>0</v>
      </c>
      <c r="F1285">
        <v>13844.797200000001</v>
      </c>
    </row>
    <row r="1286" spans="1:6">
      <c r="A1286" s="17" t="s">
        <v>12</v>
      </c>
      <c r="B1286" s="17">
        <v>0</v>
      </c>
      <c r="C1286">
        <v>62</v>
      </c>
      <c r="D1286">
        <v>27.55</v>
      </c>
      <c r="E1286">
        <v>1</v>
      </c>
      <c r="F1286">
        <v>13937.666499999999</v>
      </c>
    </row>
    <row r="1287" spans="1:6">
      <c r="A1287" s="14" t="s">
        <v>13</v>
      </c>
      <c r="B1287" s="14">
        <v>0</v>
      </c>
      <c r="C1287">
        <v>62</v>
      </c>
      <c r="D1287">
        <v>31.73</v>
      </c>
      <c r="E1287">
        <v>0</v>
      </c>
      <c r="F1287">
        <v>14043.476699999999</v>
      </c>
    </row>
    <row r="1288" spans="1:6">
      <c r="A1288" s="17" t="s">
        <v>12</v>
      </c>
      <c r="B1288" s="17">
        <v>0</v>
      </c>
      <c r="C1288">
        <v>62</v>
      </c>
      <c r="D1288">
        <v>30.495000000000001</v>
      </c>
      <c r="E1288">
        <v>2</v>
      </c>
      <c r="F1288">
        <v>15019.760050000001</v>
      </c>
    </row>
    <row r="1289" spans="1:6">
      <c r="A1289" s="14" t="s">
        <v>13</v>
      </c>
      <c r="B1289" s="14">
        <v>0</v>
      </c>
      <c r="C1289">
        <v>62</v>
      </c>
      <c r="D1289">
        <v>38.094999999999999</v>
      </c>
      <c r="E1289">
        <v>2</v>
      </c>
      <c r="F1289">
        <v>15230.324049999999</v>
      </c>
    </row>
    <row r="1290" spans="1:6">
      <c r="A1290" s="17" t="s">
        <v>12</v>
      </c>
      <c r="B1290" s="17">
        <v>0</v>
      </c>
      <c r="C1290">
        <v>62</v>
      </c>
      <c r="D1290">
        <v>32.965000000000003</v>
      </c>
      <c r="E1290">
        <v>3</v>
      </c>
      <c r="F1290">
        <v>15612.19335</v>
      </c>
    </row>
    <row r="1291" spans="1:6">
      <c r="A1291" s="14" t="s">
        <v>11</v>
      </c>
      <c r="B1291" s="14">
        <v>0</v>
      </c>
      <c r="C1291">
        <v>62</v>
      </c>
      <c r="D1291">
        <v>31.46</v>
      </c>
      <c r="E1291">
        <v>1</v>
      </c>
      <c r="F1291">
        <v>27000.98473</v>
      </c>
    </row>
    <row r="1292" spans="1:6">
      <c r="A1292" s="17" t="s">
        <v>11</v>
      </c>
      <c r="B1292" s="17">
        <v>1</v>
      </c>
      <c r="C1292">
        <v>62</v>
      </c>
      <c r="D1292">
        <v>26.29</v>
      </c>
      <c r="E1292">
        <v>0</v>
      </c>
      <c r="F1292">
        <v>27808.7251</v>
      </c>
    </row>
    <row r="1293" spans="1:6">
      <c r="A1293" s="14" t="s">
        <v>13</v>
      </c>
      <c r="B1293" s="14">
        <v>1</v>
      </c>
      <c r="C1293">
        <v>62</v>
      </c>
      <c r="D1293">
        <v>26.695</v>
      </c>
      <c r="E1293">
        <v>0</v>
      </c>
      <c r="F1293">
        <v>28101.333050000001</v>
      </c>
    </row>
    <row r="1294" spans="1:6">
      <c r="A1294" s="17" t="s">
        <v>13</v>
      </c>
      <c r="B1294" s="17">
        <v>0</v>
      </c>
      <c r="C1294">
        <v>62</v>
      </c>
      <c r="D1294">
        <v>36.86</v>
      </c>
      <c r="E1294">
        <v>1</v>
      </c>
      <c r="F1294">
        <v>31620.001059999999</v>
      </c>
    </row>
    <row r="1295" spans="1:6">
      <c r="A1295" s="14" t="s">
        <v>13</v>
      </c>
      <c r="B1295" s="14">
        <v>1</v>
      </c>
      <c r="C1295">
        <v>62</v>
      </c>
      <c r="D1295">
        <v>32.015000000000001</v>
      </c>
      <c r="E1295">
        <v>0</v>
      </c>
      <c r="F1295">
        <v>45710.207849999999</v>
      </c>
    </row>
    <row r="1296" spans="1:6">
      <c r="A1296" s="17" t="s">
        <v>12</v>
      </c>
      <c r="B1296" s="17">
        <v>1</v>
      </c>
      <c r="C1296">
        <v>62</v>
      </c>
      <c r="D1296">
        <v>30.875</v>
      </c>
      <c r="E1296">
        <v>3</v>
      </c>
      <c r="F1296">
        <v>46718.163249999998</v>
      </c>
    </row>
    <row r="1297" spans="1:6">
      <c r="A1297" s="14" t="s">
        <v>8</v>
      </c>
      <c r="B1297" s="14">
        <v>0</v>
      </c>
      <c r="C1297">
        <v>63</v>
      </c>
      <c r="D1297">
        <v>30.8</v>
      </c>
      <c r="E1297">
        <v>0</v>
      </c>
      <c r="F1297">
        <v>13390.558999999999</v>
      </c>
    </row>
    <row r="1298" spans="1:6">
      <c r="A1298" s="17" t="s">
        <v>8</v>
      </c>
      <c r="B1298" s="17">
        <v>0</v>
      </c>
      <c r="C1298">
        <v>63</v>
      </c>
      <c r="D1298">
        <v>33.1</v>
      </c>
      <c r="E1298">
        <v>0</v>
      </c>
      <c r="F1298">
        <v>13393.755999999999</v>
      </c>
    </row>
    <row r="1299" spans="1:6">
      <c r="A1299" s="14" t="s">
        <v>11</v>
      </c>
      <c r="B1299" s="14">
        <v>0</v>
      </c>
      <c r="C1299">
        <v>63</v>
      </c>
      <c r="D1299">
        <v>41.47</v>
      </c>
      <c r="E1299">
        <v>0</v>
      </c>
      <c r="F1299">
        <v>13405.390299999999</v>
      </c>
    </row>
    <row r="1300" spans="1:6">
      <c r="A1300" s="17" t="s">
        <v>12</v>
      </c>
      <c r="B1300" s="17">
        <v>0</v>
      </c>
      <c r="C1300">
        <v>63</v>
      </c>
      <c r="D1300">
        <v>28.31</v>
      </c>
      <c r="E1300">
        <v>0</v>
      </c>
      <c r="F1300">
        <v>13770.097900000001</v>
      </c>
    </row>
    <row r="1301" spans="1:6">
      <c r="A1301" s="14" t="s">
        <v>8</v>
      </c>
      <c r="B1301" s="14">
        <v>0</v>
      </c>
      <c r="C1301">
        <v>63</v>
      </c>
      <c r="D1301">
        <v>31.8</v>
      </c>
      <c r="E1301">
        <v>0</v>
      </c>
      <c r="F1301">
        <v>13880.949000000001</v>
      </c>
    </row>
    <row r="1302" spans="1:6">
      <c r="A1302" s="17" t="s">
        <v>11</v>
      </c>
      <c r="B1302" s="17">
        <v>0</v>
      </c>
      <c r="C1302">
        <v>63</v>
      </c>
      <c r="D1302">
        <v>36.299999999999997</v>
      </c>
      <c r="E1302">
        <v>0</v>
      </c>
      <c r="F1302">
        <v>13887.204</v>
      </c>
    </row>
    <row r="1303" spans="1:6">
      <c r="A1303" s="14" t="s">
        <v>11</v>
      </c>
      <c r="B1303" s="14">
        <v>0</v>
      </c>
      <c r="C1303">
        <v>63</v>
      </c>
      <c r="D1303">
        <v>36.85</v>
      </c>
      <c r="E1303">
        <v>0</v>
      </c>
      <c r="F1303">
        <v>13887.968500000001</v>
      </c>
    </row>
    <row r="1304" spans="1:6">
      <c r="A1304" s="17" t="s">
        <v>13</v>
      </c>
      <c r="B1304" s="17">
        <v>0</v>
      </c>
      <c r="C1304">
        <v>63</v>
      </c>
      <c r="D1304">
        <v>31.445</v>
      </c>
      <c r="E1304">
        <v>0</v>
      </c>
      <c r="F1304">
        <v>13974.455550000001</v>
      </c>
    </row>
    <row r="1305" spans="1:6">
      <c r="A1305" s="14" t="s">
        <v>13</v>
      </c>
      <c r="B1305" s="14">
        <v>0</v>
      </c>
      <c r="C1305">
        <v>63</v>
      </c>
      <c r="D1305">
        <v>36.765000000000001</v>
      </c>
      <c r="E1305">
        <v>0</v>
      </c>
      <c r="F1305">
        <v>13981.850350000001</v>
      </c>
    </row>
    <row r="1306" spans="1:6">
      <c r="A1306" s="17" t="s">
        <v>12</v>
      </c>
      <c r="B1306" s="17">
        <v>0</v>
      </c>
      <c r="C1306">
        <v>63</v>
      </c>
      <c r="D1306">
        <v>25.08</v>
      </c>
      <c r="E1306">
        <v>0</v>
      </c>
      <c r="F1306">
        <v>14254.608200000001</v>
      </c>
    </row>
    <row r="1307" spans="1:6">
      <c r="A1307" s="14" t="s">
        <v>12</v>
      </c>
      <c r="B1307" s="14">
        <v>0</v>
      </c>
      <c r="C1307">
        <v>63</v>
      </c>
      <c r="D1307">
        <v>26.22</v>
      </c>
      <c r="E1307">
        <v>0</v>
      </c>
      <c r="F1307">
        <v>14256.192800000001</v>
      </c>
    </row>
    <row r="1308" spans="1:6">
      <c r="A1308" s="17" t="s">
        <v>12</v>
      </c>
      <c r="B1308" s="17">
        <v>0</v>
      </c>
      <c r="C1308">
        <v>63</v>
      </c>
      <c r="D1308">
        <v>21.66</v>
      </c>
      <c r="E1308">
        <v>1</v>
      </c>
      <c r="F1308">
        <v>14349.8544</v>
      </c>
    </row>
    <row r="1309" spans="1:6">
      <c r="A1309" s="14" t="s">
        <v>13</v>
      </c>
      <c r="B1309" s="14">
        <v>0</v>
      </c>
      <c r="C1309">
        <v>63</v>
      </c>
      <c r="D1309">
        <v>21.66</v>
      </c>
      <c r="E1309">
        <v>0</v>
      </c>
      <c r="F1309">
        <v>14449.8544</v>
      </c>
    </row>
    <row r="1310" spans="1:6">
      <c r="A1310" s="17" t="s">
        <v>13</v>
      </c>
      <c r="B1310" s="17">
        <v>0</v>
      </c>
      <c r="C1310">
        <v>63</v>
      </c>
      <c r="D1310">
        <v>23.085000000000001</v>
      </c>
      <c r="E1310">
        <v>0</v>
      </c>
      <c r="F1310">
        <v>14451.835150000001</v>
      </c>
    </row>
    <row r="1311" spans="1:6">
      <c r="A1311" s="14" t="s">
        <v>11</v>
      </c>
      <c r="B1311" s="14">
        <v>0</v>
      </c>
      <c r="C1311">
        <v>63</v>
      </c>
      <c r="D1311">
        <v>35.200000000000003</v>
      </c>
      <c r="E1311">
        <v>1</v>
      </c>
      <c r="F1311">
        <v>14474.674999999999</v>
      </c>
    </row>
    <row r="1312" spans="1:6">
      <c r="A1312" s="17" t="s">
        <v>11</v>
      </c>
      <c r="B1312" s="17">
        <v>0</v>
      </c>
      <c r="C1312">
        <v>63</v>
      </c>
      <c r="D1312">
        <v>33.659999999999997</v>
      </c>
      <c r="E1312">
        <v>3</v>
      </c>
      <c r="F1312">
        <v>15161.5344</v>
      </c>
    </row>
    <row r="1313" spans="1:6">
      <c r="A1313" s="14" t="s">
        <v>8</v>
      </c>
      <c r="B1313" s="14">
        <v>0</v>
      </c>
      <c r="C1313">
        <v>63</v>
      </c>
      <c r="D1313">
        <v>39.799999999999997</v>
      </c>
      <c r="E1313">
        <v>3</v>
      </c>
      <c r="F1313">
        <v>15170.069</v>
      </c>
    </row>
    <row r="1314" spans="1:6">
      <c r="A1314" s="17" t="s">
        <v>12</v>
      </c>
      <c r="B1314" s="17">
        <v>0</v>
      </c>
      <c r="C1314">
        <v>63</v>
      </c>
      <c r="D1314">
        <v>41.325000000000003</v>
      </c>
      <c r="E1314">
        <v>3</v>
      </c>
      <c r="F1314">
        <v>15555.188749999999</v>
      </c>
    </row>
    <row r="1315" spans="1:6">
      <c r="A1315" s="14" t="s">
        <v>12</v>
      </c>
      <c r="B1315" s="14">
        <v>1</v>
      </c>
      <c r="C1315">
        <v>63</v>
      </c>
      <c r="D1315">
        <v>26.98</v>
      </c>
      <c r="E1315">
        <v>0</v>
      </c>
      <c r="F1315">
        <v>28950.4692</v>
      </c>
    </row>
    <row r="1316" spans="1:6">
      <c r="A1316" s="17" t="s">
        <v>13</v>
      </c>
      <c r="B1316" s="17">
        <v>1</v>
      </c>
      <c r="C1316">
        <v>63</v>
      </c>
      <c r="D1316">
        <v>27.74</v>
      </c>
      <c r="E1316">
        <v>0</v>
      </c>
      <c r="F1316">
        <v>29523.1656</v>
      </c>
    </row>
    <row r="1317" spans="1:6">
      <c r="A1317" s="14" t="s">
        <v>11</v>
      </c>
      <c r="B1317" s="14">
        <v>1</v>
      </c>
      <c r="C1317">
        <v>63</v>
      </c>
      <c r="D1317">
        <v>35.090000000000003</v>
      </c>
      <c r="E1317">
        <v>0</v>
      </c>
      <c r="F1317">
        <v>47055.532099999997</v>
      </c>
    </row>
    <row r="1318" spans="1:6">
      <c r="A1318" s="17" t="s">
        <v>8</v>
      </c>
      <c r="B1318" s="17">
        <v>1</v>
      </c>
      <c r="C1318">
        <v>63</v>
      </c>
      <c r="D1318">
        <v>32.200000000000003</v>
      </c>
      <c r="E1318">
        <v>2</v>
      </c>
      <c r="F1318">
        <v>47305.305</v>
      </c>
    </row>
    <row r="1319" spans="1:6">
      <c r="A1319" s="14" t="s">
        <v>8</v>
      </c>
      <c r="B1319" s="14">
        <v>1</v>
      </c>
      <c r="C1319">
        <v>63</v>
      </c>
      <c r="D1319">
        <v>37.700000000000003</v>
      </c>
      <c r="E1319">
        <v>0</v>
      </c>
      <c r="F1319">
        <v>48824.45</v>
      </c>
    </row>
    <row r="1320" spans="1:6">
      <c r="A1320" s="17" t="s">
        <v>8</v>
      </c>
      <c r="B1320" s="17">
        <v>0</v>
      </c>
      <c r="C1320">
        <v>64</v>
      </c>
      <c r="D1320">
        <v>34.5</v>
      </c>
      <c r="E1320">
        <v>0</v>
      </c>
      <c r="F1320">
        <v>13822.803</v>
      </c>
    </row>
    <row r="1321" spans="1:6">
      <c r="A1321" s="14" t="s">
        <v>11</v>
      </c>
      <c r="B1321" s="14">
        <v>0</v>
      </c>
      <c r="C1321">
        <v>64</v>
      </c>
      <c r="D1321">
        <v>40.479999999999997</v>
      </c>
      <c r="E1321">
        <v>0</v>
      </c>
      <c r="F1321">
        <v>13831.1152</v>
      </c>
    </row>
    <row r="1322" spans="1:6">
      <c r="A1322" s="17" t="s">
        <v>12</v>
      </c>
      <c r="B1322" s="17">
        <v>0</v>
      </c>
      <c r="C1322">
        <v>64</v>
      </c>
      <c r="D1322">
        <v>37.905000000000001</v>
      </c>
      <c r="E1322">
        <v>0</v>
      </c>
      <c r="F1322">
        <v>14210.53595</v>
      </c>
    </row>
    <row r="1323" spans="1:6">
      <c r="A1323" s="14" t="s">
        <v>11</v>
      </c>
      <c r="B1323" s="14">
        <v>0</v>
      </c>
      <c r="C1323">
        <v>64</v>
      </c>
      <c r="D1323">
        <v>35.97</v>
      </c>
      <c r="E1323">
        <v>0</v>
      </c>
      <c r="F1323">
        <v>14313.846299999999</v>
      </c>
    </row>
    <row r="1324" spans="1:6">
      <c r="A1324" s="17" t="s">
        <v>8</v>
      </c>
      <c r="B1324" s="17">
        <v>0</v>
      </c>
      <c r="C1324">
        <v>64</v>
      </c>
      <c r="D1324">
        <v>39.700000000000003</v>
      </c>
      <c r="E1324">
        <v>0</v>
      </c>
      <c r="F1324">
        <v>14319.031000000001</v>
      </c>
    </row>
    <row r="1325" spans="1:6">
      <c r="A1325" s="14" t="s">
        <v>13</v>
      </c>
      <c r="B1325" s="14">
        <v>0</v>
      </c>
      <c r="C1325">
        <v>64</v>
      </c>
      <c r="D1325">
        <v>26.41</v>
      </c>
      <c r="E1325">
        <v>0</v>
      </c>
      <c r="F1325">
        <v>14394.5579</v>
      </c>
    </row>
    <row r="1326" spans="1:6">
      <c r="A1326" s="17" t="s">
        <v>13</v>
      </c>
      <c r="B1326" s="17">
        <v>0</v>
      </c>
      <c r="C1326">
        <v>64</v>
      </c>
      <c r="D1326">
        <v>38.19</v>
      </c>
      <c r="E1326">
        <v>0</v>
      </c>
      <c r="F1326">
        <v>14410.9321</v>
      </c>
    </row>
    <row r="1327" spans="1:6">
      <c r="A1327" s="14" t="s">
        <v>11</v>
      </c>
      <c r="B1327" s="14">
        <v>0</v>
      </c>
      <c r="C1327">
        <v>64</v>
      </c>
      <c r="D1327">
        <v>39.159999999999997</v>
      </c>
      <c r="E1327">
        <v>1</v>
      </c>
      <c r="F1327">
        <v>14418.2804</v>
      </c>
    </row>
    <row r="1328" spans="1:6">
      <c r="A1328" s="17" t="s">
        <v>12</v>
      </c>
      <c r="B1328" s="17">
        <v>0</v>
      </c>
      <c r="C1328">
        <v>64</v>
      </c>
      <c r="D1328">
        <v>32.965000000000003</v>
      </c>
      <c r="E1328">
        <v>0</v>
      </c>
      <c r="F1328">
        <v>14692.66935</v>
      </c>
    </row>
    <row r="1329" spans="1:6">
      <c r="A1329" s="14" t="s">
        <v>13</v>
      </c>
      <c r="B1329" s="14">
        <v>0</v>
      </c>
      <c r="C1329">
        <v>64</v>
      </c>
      <c r="D1329">
        <v>39.33</v>
      </c>
      <c r="E1329">
        <v>0</v>
      </c>
      <c r="F1329">
        <v>14901.5167</v>
      </c>
    </row>
    <row r="1330" spans="1:6">
      <c r="A1330" s="17" t="s">
        <v>8</v>
      </c>
      <c r="B1330" s="17">
        <v>0</v>
      </c>
      <c r="C1330">
        <v>64</v>
      </c>
      <c r="D1330">
        <v>25.6</v>
      </c>
      <c r="E1330">
        <v>2</v>
      </c>
      <c r="F1330">
        <v>14988.432000000001</v>
      </c>
    </row>
    <row r="1331" spans="1:6">
      <c r="A1331" s="14" t="s">
        <v>13</v>
      </c>
      <c r="B1331" s="14">
        <v>0</v>
      </c>
      <c r="C1331">
        <v>64</v>
      </c>
      <c r="D1331">
        <v>31.824999999999999</v>
      </c>
      <c r="E1331">
        <v>2</v>
      </c>
      <c r="F1331">
        <v>16069.08475</v>
      </c>
    </row>
    <row r="1332" spans="1:6">
      <c r="A1332" s="17" t="s">
        <v>11</v>
      </c>
      <c r="B1332" s="17">
        <v>0</v>
      </c>
      <c r="C1332">
        <v>64</v>
      </c>
      <c r="D1332">
        <v>39.049999999999997</v>
      </c>
      <c r="E1332">
        <v>3</v>
      </c>
      <c r="F1332">
        <v>16085.127500000001</v>
      </c>
    </row>
    <row r="1333" spans="1:6">
      <c r="A1333" s="14" t="s">
        <v>12</v>
      </c>
      <c r="B1333" s="14">
        <v>0</v>
      </c>
      <c r="C1333">
        <v>64</v>
      </c>
      <c r="D1333">
        <v>30.114999999999998</v>
      </c>
      <c r="E1333">
        <v>3</v>
      </c>
      <c r="F1333">
        <v>16455.707849999999</v>
      </c>
    </row>
    <row r="1334" spans="1:6">
      <c r="A1334" s="17" t="s">
        <v>11</v>
      </c>
      <c r="B1334" s="17">
        <v>1</v>
      </c>
      <c r="C1334">
        <v>64</v>
      </c>
      <c r="D1334">
        <v>23.76</v>
      </c>
      <c r="E1334">
        <v>0</v>
      </c>
      <c r="F1334">
        <v>26926.5144</v>
      </c>
    </row>
    <row r="1335" spans="1:6">
      <c r="A1335" s="14" t="s">
        <v>11</v>
      </c>
      <c r="B1335" s="14">
        <v>1</v>
      </c>
      <c r="C1335">
        <v>64</v>
      </c>
      <c r="D1335">
        <v>22.99</v>
      </c>
      <c r="E1335">
        <v>0</v>
      </c>
      <c r="F1335">
        <v>27037.914100000002</v>
      </c>
    </row>
    <row r="1336" spans="1:6">
      <c r="A1336" s="17" t="s">
        <v>12</v>
      </c>
      <c r="B1336" s="17">
        <v>1</v>
      </c>
      <c r="C1336">
        <v>64</v>
      </c>
      <c r="D1336">
        <v>26.885000000000002</v>
      </c>
      <c r="E1336">
        <v>0</v>
      </c>
      <c r="F1336">
        <v>29330.98315</v>
      </c>
    </row>
    <row r="1337" spans="1:6">
      <c r="A1337" s="14" t="s">
        <v>12</v>
      </c>
      <c r="B1337" s="14">
        <v>0</v>
      </c>
      <c r="C1337">
        <v>64</v>
      </c>
      <c r="D1337">
        <v>24.7</v>
      </c>
      <c r="E1337">
        <v>1</v>
      </c>
      <c r="F1337">
        <v>30166.618170000002</v>
      </c>
    </row>
    <row r="1338" spans="1:6">
      <c r="A1338" s="17" t="s">
        <v>11</v>
      </c>
      <c r="B1338" s="17">
        <v>1</v>
      </c>
      <c r="C1338">
        <v>64</v>
      </c>
      <c r="D1338">
        <v>33.880000000000003</v>
      </c>
      <c r="E1338">
        <v>0</v>
      </c>
      <c r="F1338">
        <v>46889.261200000001</v>
      </c>
    </row>
    <row r="1339" spans="1:6">
      <c r="A1339" s="14" t="s">
        <v>8</v>
      </c>
      <c r="B1339" s="14">
        <v>1</v>
      </c>
      <c r="C1339">
        <v>64</v>
      </c>
      <c r="D1339">
        <v>31.3</v>
      </c>
      <c r="E1339">
        <v>2</v>
      </c>
      <c r="F1339">
        <v>47291.055</v>
      </c>
    </row>
    <row r="1340" spans="1:6">
      <c r="A1340" s="17" t="s">
        <v>8</v>
      </c>
      <c r="B1340" s="17">
        <v>1</v>
      </c>
      <c r="C1340">
        <v>64</v>
      </c>
      <c r="D1340">
        <v>33.799999999999997</v>
      </c>
      <c r="E1340">
        <v>1</v>
      </c>
      <c r="F1340">
        <v>47928.03</v>
      </c>
    </row>
    <row r="1341" spans="1:6">
      <c r="A1341" s="14" t="s">
        <v>11</v>
      </c>
      <c r="B1341" s="14">
        <v>1</v>
      </c>
      <c r="C1341">
        <v>64</v>
      </c>
      <c r="D1341">
        <v>36.96</v>
      </c>
      <c r="E1341">
        <v>2</v>
      </c>
      <c r="F1341">
        <v>49577.662400000001</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5144C-5214-4BBD-B81E-4FAECB61ACD6}">
  <dimension ref="A1:I1365"/>
  <sheetViews>
    <sheetView workbookViewId="0">
      <selection activeCell="G7" sqref="G7"/>
    </sheetView>
  </sheetViews>
  <sheetFormatPr defaultRowHeight="14.4"/>
  <cols>
    <col min="2" max="2" width="18.21875" bestFit="1" customWidth="1"/>
    <col min="3" max="3" width="13.44140625" bestFit="1" customWidth="1"/>
    <col min="4" max="4" width="12.6640625" bestFit="1" customWidth="1"/>
    <col min="5" max="5" width="12" bestFit="1" customWidth="1"/>
    <col min="6" max="8" width="12.6640625" bestFit="1" customWidth="1"/>
    <col min="9" max="9" width="12.5546875" customWidth="1"/>
  </cols>
  <sheetData>
    <row r="1" spans="1:9">
      <c r="A1" t="s">
        <v>114</v>
      </c>
    </row>
    <row r="2" spans="1:9" ht="15" thickBot="1"/>
    <row r="3" spans="1:9">
      <c r="A3" s="42" t="s">
        <v>115</v>
      </c>
      <c r="B3" s="42"/>
    </row>
    <row r="4" spans="1:9">
      <c r="A4" t="s">
        <v>116</v>
      </c>
      <c r="B4">
        <v>0.86584902283624399</v>
      </c>
      <c r="I4" s="51" t="s">
        <v>96</v>
      </c>
    </row>
    <row r="5" spans="1:9">
      <c r="A5" t="s">
        <v>117</v>
      </c>
      <c r="B5">
        <v>0.74969453034647848</v>
      </c>
      <c r="I5" s="1" t="s">
        <v>179</v>
      </c>
    </row>
    <row r="6" spans="1:9">
      <c r="A6" t="s">
        <v>118</v>
      </c>
      <c r="B6">
        <v>0.74894342616147169</v>
      </c>
      <c r="I6" s="1" t="s">
        <v>161</v>
      </c>
    </row>
    <row r="7" spans="1:9">
      <c r="A7" t="s">
        <v>84</v>
      </c>
      <c r="B7">
        <v>6067.7872489061856</v>
      </c>
      <c r="I7" s="1" t="s">
        <v>164</v>
      </c>
    </row>
    <row r="8" spans="1:9" ht="15" thickBot="1">
      <c r="A8" s="22" t="s">
        <v>119</v>
      </c>
      <c r="B8" s="22">
        <v>1338</v>
      </c>
      <c r="I8" s="1" t="s">
        <v>180</v>
      </c>
    </row>
    <row r="9" spans="1:9">
      <c r="I9" s="51" t="s">
        <v>162</v>
      </c>
    </row>
    <row r="10" spans="1:9" ht="16.2" thickBot="1">
      <c r="A10" t="s">
        <v>120</v>
      </c>
      <c r="I10" s="53" t="s">
        <v>163</v>
      </c>
    </row>
    <row r="11" spans="1:9">
      <c r="A11" s="23"/>
      <c r="B11" s="23" t="s">
        <v>125</v>
      </c>
      <c r="C11" s="23" t="s">
        <v>126</v>
      </c>
      <c r="D11" s="23" t="s">
        <v>127</v>
      </c>
      <c r="E11" s="23" t="s">
        <v>128</v>
      </c>
      <c r="F11" s="23" t="s">
        <v>129</v>
      </c>
    </row>
    <row r="12" spans="1:9">
      <c r="A12" t="s">
        <v>121</v>
      </c>
      <c r="B12">
        <v>4</v>
      </c>
      <c r="C12">
        <v>146995771451.74811</v>
      </c>
      <c r="D12">
        <v>36748942862.937027</v>
      </c>
      <c r="E12">
        <v>998.12322353080128</v>
      </c>
      <c r="F12">
        <v>0</v>
      </c>
    </row>
    <row r="13" spans="1:9">
      <c r="A13" t="s">
        <v>122</v>
      </c>
      <c r="B13">
        <v>1333</v>
      </c>
      <c r="C13">
        <v>49078450116.618668</v>
      </c>
      <c r="D13">
        <v>36818042.097988501</v>
      </c>
    </row>
    <row r="14" spans="1:9" ht="15" thickBot="1">
      <c r="A14" s="22" t="s">
        <v>123</v>
      </c>
      <c r="B14" s="22">
        <v>1337</v>
      </c>
      <c r="C14" s="22">
        <v>196074221568.36676</v>
      </c>
      <c r="D14" s="22"/>
      <c r="E14" s="22"/>
      <c r="F14" s="22"/>
    </row>
    <row r="15" spans="1:9" ht="15" thickBot="1"/>
    <row r="16" spans="1:9">
      <c r="A16" s="23"/>
      <c r="B16" s="23" t="s">
        <v>130</v>
      </c>
      <c r="C16" s="23" t="s">
        <v>84</v>
      </c>
      <c r="D16" s="23" t="s">
        <v>131</v>
      </c>
      <c r="E16" s="23" t="s">
        <v>132</v>
      </c>
      <c r="F16" s="23" t="s">
        <v>133</v>
      </c>
      <c r="G16" s="23" t="s">
        <v>134</v>
      </c>
      <c r="H16" s="23" t="s">
        <v>135</v>
      </c>
      <c r="I16" s="23" t="s">
        <v>136</v>
      </c>
    </row>
    <row r="17" spans="1:9">
      <c r="A17" t="s">
        <v>124</v>
      </c>
      <c r="B17">
        <v>-12102.769362727806</v>
      </c>
      <c r="C17">
        <v>941.98394111738855</v>
      </c>
      <c r="D17">
        <v>-12.848169522265325</v>
      </c>
      <c r="E17" s="46">
        <v>1.0516493566558299E-35</v>
      </c>
      <c r="F17">
        <v>-13950.701858796167</v>
      </c>
      <c r="G17">
        <v>-10254.836866659445</v>
      </c>
      <c r="H17">
        <v>-13950.701858796167</v>
      </c>
      <c r="I17">
        <v>-10254.836866659445</v>
      </c>
    </row>
    <row r="18" spans="1:9">
      <c r="A18" t="s">
        <v>70</v>
      </c>
      <c r="B18">
        <v>23811.399844601838</v>
      </c>
      <c r="C18">
        <v>411.21971483169602</v>
      </c>
      <c r="D18">
        <v>57.904324588006112</v>
      </c>
      <c r="E18" s="46">
        <v>0</v>
      </c>
      <c r="F18">
        <v>23004.691533672409</v>
      </c>
      <c r="G18">
        <v>24618.108155531267</v>
      </c>
      <c r="H18">
        <v>23004.691533672409</v>
      </c>
      <c r="I18">
        <v>24618.108155531267</v>
      </c>
    </row>
    <row r="19" spans="1:9">
      <c r="A19" t="s">
        <v>0</v>
      </c>
      <c r="B19">
        <v>257.84950727657287</v>
      </c>
      <c r="C19">
        <v>11.896386331028689</v>
      </c>
      <c r="D19">
        <v>21.674607742356031</v>
      </c>
      <c r="E19" s="46">
        <v>1.7483421915842415E-89</v>
      </c>
      <c r="F19">
        <v>234.51182822780467</v>
      </c>
      <c r="G19">
        <v>281.18718632534109</v>
      </c>
      <c r="H19">
        <v>234.51182822780467</v>
      </c>
      <c r="I19">
        <v>281.18718632534109</v>
      </c>
    </row>
    <row r="20" spans="1:9">
      <c r="A20" t="s">
        <v>2</v>
      </c>
      <c r="B20">
        <v>321.85140246534007</v>
      </c>
      <c r="C20">
        <v>27.377632125008159</v>
      </c>
      <c r="D20">
        <v>11.755998509869091</v>
      </c>
      <c r="E20" s="46">
        <v>1.9739867575340283E-30</v>
      </c>
      <c r="F20">
        <v>268.14346344337008</v>
      </c>
      <c r="G20">
        <v>375.55934148731006</v>
      </c>
      <c r="H20">
        <v>268.14346344337008</v>
      </c>
      <c r="I20">
        <v>375.55934148731006</v>
      </c>
    </row>
    <row r="21" spans="1:9" ht="15" thickBot="1">
      <c r="A21" s="22" t="s">
        <v>3</v>
      </c>
      <c r="B21" s="22">
        <v>473.50231561375728</v>
      </c>
      <c r="C21" s="22">
        <v>137.79167150711373</v>
      </c>
      <c r="D21" s="22">
        <v>3.4363638268900156</v>
      </c>
      <c r="E21" s="47">
        <v>6.0771583467947136E-4</v>
      </c>
      <c r="F21" s="22">
        <v>203.19016234761068</v>
      </c>
      <c r="G21" s="22">
        <v>743.81446887990387</v>
      </c>
      <c r="H21" s="22">
        <v>203.19016234761068</v>
      </c>
      <c r="I21" s="22">
        <v>743.81446887990387</v>
      </c>
    </row>
    <row r="25" spans="1:9">
      <c r="A25" t="s">
        <v>137</v>
      </c>
    </row>
    <row r="26" spans="1:9" ht="15" thickBot="1"/>
    <row r="27" spans="1:9">
      <c r="A27" s="23" t="s">
        <v>138</v>
      </c>
      <c r="B27" s="23" t="s">
        <v>139</v>
      </c>
      <c r="C27" s="23" t="s">
        <v>140</v>
      </c>
    </row>
    <row r="28" spans="1:9">
      <c r="A28">
        <v>1</v>
      </c>
      <c r="B28">
        <v>8.6928194710490061</v>
      </c>
      <c r="C28">
        <v>1113.181080528951</v>
      </c>
    </row>
    <row r="29" spans="1:9">
      <c r="A29">
        <v>2</v>
      </c>
      <c r="B29">
        <v>2239.1230385558547</v>
      </c>
      <c r="C29">
        <v>-1107.6164385558548</v>
      </c>
    </row>
    <row r="30" spans="1:9">
      <c r="A30">
        <v>3</v>
      </c>
      <c r="B30">
        <v>3265.8290124202895</v>
      </c>
      <c r="C30">
        <v>-2129.8883124202894</v>
      </c>
    </row>
    <row r="31" spans="1:9">
      <c r="A31">
        <v>4</v>
      </c>
      <c r="B31">
        <v>3372.0399752338517</v>
      </c>
      <c r="C31">
        <v>-2235.6405752338515</v>
      </c>
    </row>
    <row r="32" spans="1:9">
      <c r="A32">
        <v>5</v>
      </c>
      <c r="B32">
        <v>3513.6545923186031</v>
      </c>
      <c r="C32">
        <v>-2376.6435923186032</v>
      </c>
    </row>
    <row r="33" spans="1:3">
      <c r="A33">
        <v>6</v>
      </c>
      <c r="B33">
        <v>3619.8655551321635</v>
      </c>
      <c r="C33">
        <v>-2482.3958551321634</v>
      </c>
    </row>
    <row r="34" spans="1:3">
      <c r="A34">
        <v>7</v>
      </c>
      <c r="B34">
        <v>4540.3605661830361</v>
      </c>
      <c r="C34">
        <v>-3398.9154661830362</v>
      </c>
    </row>
    <row r="35" spans="1:3">
      <c r="A35">
        <v>8</v>
      </c>
      <c r="B35">
        <v>5779.4884656745953</v>
      </c>
      <c r="C35">
        <v>-4632.6918656745956</v>
      </c>
    </row>
    <row r="36" spans="1:3">
      <c r="A36">
        <v>9</v>
      </c>
      <c r="B36">
        <v>6381.3505882847812</v>
      </c>
      <c r="C36">
        <v>-5231.9546882847808</v>
      </c>
    </row>
    <row r="37" spans="1:3">
      <c r="A37">
        <v>10</v>
      </c>
      <c r="B37">
        <v>9638.4867812340235</v>
      </c>
      <c r="C37">
        <v>-8475.0240812340235</v>
      </c>
    </row>
    <row r="38" spans="1:3">
      <c r="A38">
        <v>11</v>
      </c>
      <c r="B38">
        <v>-770.18757449507484</v>
      </c>
      <c r="C38">
        <v>2377.6976744950748</v>
      </c>
    </row>
    <row r="39" spans="1:3">
      <c r="A39">
        <v>12</v>
      </c>
      <c r="B39">
        <v>1141.6097561490451</v>
      </c>
      <c r="C39">
        <v>474.1569438509548</v>
      </c>
    </row>
    <row r="40" spans="1:3">
      <c r="A40">
        <v>13</v>
      </c>
      <c r="B40">
        <v>2557.7559269965413</v>
      </c>
      <c r="C40">
        <v>-935.87322699654123</v>
      </c>
    </row>
    <row r="41" spans="1:3">
      <c r="A41">
        <v>14</v>
      </c>
      <c r="B41">
        <v>2628.563235538918</v>
      </c>
      <c r="C41">
        <v>-1006.374735538918</v>
      </c>
    </row>
    <row r="42" spans="1:3">
      <c r="A42">
        <v>15</v>
      </c>
      <c r="B42">
        <v>4398.7459490982883</v>
      </c>
      <c r="C42">
        <v>-2768.9124490982886</v>
      </c>
    </row>
    <row r="43" spans="1:3">
      <c r="A43">
        <v>16</v>
      </c>
      <c r="B43">
        <v>4823.5898003525372</v>
      </c>
      <c r="C43">
        <v>-3191.9215003525369</v>
      </c>
    </row>
    <row r="44" spans="1:3">
      <c r="A44">
        <v>17</v>
      </c>
      <c r="B44">
        <v>4858.9934546237246</v>
      </c>
      <c r="C44">
        <v>-3227.1722546237243</v>
      </c>
    </row>
    <row r="45" spans="1:3">
      <c r="A45">
        <v>18</v>
      </c>
      <c r="B45">
        <v>5142.222688793222</v>
      </c>
      <c r="C45">
        <v>-3509.1782887932222</v>
      </c>
    </row>
    <row r="46" spans="1:3">
      <c r="A46">
        <v>19</v>
      </c>
      <c r="B46">
        <v>5354.6446144203464</v>
      </c>
      <c r="C46">
        <v>-3720.6828144203464</v>
      </c>
    </row>
    <row r="47" spans="1:3">
      <c r="A47">
        <v>20</v>
      </c>
      <c r="B47">
        <v>5496.2592315050961</v>
      </c>
      <c r="C47">
        <v>-3861.6858315050958</v>
      </c>
    </row>
    <row r="48" spans="1:3">
      <c r="A48">
        <v>21</v>
      </c>
      <c r="B48">
        <v>-2324.7298484026669</v>
      </c>
      <c r="C48">
        <v>4019.5262484026671</v>
      </c>
    </row>
    <row r="49" spans="1:3">
      <c r="A49">
        <v>22</v>
      </c>
      <c r="B49">
        <v>-551.32862081864369</v>
      </c>
      <c r="C49">
        <v>2253.7839208186438</v>
      </c>
    </row>
    <row r="50" spans="1:3">
      <c r="A50">
        <v>23</v>
      </c>
      <c r="B50">
        <v>-62.114489071326716</v>
      </c>
      <c r="C50">
        <v>1766.6825890713267</v>
      </c>
    </row>
    <row r="51" spans="1:3">
      <c r="A51">
        <v>24</v>
      </c>
      <c r="B51">
        <v>-31.538605837118666</v>
      </c>
      <c r="C51">
        <v>1736.2387558371186</v>
      </c>
    </row>
    <row r="52" spans="1:3">
      <c r="A52">
        <v>25</v>
      </c>
      <c r="B52">
        <v>182.49257680233222</v>
      </c>
      <c r="C52">
        <v>1523.1319231976677</v>
      </c>
    </row>
    <row r="53" spans="1:3">
      <c r="A53">
        <v>26</v>
      </c>
      <c r="B53">
        <v>732.85847501806438</v>
      </c>
      <c r="C53">
        <v>975.14292498193572</v>
      </c>
    </row>
    <row r="54" spans="1:3">
      <c r="A54">
        <v>27</v>
      </c>
      <c r="B54">
        <v>946.88965765751436</v>
      </c>
      <c r="C54">
        <v>762.03609234248574</v>
      </c>
    </row>
    <row r="55" spans="1:3">
      <c r="A55">
        <v>28</v>
      </c>
      <c r="B55">
        <v>517.59878935599272</v>
      </c>
      <c r="C55">
        <v>1193.4280106440074</v>
      </c>
    </row>
    <row r="56" spans="1:3">
      <c r="A56">
        <v>29</v>
      </c>
      <c r="B56">
        <v>1711.2867385126983</v>
      </c>
      <c r="C56">
        <v>0.94026148730176828</v>
      </c>
    </row>
    <row r="57" spans="1:3">
      <c r="A57">
        <v>30</v>
      </c>
      <c r="B57">
        <v>2464.7997742713001</v>
      </c>
      <c r="C57">
        <v>-745.36347427129999</v>
      </c>
    </row>
    <row r="58" spans="1:3">
      <c r="A58">
        <v>31</v>
      </c>
      <c r="B58">
        <v>2677.2216998984245</v>
      </c>
      <c r="C58">
        <v>-956.86799989842461</v>
      </c>
    </row>
    <row r="59" spans="1:3">
      <c r="A59">
        <v>32</v>
      </c>
      <c r="B59">
        <v>3880.9459451187981</v>
      </c>
      <c r="C59">
        <v>-2155.3936451187983</v>
      </c>
    </row>
    <row r="60" spans="1:3">
      <c r="A60">
        <v>33</v>
      </c>
      <c r="B60">
        <v>4341.1934506442349</v>
      </c>
      <c r="C60">
        <v>-2613.6534506442349</v>
      </c>
    </row>
    <row r="61" spans="1:3">
      <c r="A61">
        <v>34</v>
      </c>
      <c r="B61">
        <v>610.554942081234</v>
      </c>
      <c r="C61">
        <v>1585.9182579187659</v>
      </c>
    </row>
    <row r="62" spans="1:3">
      <c r="A62">
        <v>35</v>
      </c>
      <c r="B62">
        <v>1008.0414241259305</v>
      </c>
      <c r="C62">
        <v>1190.1484258740697</v>
      </c>
    </row>
    <row r="63" spans="1:3">
      <c r="A63">
        <v>36</v>
      </c>
      <c r="B63">
        <v>1619.5590888100751</v>
      </c>
      <c r="C63">
        <v>581.27176118992475</v>
      </c>
    </row>
    <row r="64" spans="1:3">
      <c r="A64">
        <v>37</v>
      </c>
      <c r="B64">
        <v>765.42436925430457</v>
      </c>
      <c r="C64">
        <v>1435.6727307456954</v>
      </c>
    </row>
    <row r="65" spans="1:3">
      <c r="A65">
        <v>38</v>
      </c>
      <c r="B65">
        <v>2231.0767534942215</v>
      </c>
      <c r="C65">
        <v>-27.604903494221617</v>
      </c>
    </row>
    <row r="66" spans="1:3">
      <c r="A66">
        <v>39</v>
      </c>
      <c r="B66">
        <v>2292.2285199626358</v>
      </c>
      <c r="C66">
        <v>-88.492569962636026</v>
      </c>
    </row>
    <row r="67" spans="1:3">
      <c r="A67">
        <v>40</v>
      </c>
      <c r="B67">
        <v>2812.0185349441608</v>
      </c>
      <c r="C67">
        <v>-606.037734944161</v>
      </c>
    </row>
    <row r="68" spans="1:3">
      <c r="A68">
        <v>41</v>
      </c>
      <c r="B68">
        <v>3209.5050169888555</v>
      </c>
      <c r="C68">
        <v>-1001.8075669888553</v>
      </c>
    </row>
    <row r="69" spans="1:3">
      <c r="A69">
        <v>42</v>
      </c>
      <c r="B69">
        <v>4004.4779810782447</v>
      </c>
      <c r="C69">
        <v>-1793.3472310782449</v>
      </c>
    </row>
    <row r="70" spans="1:3">
      <c r="A70">
        <v>43</v>
      </c>
      <c r="B70">
        <v>5472.1203763201966</v>
      </c>
      <c r="C70">
        <v>-3254.6512263201967</v>
      </c>
    </row>
    <row r="71" spans="1:3">
      <c r="A71">
        <v>44</v>
      </c>
      <c r="B71">
        <v>5502.6962595544037</v>
      </c>
      <c r="C71">
        <v>-3285.0950595544036</v>
      </c>
    </row>
    <row r="72" spans="1:3">
      <c r="A72">
        <v>45</v>
      </c>
      <c r="B72">
        <v>5013.8628817967938</v>
      </c>
      <c r="C72">
        <v>-2794.4177817967939</v>
      </c>
    </row>
    <row r="73" spans="1:3">
      <c r="A73">
        <v>46</v>
      </c>
      <c r="B73">
        <v>1911.5961160206225</v>
      </c>
      <c r="C73">
        <v>392.4060839793774</v>
      </c>
    </row>
    <row r="74" spans="1:3">
      <c r="A74">
        <v>47</v>
      </c>
      <c r="B74">
        <v>3823.3934466647424</v>
      </c>
      <c r="C74">
        <v>-1022.1346466647424</v>
      </c>
    </row>
    <row r="75" spans="1:3">
      <c r="A75">
        <v>48</v>
      </c>
      <c r="B75">
        <v>5929.9108758003931</v>
      </c>
      <c r="C75">
        <v>-2536.5545258003931</v>
      </c>
    </row>
    <row r="76" spans="1:3">
      <c r="A76">
        <v>49</v>
      </c>
      <c r="B76">
        <v>3743.3113500381151</v>
      </c>
      <c r="C76">
        <v>-261.44335003811511</v>
      </c>
    </row>
    <row r="77" spans="1:3">
      <c r="A77">
        <v>50</v>
      </c>
      <c r="B77">
        <v>4522.5724979939469</v>
      </c>
      <c r="C77">
        <v>38.61600200605335</v>
      </c>
    </row>
    <row r="78" spans="1:3">
      <c r="A78">
        <v>51</v>
      </c>
      <c r="B78">
        <v>1925.3179211521483</v>
      </c>
      <c r="C78">
        <v>5398.4168978478519</v>
      </c>
    </row>
    <row r="79" spans="1:3">
      <c r="A79">
        <v>52</v>
      </c>
      <c r="B79">
        <v>2123.6372876580394</v>
      </c>
      <c r="C79">
        <v>9148.6941023419604</v>
      </c>
    </row>
    <row r="80" spans="1:3">
      <c r="A80">
        <v>53</v>
      </c>
      <c r="B80">
        <v>3442.8472837762283</v>
      </c>
      <c r="C80">
        <v>8039.787566223772</v>
      </c>
    </row>
    <row r="81" spans="1:3">
      <c r="A81">
        <v>54</v>
      </c>
      <c r="B81">
        <v>495.44994517312728</v>
      </c>
      <c r="C81">
        <v>11388.598634826873</v>
      </c>
    </row>
    <row r="82" spans="1:3">
      <c r="A82">
        <v>55</v>
      </c>
      <c r="B82">
        <v>22861.736992705588</v>
      </c>
      <c r="C82">
        <v>-10032.281892705589</v>
      </c>
    </row>
    <row r="83" spans="1:3">
      <c r="A83">
        <v>56</v>
      </c>
      <c r="B83">
        <v>5135.7856607439162</v>
      </c>
      <c r="C83">
        <v>7754.2719892560845</v>
      </c>
    </row>
    <row r="84" spans="1:3">
      <c r="A84">
        <v>57</v>
      </c>
      <c r="B84">
        <v>23290.647107017401</v>
      </c>
      <c r="C84">
        <v>-9542.7747570174015</v>
      </c>
    </row>
    <row r="85" spans="1:3">
      <c r="A85">
        <v>58</v>
      </c>
      <c r="B85">
        <v>4858.9934546237246</v>
      </c>
      <c r="C85">
        <v>9274.0442953762758</v>
      </c>
    </row>
    <row r="86" spans="1:3">
      <c r="A86">
        <v>59</v>
      </c>
      <c r="B86">
        <v>23321.222990251612</v>
      </c>
      <c r="C86">
        <v>-9037.7635902516122</v>
      </c>
    </row>
    <row r="87" spans="1:3">
      <c r="A87">
        <v>60</v>
      </c>
      <c r="B87">
        <v>24452.53066991728</v>
      </c>
      <c r="C87">
        <v>-8934.3504199172803</v>
      </c>
    </row>
    <row r="88" spans="1:3">
      <c r="A88">
        <v>61</v>
      </c>
      <c r="B88">
        <v>25629.278299917805</v>
      </c>
      <c r="C88">
        <v>-8450.5958999178038</v>
      </c>
    </row>
    <row r="89" spans="1:3">
      <c r="A89">
        <v>62</v>
      </c>
      <c r="B89">
        <v>26550.534818948094</v>
      </c>
      <c r="C89">
        <v>-8327.0836189480942</v>
      </c>
    </row>
    <row r="90" spans="1:3">
      <c r="A90">
        <v>63</v>
      </c>
      <c r="B90">
        <v>2231.0767534942215</v>
      </c>
      <c r="C90">
        <v>19113.769946505778</v>
      </c>
    </row>
    <row r="91" spans="1:3">
      <c r="A91">
        <v>64</v>
      </c>
      <c r="B91">
        <v>26562.266613077583</v>
      </c>
      <c r="C91">
        <v>7170.4200869224151</v>
      </c>
    </row>
    <row r="92" spans="1:3">
      <c r="A92">
        <v>65</v>
      </c>
      <c r="B92">
        <v>27493.178674181832</v>
      </c>
      <c r="C92">
        <v>6809.9885258181712</v>
      </c>
    </row>
    <row r="93" spans="1:3">
      <c r="A93">
        <v>66</v>
      </c>
      <c r="B93">
        <v>27143.208394527523</v>
      </c>
      <c r="C93">
        <v>7474.6322554724757</v>
      </c>
    </row>
    <row r="94" spans="1:3">
      <c r="A94">
        <v>67</v>
      </c>
      <c r="B94">
        <v>28210.145793700125</v>
      </c>
      <c r="C94">
        <v>7939.337706299877</v>
      </c>
    </row>
    <row r="95" spans="1:3">
      <c r="A95">
        <v>68</v>
      </c>
      <c r="B95">
        <v>28634.989644954374</v>
      </c>
      <c r="C95">
        <v>7672.8086550456283</v>
      </c>
    </row>
    <row r="96" spans="1:3">
      <c r="A96">
        <v>69</v>
      </c>
      <c r="B96">
        <v>29944.924852988312</v>
      </c>
      <c r="C96">
        <v>8847.7607470116855</v>
      </c>
    </row>
    <row r="97" spans="1:3">
      <c r="A97">
        <v>70</v>
      </c>
      <c r="B97">
        <v>-830.97095565918698</v>
      </c>
      <c r="C97">
        <v>2072.535955659187</v>
      </c>
    </row>
    <row r="98" spans="1:3">
      <c r="A98">
        <v>71</v>
      </c>
      <c r="B98">
        <v>-670.0452544265172</v>
      </c>
      <c r="C98">
        <v>1912.3052544265172</v>
      </c>
    </row>
    <row r="99" spans="1:3">
      <c r="A99">
        <v>72</v>
      </c>
      <c r="B99">
        <v>-541.30469344038193</v>
      </c>
      <c r="C99">
        <v>1784.120693440382</v>
      </c>
    </row>
    <row r="100" spans="1:3">
      <c r="A100">
        <v>73</v>
      </c>
      <c r="B100">
        <v>1679.469983570465</v>
      </c>
      <c r="C100">
        <v>-427.06298357046512</v>
      </c>
    </row>
    <row r="101" spans="1:3">
      <c r="A101">
        <v>74</v>
      </c>
      <c r="B101">
        <v>2033.5065262823391</v>
      </c>
      <c r="C101">
        <v>-779.57052628233919</v>
      </c>
    </row>
    <row r="102" spans="1:3">
      <c r="A102">
        <v>75</v>
      </c>
      <c r="B102">
        <v>2580.6539104734165</v>
      </c>
      <c r="C102">
        <v>-1324.3549104734166</v>
      </c>
    </row>
    <row r="103" spans="1:3">
      <c r="A103">
        <v>76</v>
      </c>
      <c r="B103">
        <v>3771.5040995951767</v>
      </c>
      <c r="C103">
        <v>-2510.0620995951767</v>
      </c>
    </row>
    <row r="104" spans="1:3">
      <c r="A104">
        <v>77</v>
      </c>
      <c r="B104">
        <v>3868.0595203347766</v>
      </c>
      <c r="C104">
        <v>-2606.2005203347767</v>
      </c>
    </row>
    <row r="105" spans="1:3">
      <c r="A105">
        <v>78</v>
      </c>
      <c r="B105">
        <v>4189.910922800118</v>
      </c>
      <c r="C105">
        <v>-2926.6619228001182</v>
      </c>
    </row>
    <row r="106" spans="1:3">
      <c r="A106">
        <v>79</v>
      </c>
      <c r="B106">
        <v>-1577.6662093787763</v>
      </c>
      <c r="C106">
        <v>3199.0064093787764</v>
      </c>
    </row>
    <row r="107" spans="1:3">
      <c r="A107">
        <v>80</v>
      </c>
      <c r="B107">
        <v>-629.81382911834953</v>
      </c>
      <c r="C107">
        <v>2255.2475791183497</v>
      </c>
    </row>
    <row r="108" spans="1:3">
      <c r="A108">
        <v>81</v>
      </c>
      <c r="B108">
        <v>-201.75146383944775</v>
      </c>
      <c r="C108">
        <v>1829.0339138394477</v>
      </c>
    </row>
    <row r="109" spans="1:3">
      <c r="A109">
        <v>82</v>
      </c>
      <c r="B109">
        <v>73.431485268417418</v>
      </c>
      <c r="C109">
        <v>1555.0394147315826</v>
      </c>
    </row>
    <row r="110" spans="1:3">
      <c r="A110">
        <v>83</v>
      </c>
      <c r="B110">
        <v>898.98033259201566</v>
      </c>
      <c r="C110">
        <v>733.05591740798445</v>
      </c>
    </row>
    <row r="111" spans="1:3">
      <c r="A111">
        <v>84</v>
      </c>
      <c r="B111">
        <v>1021.2838655288451</v>
      </c>
      <c r="C111">
        <v>611.28058447115495</v>
      </c>
    </row>
    <row r="112" spans="1:3">
      <c r="A112">
        <v>85</v>
      </c>
      <c r="B112">
        <v>1755.1050631498201</v>
      </c>
      <c r="C112">
        <v>-119.37141314982023</v>
      </c>
    </row>
    <row r="113" spans="1:3">
      <c r="A113">
        <v>86</v>
      </c>
      <c r="B113">
        <v>2641.8056769418326</v>
      </c>
      <c r="C113">
        <v>-1002.2425769418326</v>
      </c>
    </row>
    <row r="114" spans="1:3">
      <c r="A114">
        <v>87</v>
      </c>
      <c r="B114">
        <v>2641.8056769418326</v>
      </c>
      <c r="C114">
        <v>-1002.2425769418326</v>
      </c>
    </row>
    <row r="115" spans="1:3">
      <c r="A115">
        <v>88</v>
      </c>
      <c r="B115">
        <v>4231.751605120613</v>
      </c>
      <c r="C115">
        <v>-2585.3219051206133</v>
      </c>
    </row>
    <row r="116" spans="1:3">
      <c r="A116">
        <v>89</v>
      </c>
      <c r="B116">
        <v>-1474.6737605898679</v>
      </c>
      <c r="C116">
        <v>3202.4587605898678</v>
      </c>
    </row>
    <row r="117" spans="1:3">
      <c r="A117">
        <v>90</v>
      </c>
      <c r="B117">
        <v>-1217.1926386175955</v>
      </c>
      <c r="C117">
        <v>2946.0896386175955</v>
      </c>
    </row>
    <row r="118" spans="1:3">
      <c r="A118">
        <v>91</v>
      </c>
      <c r="B118">
        <v>-573.48983368691552</v>
      </c>
      <c r="C118">
        <v>2305.1668336869152</v>
      </c>
    </row>
    <row r="119" spans="1:3">
      <c r="A119">
        <v>92</v>
      </c>
      <c r="B119">
        <v>746.10091642097814</v>
      </c>
      <c r="C119">
        <v>991.27508357902184</v>
      </c>
    </row>
    <row r="120" spans="1:3">
      <c r="A120">
        <v>93</v>
      </c>
      <c r="B120">
        <v>2097.8768067754063</v>
      </c>
      <c r="C120">
        <v>-354.66280677540635</v>
      </c>
    </row>
    <row r="121" spans="1:3">
      <c r="A121">
        <v>94</v>
      </c>
      <c r="B121">
        <v>2387.5430689942132</v>
      </c>
      <c r="C121">
        <v>-643.07806899421325</v>
      </c>
    </row>
    <row r="122" spans="1:3">
      <c r="A122">
        <v>95</v>
      </c>
      <c r="B122">
        <v>3385.2824166367664</v>
      </c>
      <c r="C122">
        <v>-1636.5084166367665</v>
      </c>
    </row>
    <row r="123" spans="1:3">
      <c r="A123">
        <v>96</v>
      </c>
      <c r="B123">
        <v>5831.3530753733521</v>
      </c>
      <c r="C123">
        <v>-4072.0150753733524</v>
      </c>
    </row>
    <row r="124" spans="1:3">
      <c r="A124">
        <v>97</v>
      </c>
      <c r="B124">
        <v>-3.4320973335565554</v>
      </c>
      <c r="C124">
        <v>1835.5260973335567</v>
      </c>
    </row>
    <row r="125" spans="1:3">
      <c r="A125">
        <v>98</v>
      </c>
      <c r="B125">
        <v>1187.4180917882027</v>
      </c>
      <c r="C125">
        <v>649.81890821179741</v>
      </c>
    </row>
    <row r="126" spans="1:3">
      <c r="A126">
        <v>99</v>
      </c>
      <c r="B126">
        <v>2410.4534211564946</v>
      </c>
      <c r="C126">
        <v>-567.93442115649464</v>
      </c>
    </row>
    <row r="127" spans="1:3">
      <c r="A127">
        <v>100</v>
      </c>
      <c r="B127">
        <v>42.855602034211188</v>
      </c>
      <c r="C127">
        <v>2074.4832479657889</v>
      </c>
    </row>
    <row r="128" spans="1:3">
      <c r="A128">
        <v>101</v>
      </c>
      <c r="B128">
        <v>2611.2297937076255</v>
      </c>
      <c r="C128">
        <v>-482.79874370762536</v>
      </c>
    </row>
    <row r="129" spans="1:3">
      <c r="A129">
        <v>102</v>
      </c>
      <c r="B129">
        <v>3131.0198086891487</v>
      </c>
      <c r="C129">
        <v>-1000.3439086891485</v>
      </c>
    </row>
    <row r="130" spans="1:3">
      <c r="A130">
        <v>103</v>
      </c>
      <c r="B130">
        <v>4109.4480721837826</v>
      </c>
      <c r="C130">
        <v>-1974.5465721837827</v>
      </c>
    </row>
    <row r="131" spans="1:3">
      <c r="A131">
        <v>104</v>
      </c>
      <c r="B131">
        <v>4568.0863206968934</v>
      </c>
      <c r="C131">
        <v>-2431.2040706968933</v>
      </c>
    </row>
    <row r="132" spans="1:3">
      <c r="A132">
        <v>105</v>
      </c>
      <c r="B132">
        <v>4843.2692698047576</v>
      </c>
      <c r="C132">
        <v>-2705.1985698047574</v>
      </c>
    </row>
    <row r="133" spans="1:3">
      <c r="A133">
        <v>106</v>
      </c>
      <c r="B133">
        <v>1494.7861811426023</v>
      </c>
      <c r="C133">
        <v>726.77826885739751</v>
      </c>
    </row>
    <row r="134" spans="1:3">
      <c r="A134">
        <v>107</v>
      </c>
      <c r="B134">
        <v>2410.4534211564946</v>
      </c>
      <c r="C134">
        <v>-78.934421156494864</v>
      </c>
    </row>
    <row r="135" spans="1:3">
      <c r="A135">
        <v>108</v>
      </c>
      <c r="B135">
        <v>1158.451465566322</v>
      </c>
      <c r="C135">
        <v>1550.6604344336779</v>
      </c>
    </row>
    <row r="136" spans="1:3">
      <c r="A136">
        <v>109</v>
      </c>
      <c r="B136">
        <v>1189.0273488005291</v>
      </c>
      <c r="C136">
        <v>1520.2166011994709</v>
      </c>
    </row>
    <row r="137" spans="1:3">
      <c r="A137">
        <v>110</v>
      </c>
      <c r="B137">
        <v>1555.9379476110166</v>
      </c>
      <c r="C137">
        <v>1154.8906023889836</v>
      </c>
    </row>
    <row r="138" spans="1:3">
      <c r="A138">
        <v>111</v>
      </c>
      <c r="B138">
        <v>3512.7944746002845</v>
      </c>
      <c r="C138">
        <v>-793.51472460028435</v>
      </c>
    </row>
    <row r="139" spans="1:3">
      <c r="A139">
        <v>112</v>
      </c>
      <c r="B139">
        <v>6020.016899805285</v>
      </c>
      <c r="C139">
        <v>-3289.9090498052851</v>
      </c>
    </row>
    <row r="140" spans="1:3">
      <c r="A140">
        <v>113</v>
      </c>
      <c r="B140">
        <v>378.34256857757839</v>
      </c>
      <c r="C140">
        <v>2425.3552814224217</v>
      </c>
    </row>
    <row r="141" spans="1:3">
      <c r="A141">
        <v>114</v>
      </c>
      <c r="B141">
        <v>1274.6987244435504</v>
      </c>
      <c r="C141">
        <v>1638.8702755564495</v>
      </c>
    </row>
    <row r="142" spans="1:3">
      <c r="A142">
        <v>115</v>
      </c>
      <c r="B142">
        <v>4368.8329641045912</v>
      </c>
      <c r="C142">
        <v>318.96403589540841</v>
      </c>
    </row>
    <row r="143" spans="1:3">
      <c r="A143">
        <v>116</v>
      </c>
      <c r="B143">
        <v>23591.946553626796</v>
      </c>
      <c r="C143">
        <v>-9747.4405536267968</v>
      </c>
    </row>
    <row r="144" spans="1:3">
      <c r="A144">
        <v>117</v>
      </c>
      <c r="B144">
        <v>25523.054968418837</v>
      </c>
      <c r="C144">
        <v>-9225.2089684188377</v>
      </c>
    </row>
    <row r="145" spans="1:3">
      <c r="A145">
        <v>118</v>
      </c>
      <c r="B145">
        <v>25459.065441915478</v>
      </c>
      <c r="C145">
        <v>-9008.1707419154773</v>
      </c>
    </row>
    <row r="146" spans="1:3">
      <c r="A146">
        <v>119</v>
      </c>
      <c r="B146">
        <v>25587.425248911903</v>
      </c>
      <c r="C146">
        <v>-8702.5012489119035</v>
      </c>
    </row>
    <row r="147" spans="1:3">
      <c r="A147">
        <v>120</v>
      </c>
      <c r="B147">
        <v>25716.165809898041</v>
      </c>
      <c r="C147">
        <v>-8635.0858098980389</v>
      </c>
    </row>
    <row r="148" spans="1:3">
      <c r="A148">
        <v>121</v>
      </c>
      <c r="B148">
        <v>25963.991389796352</v>
      </c>
      <c r="C148">
        <v>-8611.3110897963525</v>
      </c>
    </row>
    <row r="149" spans="1:3">
      <c r="A149">
        <v>122</v>
      </c>
      <c r="B149">
        <v>25719.384323922692</v>
      </c>
      <c r="C149">
        <v>-8250.4004239226924</v>
      </c>
    </row>
    <row r="150" spans="1:3">
      <c r="A150">
        <v>123</v>
      </c>
      <c r="B150">
        <v>25902.839623327938</v>
      </c>
      <c r="C150">
        <v>-8154.3334233279384</v>
      </c>
    </row>
    <row r="151" spans="1:3">
      <c r="A151">
        <v>124</v>
      </c>
      <c r="B151">
        <v>3206.1878932252994</v>
      </c>
      <c r="C151">
        <v>15632.515766774701</v>
      </c>
    </row>
    <row r="152" spans="1:3">
      <c r="A152">
        <v>125</v>
      </c>
      <c r="B152">
        <v>2518.6543949720899</v>
      </c>
      <c r="C152">
        <v>19975.005245027911</v>
      </c>
    </row>
    <row r="153" spans="1:3">
      <c r="A153">
        <v>126</v>
      </c>
      <c r="B153">
        <v>3449.6526971298354</v>
      </c>
      <c r="C153">
        <v>19633.302632870167</v>
      </c>
    </row>
    <row r="154" spans="1:3">
      <c r="A154">
        <v>127</v>
      </c>
      <c r="B154">
        <v>3588.8103081693471</v>
      </c>
      <c r="C154">
        <v>20470.869881830651</v>
      </c>
    </row>
    <row r="155" spans="1:3">
      <c r="A155">
        <v>128</v>
      </c>
      <c r="B155">
        <v>26343.776044705453</v>
      </c>
      <c r="C155">
        <v>6204.564455294545</v>
      </c>
    </row>
    <row r="156" spans="1:3">
      <c r="A156">
        <v>129</v>
      </c>
      <c r="B156">
        <v>26269.750222138427</v>
      </c>
      <c r="C156">
        <v>7037.8005778615698</v>
      </c>
    </row>
    <row r="157" spans="1:3">
      <c r="A157">
        <v>130</v>
      </c>
      <c r="B157">
        <v>26881.26788682257</v>
      </c>
      <c r="C157">
        <v>6869.0239131774288</v>
      </c>
    </row>
    <row r="158" spans="1:3">
      <c r="A158">
        <v>131</v>
      </c>
      <c r="B158">
        <v>27264.271055756326</v>
      </c>
      <c r="C158">
        <v>7175.5848442436763</v>
      </c>
    </row>
    <row r="159" spans="1:3">
      <c r="A159">
        <v>132</v>
      </c>
      <c r="B159">
        <v>27808.199925922752</v>
      </c>
      <c r="C159">
        <v>6971.4150740772457</v>
      </c>
    </row>
    <row r="160" spans="1:3">
      <c r="A160">
        <v>133</v>
      </c>
      <c r="B160">
        <v>27840.385066169285</v>
      </c>
      <c r="C160">
        <v>6988.2689338307173</v>
      </c>
    </row>
    <row r="161" spans="1:3">
      <c r="A161">
        <v>134</v>
      </c>
      <c r="B161">
        <v>28501.78969823556</v>
      </c>
      <c r="C161">
        <v>7717.6157517644388</v>
      </c>
    </row>
    <row r="162" spans="1:3">
      <c r="A162">
        <v>135</v>
      </c>
      <c r="B162">
        <v>28723.019416903735</v>
      </c>
      <c r="C162">
        <v>7674.556583096266</v>
      </c>
    </row>
    <row r="163" spans="1:3">
      <c r="A163">
        <v>136</v>
      </c>
      <c r="B163">
        <v>27064.723186227817</v>
      </c>
      <c r="C163">
        <v>9834.0098937721814</v>
      </c>
    </row>
    <row r="164" spans="1:3">
      <c r="A164">
        <v>137</v>
      </c>
      <c r="B164">
        <v>31052.462062773382</v>
      </c>
      <c r="C164">
        <v>8670.2841372266194</v>
      </c>
    </row>
    <row r="165" spans="1:3">
      <c r="A165">
        <v>138</v>
      </c>
      <c r="B165">
        <v>3781.5280269734358</v>
      </c>
      <c r="C165">
        <v>-2389.9993269734359</v>
      </c>
    </row>
    <row r="166" spans="1:3">
      <c r="A166">
        <v>139</v>
      </c>
      <c r="B166">
        <v>2624.4722351105393</v>
      </c>
      <c r="C166">
        <v>-854.94058511053936</v>
      </c>
    </row>
    <row r="167" spans="1:3">
      <c r="A167">
        <v>140</v>
      </c>
      <c r="B167">
        <v>2581.0222957777187</v>
      </c>
      <c r="C167">
        <v>-705.67829577771863</v>
      </c>
    </row>
    <row r="168" spans="1:3">
      <c r="A168">
        <v>141</v>
      </c>
      <c r="B168">
        <v>3179.6659043632499</v>
      </c>
      <c r="C168">
        <v>-1301.7365043632499</v>
      </c>
    </row>
    <row r="169" spans="1:3">
      <c r="A169">
        <v>142</v>
      </c>
      <c r="B169">
        <v>3675.3170641598736</v>
      </c>
      <c r="C169">
        <v>-1795.2470641598736</v>
      </c>
    </row>
    <row r="170" spans="1:3">
      <c r="A170">
        <v>143</v>
      </c>
      <c r="B170">
        <v>3771.8724848994752</v>
      </c>
      <c r="C170">
        <v>-1891.3854848994752</v>
      </c>
    </row>
    <row r="171" spans="1:3">
      <c r="A171">
        <v>144</v>
      </c>
      <c r="B171">
        <v>608.45395265489014</v>
      </c>
      <c r="C171">
        <v>1356.3260473451098</v>
      </c>
    </row>
    <row r="172" spans="1:3">
      <c r="A172">
        <v>145</v>
      </c>
      <c r="B172">
        <v>2043.5304536606</v>
      </c>
      <c r="C172">
        <v>-76.507753660599974</v>
      </c>
    </row>
    <row r="173" spans="1:3">
      <c r="A173">
        <v>146</v>
      </c>
      <c r="B173">
        <v>4148.8193797736312</v>
      </c>
      <c r="C173">
        <v>-2168.7493797736315</v>
      </c>
    </row>
    <row r="174" spans="1:3">
      <c r="A174">
        <v>147</v>
      </c>
      <c r="B174">
        <v>6079.5470405759643</v>
      </c>
      <c r="C174">
        <v>-4095.0937405759641</v>
      </c>
    </row>
    <row r="175" spans="1:3">
      <c r="A175">
        <v>148</v>
      </c>
      <c r="B175">
        <v>2379.8651692368803</v>
      </c>
      <c r="C175">
        <v>-122.38991923688036</v>
      </c>
    </row>
    <row r="176" spans="1:3">
      <c r="A176">
        <v>149</v>
      </c>
      <c r="B176">
        <v>3327.7175494973071</v>
      </c>
      <c r="C176">
        <v>-1066.1487494973071</v>
      </c>
    </row>
    <row r="177" spans="1:3">
      <c r="A177">
        <v>150</v>
      </c>
      <c r="B177">
        <v>3954.0992812821019</v>
      </c>
      <c r="C177">
        <v>-1591.8702312821019</v>
      </c>
    </row>
    <row r="178" spans="1:3">
      <c r="A178">
        <v>151</v>
      </c>
      <c r="B178">
        <v>2318.713402768466</v>
      </c>
      <c r="C178">
        <v>138.49774723153405</v>
      </c>
    </row>
    <row r="179" spans="1:3">
      <c r="A179">
        <v>152</v>
      </c>
      <c r="B179">
        <v>2899.6551842184053</v>
      </c>
      <c r="C179">
        <v>-439.93508421840534</v>
      </c>
    </row>
    <row r="180" spans="1:3">
      <c r="A180">
        <v>153</v>
      </c>
      <c r="B180">
        <v>4020.4595727772021</v>
      </c>
      <c r="C180">
        <v>-1453.9888727772022</v>
      </c>
    </row>
    <row r="181" spans="1:3">
      <c r="A181">
        <v>154</v>
      </c>
      <c r="B181">
        <v>4232.8814984043265</v>
      </c>
      <c r="C181">
        <v>-1176.4933984043264</v>
      </c>
    </row>
    <row r="182" spans="1:3">
      <c r="A182">
        <v>155</v>
      </c>
      <c r="B182">
        <v>7330.2342520900202</v>
      </c>
      <c r="C182">
        <v>-2499.6042520900201</v>
      </c>
    </row>
    <row r="183" spans="1:3">
      <c r="A183">
        <v>156</v>
      </c>
      <c r="B183">
        <v>5114.2873461161544</v>
      </c>
      <c r="C183">
        <v>-199.22749611615473</v>
      </c>
    </row>
    <row r="184" spans="1:3">
      <c r="A184">
        <v>157</v>
      </c>
      <c r="B184">
        <v>24081.529070678414</v>
      </c>
      <c r="C184">
        <v>-9369.7852706784142</v>
      </c>
    </row>
    <row r="185" spans="1:3">
      <c r="A185">
        <v>158</v>
      </c>
      <c r="B185">
        <v>25652.163914709272</v>
      </c>
      <c r="C185">
        <v>-9419.3169147092722</v>
      </c>
    </row>
    <row r="186" spans="1:3">
      <c r="A186">
        <v>159</v>
      </c>
      <c r="B186">
        <v>25977.614585188974</v>
      </c>
      <c r="C186">
        <v>-8892.3469851889749</v>
      </c>
    </row>
    <row r="187" spans="1:3">
      <c r="A187">
        <v>160</v>
      </c>
      <c r="B187">
        <v>26359.008497110404</v>
      </c>
      <c r="C187">
        <v>-8798.6287471104042</v>
      </c>
    </row>
    <row r="188" spans="1:3">
      <c r="A188">
        <v>161</v>
      </c>
      <c r="B188">
        <v>23881.981201149902</v>
      </c>
      <c r="C188">
        <v>-3714.645171149903</v>
      </c>
    </row>
    <row r="189" spans="1:3">
      <c r="A189">
        <v>162</v>
      </c>
      <c r="B189">
        <v>24725.231875609094</v>
      </c>
      <c r="C189">
        <v>1400.4428943909079</v>
      </c>
    </row>
    <row r="190" spans="1:3">
      <c r="A190">
        <v>163</v>
      </c>
      <c r="B190">
        <v>4892.2961194685686</v>
      </c>
      <c r="C190">
        <v>22831.992630531429</v>
      </c>
    </row>
    <row r="191" spans="1:3">
      <c r="A191">
        <v>164</v>
      </c>
      <c r="B191">
        <v>26741.630912054447</v>
      </c>
      <c r="C191">
        <v>6734.1862379455561</v>
      </c>
    </row>
    <row r="192" spans="1:3">
      <c r="A192">
        <v>165</v>
      </c>
      <c r="B192">
        <v>29752.083787074502</v>
      </c>
      <c r="C192">
        <v>7713.2599629254983</v>
      </c>
    </row>
    <row r="193" spans="1:3">
      <c r="A193">
        <v>166</v>
      </c>
      <c r="B193">
        <v>30493.570515767402</v>
      </c>
      <c r="C193">
        <v>7850.9954842325969</v>
      </c>
    </row>
    <row r="194" spans="1:3">
      <c r="A194">
        <v>167</v>
      </c>
      <c r="B194">
        <v>782.241341300768</v>
      </c>
      <c r="C194">
        <v>733.10355869923205</v>
      </c>
    </row>
    <row r="195" spans="1:3">
      <c r="A195">
        <v>168</v>
      </c>
      <c r="B195">
        <v>3321.6489067523016</v>
      </c>
      <c r="C195">
        <v>-1795.3369067523017</v>
      </c>
    </row>
    <row r="196" spans="1:3">
      <c r="A196">
        <v>169</v>
      </c>
      <c r="B196">
        <v>4747.4506196737584</v>
      </c>
      <c r="C196">
        <v>-3214.9809196737583</v>
      </c>
    </row>
    <row r="197" spans="1:3">
      <c r="A197">
        <v>170</v>
      </c>
      <c r="B197">
        <v>5172.2944709280073</v>
      </c>
      <c r="C197">
        <v>-3637.9899709280071</v>
      </c>
    </row>
    <row r="198" spans="1:3">
      <c r="A198">
        <v>171</v>
      </c>
      <c r="B198">
        <v>2637.714676513453</v>
      </c>
      <c r="C198">
        <v>-731.35642651345302</v>
      </c>
    </row>
    <row r="199" spans="1:3">
      <c r="A199">
        <v>172</v>
      </c>
      <c r="B199">
        <v>3371.535874134428</v>
      </c>
      <c r="C199">
        <v>-1462.008424134428</v>
      </c>
    </row>
    <row r="200" spans="1:3">
      <c r="A200">
        <v>173</v>
      </c>
      <c r="B200">
        <v>5175.5129849526584</v>
      </c>
      <c r="C200">
        <v>-3258.1945849526583</v>
      </c>
    </row>
    <row r="201" spans="1:3">
      <c r="A201">
        <v>174</v>
      </c>
      <c r="B201">
        <v>1615.8364736859985</v>
      </c>
      <c r="C201">
        <v>392.10852631400144</v>
      </c>
    </row>
    <row r="202" spans="1:3">
      <c r="A202">
        <v>175</v>
      </c>
      <c r="B202">
        <v>4448.128815380991</v>
      </c>
      <c r="C202">
        <v>-2427.9518153809913</v>
      </c>
    </row>
    <row r="203" spans="1:3">
      <c r="A203">
        <v>176</v>
      </c>
      <c r="B203">
        <v>4535.0286940466322</v>
      </c>
      <c r="C203">
        <v>-2514.4763940466319</v>
      </c>
    </row>
    <row r="204" spans="1:3">
      <c r="A204">
        <v>177</v>
      </c>
      <c r="B204">
        <v>6021.982173436505</v>
      </c>
      <c r="C204">
        <v>-3995.0080734365051</v>
      </c>
    </row>
    <row r="205" spans="1:3">
      <c r="A205">
        <v>178</v>
      </c>
      <c r="B205">
        <v>1689.8622962530262</v>
      </c>
      <c r="C205">
        <v>412.40240374697396</v>
      </c>
    </row>
    <row r="206" spans="1:3">
      <c r="A206">
        <v>179</v>
      </c>
      <c r="B206">
        <v>962.85888067106544</v>
      </c>
      <c r="C206">
        <v>1140.2211193289345</v>
      </c>
    </row>
    <row r="207" spans="1:3">
      <c r="A207">
        <v>180</v>
      </c>
      <c r="B207">
        <v>2117.924661531928</v>
      </c>
      <c r="C207">
        <v>-13.811261531927812</v>
      </c>
    </row>
    <row r="208" spans="1:3">
      <c r="A208">
        <v>181</v>
      </c>
      <c r="B208">
        <v>4808.6023861421709</v>
      </c>
      <c r="C208">
        <v>-2403.8685861421709</v>
      </c>
    </row>
    <row r="209" spans="1:3">
      <c r="A209">
        <v>182</v>
      </c>
      <c r="B209">
        <v>-614.21299140910151</v>
      </c>
      <c r="C209">
        <v>3199.4819914091013</v>
      </c>
    </row>
    <row r="210" spans="1:3">
      <c r="A210">
        <v>183</v>
      </c>
      <c r="B210">
        <v>436.25108365052711</v>
      </c>
      <c r="C210">
        <v>2149.5995663494728</v>
      </c>
    </row>
    <row r="211" spans="1:3">
      <c r="A211">
        <v>184</v>
      </c>
      <c r="B211">
        <v>2282.4496307789591</v>
      </c>
      <c r="C211">
        <v>315.32936922104091</v>
      </c>
    </row>
    <row r="212" spans="1:3">
      <c r="A212">
        <v>185</v>
      </c>
      <c r="B212">
        <v>1903.0457298595657</v>
      </c>
      <c r="C212">
        <v>1174.0497701404342</v>
      </c>
    </row>
    <row r="213" spans="1:3">
      <c r="A213">
        <v>186</v>
      </c>
      <c r="B213">
        <v>-802.49606185132461</v>
      </c>
      <c r="C213">
        <v>3969.9519118513244</v>
      </c>
    </row>
    <row r="214" spans="1:3">
      <c r="A214">
        <v>187</v>
      </c>
      <c r="B214">
        <v>1304.4021212740336</v>
      </c>
      <c r="C214">
        <v>1876.1079787259664</v>
      </c>
    </row>
    <row r="215" spans="1:3">
      <c r="A215">
        <v>188</v>
      </c>
      <c r="B215">
        <v>2545.1392777779192</v>
      </c>
      <c r="C215">
        <v>734.72927222208091</v>
      </c>
    </row>
    <row r="216" spans="1:3">
      <c r="A216">
        <v>189</v>
      </c>
      <c r="B216">
        <v>5082.9375862171264</v>
      </c>
      <c r="C216">
        <v>-1503.1088862171264</v>
      </c>
    </row>
    <row r="217" spans="1:3">
      <c r="A217">
        <v>190</v>
      </c>
      <c r="B217">
        <v>1245.2403658076526</v>
      </c>
      <c r="C217">
        <v>2615.969284192347</v>
      </c>
    </row>
    <row r="218" spans="1:3">
      <c r="A218">
        <v>191</v>
      </c>
      <c r="B218">
        <v>24629.425594163502</v>
      </c>
      <c r="C218">
        <v>-9270.3210941635025</v>
      </c>
    </row>
    <row r="219" spans="1:3">
      <c r="A219">
        <v>192</v>
      </c>
      <c r="B219">
        <v>3295.9007945550729</v>
      </c>
      <c r="C219">
        <v>13290.596915444927</v>
      </c>
    </row>
    <row r="220" spans="1:3">
      <c r="A220">
        <v>193</v>
      </c>
      <c r="B220">
        <v>27289.060440496331</v>
      </c>
      <c r="C220">
        <v>-9346.9544404963308</v>
      </c>
    </row>
    <row r="221" spans="1:3">
      <c r="A221">
        <v>194</v>
      </c>
      <c r="B221">
        <v>4777.1787538750532</v>
      </c>
      <c r="C221">
        <v>21241.771766124944</v>
      </c>
    </row>
    <row r="222" spans="1:3">
      <c r="A222">
        <v>195</v>
      </c>
      <c r="B222">
        <v>2208.4114395265242</v>
      </c>
      <c r="C222">
        <v>-543.41183952652409</v>
      </c>
    </row>
    <row r="223" spans="1:3">
      <c r="A223">
        <v>196</v>
      </c>
      <c r="B223">
        <v>4438.8416586113326</v>
      </c>
      <c r="C223">
        <v>-2764.2093586113324</v>
      </c>
    </row>
    <row r="224" spans="1:3">
      <c r="A224">
        <v>197</v>
      </c>
      <c r="B224">
        <v>6283.0501947377306</v>
      </c>
      <c r="C224">
        <v>-4600.4531947377309</v>
      </c>
    </row>
    <row r="225" spans="1:3">
      <c r="A225">
        <v>198</v>
      </c>
      <c r="B225">
        <v>1672.5288544217337</v>
      </c>
      <c r="C225">
        <v>373.15639557826626</v>
      </c>
    </row>
    <row r="226" spans="1:3">
      <c r="A226">
        <v>199</v>
      </c>
      <c r="B226">
        <v>3904.5683305188668</v>
      </c>
      <c r="C226">
        <v>-1849.2434305188667</v>
      </c>
    </row>
    <row r="227" spans="1:3">
      <c r="A227">
        <v>200</v>
      </c>
      <c r="B227">
        <v>1390.9088772645609</v>
      </c>
      <c r="C227">
        <v>759.56012273543911</v>
      </c>
    </row>
    <row r="228" spans="1:3">
      <c r="A228">
        <v>201</v>
      </c>
      <c r="B228">
        <v>2292.0928041675143</v>
      </c>
      <c r="C228">
        <v>-137.73180416751438</v>
      </c>
    </row>
    <row r="229" spans="1:3">
      <c r="A229">
        <v>202</v>
      </c>
      <c r="B229">
        <v>2597.8516365095857</v>
      </c>
      <c r="C229">
        <v>-442.17013650958552</v>
      </c>
    </row>
    <row r="230" spans="1:3">
      <c r="A230">
        <v>203</v>
      </c>
      <c r="B230">
        <v>2845.6772164078975</v>
      </c>
      <c r="C230">
        <v>-688.9254164078975</v>
      </c>
    </row>
    <row r="231" spans="1:3">
      <c r="A231">
        <v>204</v>
      </c>
      <c r="B231">
        <v>5156.5702861090394</v>
      </c>
      <c r="C231">
        <v>-2989.8382861090395</v>
      </c>
    </row>
    <row r="232" spans="1:3">
      <c r="A232">
        <v>205</v>
      </c>
      <c r="B232">
        <v>2864.9883005558186</v>
      </c>
      <c r="C232">
        <v>-614.15310055581858</v>
      </c>
    </row>
    <row r="233" spans="1:3">
      <c r="A233">
        <v>206</v>
      </c>
      <c r="B233">
        <v>3782.2647975820382</v>
      </c>
      <c r="C233">
        <v>-1527.4680975820384</v>
      </c>
    </row>
    <row r="234" spans="1:3">
      <c r="A234">
        <v>207</v>
      </c>
      <c r="B234">
        <v>82.582926242953363</v>
      </c>
      <c r="C234">
        <v>2445.2357237570468</v>
      </c>
    </row>
    <row r="235" spans="1:3">
      <c r="A235">
        <v>208</v>
      </c>
      <c r="B235">
        <v>3155.0353167643311</v>
      </c>
      <c r="C235">
        <v>-515.99241676433121</v>
      </c>
    </row>
    <row r="236" spans="1:3">
      <c r="A236">
        <v>209</v>
      </c>
      <c r="B236">
        <v>4133.4635802589673</v>
      </c>
      <c r="C236">
        <v>-1490.1950802589672</v>
      </c>
    </row>
    <row r="237" spans="1:3">
      <c r="A237">
        <v>210</v>
      </c>
      <c r="B237">
        <v>1030.4353065033802</v>
      </c>
      <c r="C237">
        <v>1701.4768934966201</v>
      </c>
    </row>
    <row r="238" spans="1:3">
      <c r="A238">
        <v>211</v>
      </c>
      <c r="B238">
        <v>3354.2024323031346</v>
      </c>
      <c r="C238">
        <v>-612.25443230313476</v>
      </c>
    </row>
    <row r="239" spans="1:3">
      <c r="A239">
        <v>212</v>
      </c>
      <c r="B239">
        <v>6381.2148724896579</v>
      </c>
      <c r="C239">
        <v>-3626.1939224896578</v>
      </c>
    </row>
    <row r="240" spans="1:3">
      <c r="A240">
        <v>213</v>
      </c>
      <c r="B240">
        <v>6190.855549991903</v>
      </c>
      <c r="C240">
        <v>-2747.7915499919031</v>
      </c>
    </row>
    <row r="241" spans="1:3">
      <c r="A241">
        <v>214</v>
      </c>
      <c r="B241">
        <v>5646.5459258357705</v>
      </c>
      <c r="C241">
        <v>-1720.7877258357703</v>
      </c>
    </row>
    <row r="242" spans="1:3">
      <c r="A242">
        <v>215</v>
      </c>
      <c r="B242">
        <v>1411.3622233816029</v>
      </c>
      <c r="C242">
        <v>2594.0602766183974</v>
      </c>
    </row>
    <row r="243" spans="1:3">
      <c r="A243">
        <v>216</v>
      </c>
      <c r="B243">
        <v>1839.4245886605056</v>
      </c>
      <c r="C243">
        <v>2456.8466113394943</v>
      </c>
    </row>
    <row r="244" spans="1:3">
      <c r="A244">
        <v>217</v>
      </c>
      <c r="B244">
        <v>27165.602276904974</v>
      </c>
      <c r="C244">
        <v>6741.9457230950284</v>
      </c>
    </row>
    <row r="245" spans="1:3">
      <c r="A245">
        <v>218</v>
      </c>
      <c r="B245">
        <v>28839.229569724739</v>
      </c>
      <c r="C245">
        <v>6746.3464302752618</v>
      </c>
    </row>
    <row r="246" spans="1:3">
      <c r="A246">
        <v>219</v>
      </c>
      <c r="B246">
        <v>28785.657093274756</v>
      </c>
      <c r="C246">
        <v>6809.9327067252452</v>
      </c>
    </row>
    <row r="247" spans="1:3">
      <c r="A247">
        <v>220</v>
      </c>
      <c r="B247">
        <v>29962.871718318485</v>
      </c>
      <c r="C247">
        <v>7202.2920816815167</v>
      </c>
    </row>
    <row r="248" spans="1:3">
      <c r="A248">
        <v>221</v>
      </c>
      <c r="B248">
        <v>30259.355762576306</v>
      </c>
      <c r="C248">
        <v>7225.0935374236942</v>
      </c>
    </row>
    <row r="249" spans="1:3">
      <c r="A249">
        <v>222</v>
      </c>
      <c r="B249">
        <v>34777.768699199973</v>
      </c>
      <c r="C249">
        <v>9723.6295008000307</v>
      </c>
    </row>
    <row r="250" spans="1:3">
      <c r="A250">
        <v>223</v>
      </c>
      <c r="B250">
        <v>2360.0499839895365</v>
      </c>
      <c r="C250">
        <v>-544.17408398953648</v>
      </c>
    </row>
    <row r="251" spans="1:3">
      <c r="A251">
        <v>224</v>
      </c>
      <c r="B251">
        <v>4307.2509689048438</v>
      </c>
      <c r="C251">
        <v>-2482.9655689048441</v>
      </c>
    </row>
    <row r="252" spans="1:3">
      <c r="A252">
        <v>225</v>
      </c>
      <c r="B252">
        <v>4899.4575494410674</v>
      </c>
      <c r="C252">
        <v>-3072.6145494410675</v>
      </c>
    </row>
    <row r="253" spans="1:3">
      <c r="A253">
        <v>226</v>
      </c>
      <c r="B253">
        <v>7316.5615819557715</v>
      </c>
      <c r="C253">
        <v>-5479.2796819557716</v>
      </c>
    </row>
    <row r="254" spans="1:3">
      <c r="A254">
        <v>227</v>
      </c>
      <c r="B254">
        <v>1502.3159964194037</v>
      </c>
      <c r="C254">
        <v>892.85555358059628</v>
      </c>
    </row>
    <row r="255" spans="1:3">
      <c r="A255">
        <v>228</v>
      </c>
      <c r="B255">
        <v>1716.3471790588555</v>
      </c>
      <c r="C255">
        <v>679.74872094114426</v>
      </c>
    </row>
    <row r="256" spans="1:3">
      <c r="A256">
        <v>229</v>
      </c>
      <c r="B256">
        <v>5630.4409870270993</v>
      </c>
      <c r="C256">
        <v>-3213.4859870270993</v>
      </c>
    </row>
    <row r="257" spans="1:3">
      <c r="A257">
        <v>230</v>
      </c>
      <c r="B257">
        <v>10516.145276450961</v>
      </c>
      <c r="C257">
        <v>-8078.0900764509615</v>
      </c>
    </row>
    <row r="258" spans="1:3">
      <c r="A258">
        <v>231</v>
      </c>
      <c r="B258">
        <v>2878.2307419587323</v>
      </c>
      <c r="C258">
        <v>-188.11694195873224</v>
      </c>
    </row>
    <row r="259" spans="1:3">
      <c r="A259">
        <v>232</v>
      </c>
      <c r="B259">
        <v>-103.34174789293542</v>
      </c>
      <c r="C259">
        <v>2878.5338978929353</v>
      </c>
    </row>
    <row r="260" spans="1:3">
      <c r="A260">
        <v>233</v>
      </c>
      <c r="B260">
        <v>3107.1259916988306</v>
      </c>
      <c r="C260">
        <v>-318.06859169883046</v>
      </c>
    </row>
    <row r="261" spans="1:3">
      <c r="A261">
        <v>234</v>
      </c>
      <c r="B261">
        <v>5049.118451587452</v>
      </c>
      <c r="C261">
        <v>-2149.6291015874522</v>
      </c>
    </row>
    <row r="262" spans="1:3">
      <c r="A262">
        <v>235</v>
      </c>
      <c r="B262">
        <v>7413.87851067479</v>
      </c>
      <c r="C262">
        <v>-3913.2662106747903</v>
      </c>
    </row>
    <row r="263" spans="1:3">
      <c r="A263">
        <v>236</v>
      </c>
      <c r="B263">
        <v>5772.8171120912639</v>
      </c>
      <c r="C263">
        <v>-2181.3371120912639</v>
      </c>
    </row>
    <row r="264" spans="1:3">
      <c r="A264">
        <v>237</v>
      </c>
      <c r="B264">
        <v>7188.9632829387583</v>
      </c>
      <c r="C264">
        <v>-3591.3672829387583</v>
      </c>
    </row>
    <row r="265" spans="1:3">
      <c r="A265">
        <v>238</v>
      </c>
      <c r="B265">
        <v>6500.2012816629313</v>
      </c>
      <c r="C265">
        <v>-2033.5798816629313</v>
      </c>
    </row>
    <row r="266" spans="1:3">
      <c r="A266">
        <v>239</v>
      </c>
      <c r="B266">
        <v>4577.6061469757278</v>
      </c>
      <c r="C266">
        <v>6218.3311830242728</v>
      </c>
    </row>
    <row r="267" spans="1:3">
      <c r="A267">
        <v>240</v>
      </c>
      <c r="B267">
        <v>2839.608573662892</v>
      </c>
      <c r="C267">
        <v>10287.068876337107</v>
      </c>
    </row>
    <row r="268" spans="1:3">
      <c r="A268">
        <v>241</v>
      </c>
      <c r="B268">
        <v>2235.2894450074673</v>
      </c>
      <c r="C268">
        <v>12190.784404992533</v>
      </c>
    </row>
    <row r="269" spans="1:3">
      <c r="A269">
        <v>242</v>
      </c>
      <c r="B269">
        <v>26750.782353028982</v>
      </c>
      <c r="C269">
        <v>-8716.8144530289828</v>
      </c>
    </row>
    <row r="270" spans="1:3">
      <c r="A270">
        <v>243</v>
      </c>
      <c r="B270">
        <v>27282.217921086503</v>
      </c>
      <c r="C270">
        <v>-8953.9798210865047</v>
      </c>
    </row>
    <row r="271" spans="1:3">
      <c r="A271">
        <v>244</v>
      </c>
      <c r="B271">
        <v>-148.78169822779091</v>
      </c>
      <c r="C271">
        <v>21744.163988227792</v>
      </c>
    </row>
    <row r="272" spans="1:3">
      <c r="A272">
        <v>245</v>
      </c>
      <c r="B272">
        <v>2571.6241605837477</v>
      </c>
      <c r="C272">
        <v>19824.120079416251</v>
      </c>
    </row>
    <row r="273" spans="1:3">
      <c r="A273">
        <v>246</v>
      </c>
      <c r="B273">
        <v>27745.303186646885</v>
      </c>
      <c r="C273">
        <v>6420.9698133531165</v>
      </c>
    </row>
    <row r="274" spans="1:3">
      <c r="A274">
        <v>247</v>
      </c>
      <c r="B274">
        <v>29136.46275327657</v>
      </c>
      <c r="C274">
        <v>6884.548446723431</v>
      </c>
    </row>
    <row r="275" spans="1:3">
      <c r="A275">
        <v>248</v>
      </c>
      <c r="B275">
        <v>29272.02109630172</v>
      </c>
      <c r="C275">
        <v>6917.0806036982794</v>
      </c>
    </row>
    <row r="276" spans="1:3">
      <c r="A276">
        <v>249</v>
      </c>
      <c r="B276">
        <v>30388.464708866744</v>
      </c>
      <c r="C276">
        <v>8123.1635911332523</v>
      </c>
    </row>
    <row r="277" spans="1:3">
      <c r="A277">
        <v>250</v>
      </c>
      <c r="B277">
        <v>31871.818920242255</v>
      </c>
      <c r="C277">
        <v>9032.3805797577479</v>
      </c>
    </row>
    <row r="278" spans="1:3">
      <c r="A278">
        <v>251</v>
      </c>
      <c r="B278">
        <v>1616.9416295988995</v>
      </c>
      <c r="C278">
        <v>352.67237040110058</v>
      </c>
    </row>
    <row r="279" spans="1:3">
      <c r="A279">
        <v>252</v>
      </c>
      <c r="B279">
        <v>2389.3849955157166</v>
      </c>
      <c r="C279">
        <v>-416.43499551571654</v>
      </c>
    </row>
    <row r="280" spans="1:3">
      <c r="A280">
        <v>253</v>
      </c>
      <c r="B280">
        <v>3515.864904144406</v>
      </c>
      <c r="C280">
        <v>-1538.0499041444059</v>
      </c>
    </row>
    <row r="281" spans="1:3">
      <c r="A281">
        <v>254</v>
      </c>
      <c r="B281">
        <v>4388.0822048254777</v>
      </c>
      <c r="C281">
        <v>-2406.5003048254775</v>
      </c>
    </row>
    <row r="282" spans="1:3">
      <c r="A282">
        <v>255</v>
      </c>
      <c r="B282">
        <v>5627.2101043170369</v>
      </c>
      <c r="C282">
        <v>-3640.276704317037</v>
      </c>
    </row>
    <row r="283" spans="1:3">
      <c r="A283">
        <v>256</v>
      </c>
      <c r="B283">
        <v>1699.0137372275622</v>
      </c>
      <c r="C283">
        <v>653.95471277243769</v>
      </c>
    </row>
    <row r="284" spans="1:3">
      <c r="A284">
        <v>257</v>
      </c>
      <c r="B284">
        <v>1359.4605076266289</v>
      </c>
      <c r="C284">
        <v>1098.0414923733711</v>
      </c>
    </row>
    <row r="285" spans="1:3">
      <c r="A285">
        <v>258</v>
      </c>
      <c r="B285">
        <v>3007.3396882491688</v>
      </c>
      <c r="C285">
        <v>-542.72088824916864</v>
      </c>
    </row>
    <row r="286" spans="1:3">
      <c r="A286">
        <v>259</v>
      </c>
      <c r="B286">
        <v>5025.3479817068528</v>
      </c>
      <c r="C286">
        <v>-2552.0138817068528</v>
      </c>
    </row>
    <row r="287" spans="1:3">
      <c r="A287">
        <v>260</v>
      </c>
      <c r="B287">
        <v>6795.5306952662231</v>
      </c>
      <c r="C287">
        <v>-4314.5515952662226</v>
      </c>
    </row>
    <row r="288" spans="1:3">
      <c r="A288">
        <v>261</v>
      </c>
      <c r="B288">
        <v>1882.4690366328059</v>
      </c>
      <c r="C288">
        <v>960.29171336719401</v>
      </c>
    </row>
    <row r="289" spans="1:3">
      <c r="A289">
        <v>262</v>
      </c>
      <c r="B289">
        <v>3717.0220306852443</v>
      </c>
      <c r="C289">
        <v>-866.33828068524417</v>
      </c>
    </row>
    <row r="290" spans="1:3">
      <c r="A290">
        <v>263</v>
      </c>
      <c r="B290">
        <v>4817.7538271167068</v>
      </c>
      <c r="C290">
        <v>-1962.3162771167067</v>
      </c>
    </row>
    <row r="291" spans="1:3">
      <c r="A291">
        <v>264</v>
      </c>
      <c r="B291">
        <v>2218.8037522090863</v>
      </c>
      <c r="C291">
        <v>825.40954779091362</v>
      </c>
    </row>
    <row r="292" spans="1:3">
      <c r="A292">
        <v>265</v>
      </c>
      <c r="B292">
        <v>2646.866117487989</v>
      </c>
      <c r="C292">
        <v>399.19588251201094</v>
      </c>
    </row>
    <row r="293" spans="1:3">
      <c r="A293">
        <v>266</v>
      </c>
      <c r="B293">
        <v>4205.3884133996498</v>
      </c>
      <c r="C293">
        <v>-667.68541339964986</v>
      </c>
    </row>
    <row r="294" spans="1:3">
      <c r="A294">
        <v>267</v>
      </c>
      <c r="B294">
        <v>5193.8529729579504</v>
      </c>
      <c r="C294">
        <v>-958.92597295795076</v>
      </c>
    </row>
    <row r="295" spans="1:3">
      <c r="A295">
        <v>268</v>
      </c>
      <c r="B295">
        <v>5229.2566272291378</v>
      </c>
      <c r="C295">
        <v>-611.17672722913812</v>
      </c>
    </row>
    <row r="296" spans="1:3">
      <c r="A296">
        <v>269</v>
      </c>
      <c r="B296">
        <v>3181.5201995701605</v>
      </c>
      <c r="C296">
        <v>9428.3668204298392</v>
      </c>
    </row>
    <row r="297" spans="1:3">
      <c r="A297">
        <v>270</v>
      </c>
      <c r="B297">
        <v>24501.409435100559</v>
      </c>
      <c r="C297">
        <v>-9929.5186351005595</v>
      </c>
    </row>
    <row r="298" spans="1:3">
      <c r="A298">
        <v>271</v>
      </c>
      <c r="B298">
        <v>6803.4907392743589</v>
      </c>
      <c r="C298">
        <v>10324.935340725642</v>
      </c>
    </row>
    <row r="299" spans="1:3">
      <c r="A299">
        <v>272</v>
      </c>
      <c r="B299">
        <v>27497.845992052873</v>
      </c>
      <c r="C299">
        <v>-8849.4242920528741</v>
      </c>
    </row>
    <row r="300" spans="1:3">
      <c r="A300">
        <v>273</v>
      </c>
      <c r="B300">
        <v>2968.7175199533285</v>
      </c>
      <c r="C300">
        <v>15986.502650046672</v>
      </c>
    </row>
    <row r="301" spans="1:3">
      <c r="A301">
        <v>274</v>
      </c>
      <c r="B301">
        <v>1555.7898631304861</v>
      </c>
      <c r="C301">
        <v>23525.977976869515</v>
      </c>
    </row>
    <row r="302" spans="1:3">
      <c r="A302">
        <v>275</v>
      </c>
      <c r="B302">
        <v>27895.33247409757</v>
      </c>
      <c r="C302">
        <v>6358.7208759024325</v>
      </c>
    </row>
    <row r="303" spans="1:3">
      <c r="A303">
        <v>276</v>
      </c>
      <c r="B303">
        <v>28421.5595171284</v>
      </c>
      <c r="C303">
        <v>6051.2814828716</v>
      </c>
    </row>
    <row r="304" spans="1:3">
      <c r="A304">
        <v>277</v>
      </c>
      <c r="B304">
        <v>27069.783626773973</v>
      </c>
      <c r="C304">
        <v>8077.7448532260278</v>
      </c>
    </row>
    <row r="305" spans="1:3">
      <c r="A305">
        <v>278</v>
      </c>
      <c r="B305">
        <v>30819.352465495183</v>
      </c>
      <c r="C305">
        <v>7306.8940345048177</v>
      </c>
    </row>
    <row r="306" spans="1:3">
      <c r="A306">
        <v>279</v>
      </c>
      <c r="B306">
        <v>2627.9234186443691</v>
      </c>
      <c r="C306">
        <v>-490.26981864436902</v>
      </c>
    </row>
    <row r="307" spans="1:3">
      <c r="A307">
        <v>280</v>
      </c>
      <c r="B307">
        <v>3210.4744571066358</v>
      </c>
      <c r="C307">
        <v>-687.30495710663581</v>
      </c>
    </row>
    <row r="308" spans="1:3">
      <c r="A308">
        <v>281</v>
      </c>
      <c r="B308">
        <v>5809.4245320142554</v>
      </c>
      <c r="C308">
        <v>-3275.0307820142552</v>
      </c>
    </row>
    <row r="309" spans="1:3">
      <c r="A309">
        <v>282</v>
      </c>
      <c r="B309">
        <v>4095.5658138863209</v>
      </c>
      <c r="C309">
        <v>-1462.5738138863207</v>
      </c>
    </row>
    <row r="310" spans="1:3">
      <c r="A310">
        <v>283</v>
      </c>
      <c r="B310">
        <v>2782.4120918277322</v>
      </c>
      <c r="C310">
        <v>-61.091291827732221</v>
      </c>
    </row>
    <row r="311" spans="1:3">
      <c r="A311">
        <v>284</v>
      </c>
      <c r="B311">
        <v>4188.9027206012697</v>
      </c>
      <c r="C311">
        <v>-1461.5076206012695</v>
      </c>
    </row>
    <row r="312" spans="1:3">
      <c r="A312">
        <v>285</v>
      </c>
      <c r="B312">
        <v>5442.5139332037679</v>
      </c>
      <c r="C312">
        <v>-2420.7047832037679</v>
      </c>
    </row>
    <row r="313" spans="1:3">
      <c r="A313">
        <v>286</v>
      </c>
      <c r="B313">
        <v>1895.7114780357206</v>
      </c>
      <c r="C313">
        <v>1310.7798719642792</v>
      </c>
    </row>
    <row r="314" spans="1:3">
      <c r="A314">
        <v>287</v>
      </c>
      <c r="B314">
        <v>1511.4798060793469</v>
      </c>
      <c r="C314">
        <v>1697.3071939206529</v>
      </c>
    </row>
    <row r="315" spans="1:3">
      <c r="A315">
        <v>288</v>
      </c>
      <c r="B315">
        <v>3546.8091726829143</v>
      </c>
      <c r="C315">
        <v>-333.18712268291438</v>
      </c>
    </row>
    <row r="316" spans="1:3">
      <c r="A316">
        <v>289</v>
      </c>
      <c r="B316">
        <v>5756.6998045971841</v>
      </c>
      <c r="C316">
        <v>-2529.5787045971842</v>
      </c>
    </row>
    <row r="317" spans="1:3">
      <c r="A317">
        <v>290</v>
      </c>
      <c r="B317">
        <v>8376.5702206650512</v>
      </c>
      <c r="C317">
        <v>-5138.1345206650512</v>
      </c>
    </row>
    <row r="318" spans="1:3">
      <c r="A318">
        <v>291</v>
      </c>
      <c r="B318">
        <v>3133.6108745046608</v>
      </c>
      <c r="C318">
        <v>176.18172549533938</v>
      </c>
    </row>
    <row r="319" spans="1:3">
      <c r="A319">
        <v>292</v>
      </c>
      <c r="B319">
        <v>2063.4549613074055</v>
      </c>
      <c r="C319">
        <v>1530.7158886925945</v>
      </c>
    </row>
    <row r="320" spans="1:3">
      <c r="A320">
        <v>293</v>
      </c>
      <c r="B320">
        <v>4389.5928520989019</v>
      </c>
      <c r="C320">
        <v>-483.46585209890191</v>
      </c>
    </row>
    <row r="321" spans="1:3">
      <c r="A321">
        <v>294</v>
      </c>
      <c r="B321">
        <v>3912.8720224604913</v>
      </c>
      <c r="C321">
        <v>276.2410775395083</v>
      </c>
    </row>
    <row r="322" spans="1:3">
      <c r="A322">
        <v>295</v>
      </c>
      <c r="B322">
        <v>3584.964345935552</v>
      </c>
      <c r="C322">
        <v>806.687654064448</v>
      </c>
    </row>
    <row r="323" spans="1:3">
      <c r="A323">
        <v>296</v>
      </c>
      <c r="B323">
        <v>7070.9957886248912</v>
      </c>
      <c r="C323">
        <v>-2566.3333886248911</v>
      </c>
    </row>
    <row r="324" spans="1:3">
      <c r="A324">
        <v>297</v>
      </c>
      <c r="B324">
        <v>4829.3007704537986</v>
      </c>
      <c r="C324">
        <v>48.680279546201746</v>
      </c>
    </row>
    <row r="325" spans="1:3">
      <c r="A325">
        <v>298</v>
      </c>
      <c r="B325">
        <v>4403.2284161769303</v>
      </c>
      <c r="C325">
        <v>676.86758382306925</v>
      </c>
    </row>
    <row r="326" spans="1:3">
      <c r="A326">
        <v>299</v>
      </c>
      <c r="B326">
        <v>25921.142505277006</v>
      </c>
      <c r="C326">
        <v>-10103.156805277007</v>
      </c>
    </row>
    <row r="327" spans="1:3">
      <c r="A327">
        <v>300</v>
      </c>
      <c r="B327">
        <v>7643.9775260666947</v>
      </c>
      <c r="C327">
        <v>10234.923153933305</v>
      </c>
    </row>
    <row r="328" spans="1:3">
      <c r="A328">
        <v>301</v>
      </c>
      <c r="B328">
        <v>5190.2413362581838</v>
      </c>
      <c r="C328">
        <v>13027.920053741818</v>
      </c>
    </row>
    <row r="329" spans="1:3">
      <c r="A329">
        <v>302</v>
      </c>
      <c r="B329">
        <v>29134.361763850226</v>
      </c>
      <c r="C329">
        <v>-9200.9037638502268</v>
      </c>
    </row>
    <row r="330" spans="1:3">
      <c r="A330">
        <v>303</v>
      </c>
      <c r="B330">
        <v>3331.930241010552</v>
      </c>
      <c r="C330">
        <v>19909.544288989448</v>
      </c>
    </row>
    <row r="331" spans="1:3">
      <c r="A331">
        <v>304</v>
      </c>
      <c r="B331">
        <v>27874.780518241623</v>
      </c>
      <c r="C331">
        <v>6025.8724817583752</v>
      </c>
    </row>
    <row r="332" spans="1:3">
      <c r="A332">
        <v>305</v>
      </c>
      <c r="B332">
        <v>29829.180039185652</v>
      </c>
      <c r="C332">
        <v>6295.3936608143486</v>
      </c>
    </row>
    <row r="333" spans="1:3">
      <c r="A333">
        <v>306</v>
      </c>
      <c r="B333">
        <v>33758.985663287451</v>
      </c>
      <c r="C333">
        <v>8353.2499367125492</v>
      </c>
    </row>
    <row r="334" spans="1:3">
      <c r="A334">
        <v>307</v>
      </c>
      <c r="B334">
        <v>1295.8269977421623</v>
      </c>
      <c r="C334">
        <v>1006.4730022578378</v>
      </c>
    </row>
    <row r="335" spans="1:3">
      <c r="A335">
        <v>308</v>
      </c>
      <c r="B335">
        <v>6001.2945017854354</v>
      </c>
      <c r="C335">
        <v>-3678.6727017854355</v>
      </c>
    </row>
    <row r="336" spans="1:3">
      <c r="A336">
        <v>309</v>
      </c>
      <c r="B336">
        <v>288.43210802564863</v>
      </c>
      <c r="C336">
        <v>2392.5171919743516</v>
      </c>
    </row>
    <row r="337" spans="1:3">
      <c r="A337">
        <v>310</v>
      </c>
      <c r="B337">
        <v>4599.6316440488781</v>
      </c>
      <c r="C337">
        <v>-1900.0632940488781</v>
      </c>
    </row>
    <row r="338" spans="1:3">
      <c r="A338">
        <v>311</v>
      </c>
      <c r="B338">
        <v>4079.8416290673531</v>
      </c>
      <c r="C338">
        <v>-1182.5181290673531</v>
      </c>
    </row>
    <row r="339" spans="1:3">
      <c r="A339">
        <v>312</v>
      </c>
      <c r="B339">
        <v>4456.7885239415091</v>
      </c>
      <c r="C339">
        <v>-1553.882023941509</v>
      </c>
    </row>
    <row r="340" spans="1:3">
      <c r="A340">
        <v>313</v>
      </c>
      <c r="B340">
        <v>4730.3622160370478</v>
      </c>
      <c r="C340">
        <v>-1826.2742160370476</v>
      </c>
    </row>
    <row r="341" spans="1:3">
      <c r="A341">
        <v>314</v>
      </c>
      <c r="B341">
        <v>10050.565898789122</v>
      </c>
      <c r="C341">
        <v>-7123.5011987891221</v>
      </c>
    </row>
    <row r="342" spans="1:3">
      <c r="A342">
        <v>315</v>
      </c>
      <c r="B342">
        <v>1756.0745032675986</v>
      </c>
      <c r="C342">
        <v>1420.2131967324012</v>
      </c>
    </row>
    <row r="343" spans="1:3">
      <c r="A343">
        <v>316</v>
      </c>
      <c r="B343">
        <v>1878.3780362044272</v>
      </c>
      <c r="C343">
        <v>1298.4378637955729</v>
      </c>
    </row>
    <row r="344" spans="1:3">
      <c r="A344">
        <v>317</v>
      </c>
      <c r="B344">
        <v>7534.9164345327799</v>
      </c>
      <c r="C344">
        <v>-4333.6712845327802</v>
      </c>
    </row>
    <row r="345" spans="1:3">
      <c r="A345">
        <v>318</v>
      </c>
      <c r="B345">
        <v>5990.4104566888554</v>
      </c>
      <c r="C345">
        <v>-2697.8806066888556</v>
      </c>
    </row>
    <row r="346" spans="1:3">
      <c r="A346">
        <v>319</v>
      </c>
      <c r="B346">
        <v>1447.47791089058</v>
      </c>
      <c r="C346">
        <v>1931.4320891094198</v>
      </c>
    </row>
    <row r="347" spans="1:3">
      <c r="A347">
        <v>320</v>
      </c>
      <c r="B347">
        <v>3865.8104464279031</v>
      </c>
      <c r="C347">
        <v>-480.41129642790293</v>
      </c>
    </row>
    <row r="348" spans="1:3">
      <c r="A348">
        <v>321</v>
      </c>
      <c r="B348">
        <v>4562.9994867550713</v>
      </c>
      <c r="C348">
        <v>-1170.6342867550711</v>
      </c>
    </row>
    <row r="349" spans="1:3">
      <c r="A349">
        <v>322</v>
      </c>
      <c r="B349">
        <v>4704.6141038398227</v>
      </c>
      <c r="C349">
        <v>-1311.6373038398228</v>
      </c>
    </row>
    <row r="350" spans="1:3">
      <c r="A350">
        <v>323</v>
      </c>
      <c r="B350">
        <v>8721.3196066072633</v>
      </c>
      <c r="C350">
        <v>-5310.9956066072627</v>
      </c>
    </row>
    <row r="351" spans="1:3">
      <c r="A351">
        <v>324</v>
      </c>
      <c r="B351">
        <v>3176.2006961191628</v>
      </c>
      <c r="C351">
        <v>308.13030388083735</v>
      </c>
    </row>
    <row r="352" spans="1:3">
      <c r="A352">
        <v>325</v>
      </c>
      <c r="B352">
        <v>5531.7722081757465</v>
      </c>
      <c r="C352">
        <v>-2041.2231081757463</v>
      </c>
    </row>
    <row r="353" spans="1:3">
      <c r="A353">
        <v>326</v>
      </c>
      <c r="B353">
        <v>5485.4845088079783</v>
      </c>
      <c r="C353">
        <v>-1608.1802588079781</v>
      </c>
    </row>
    <row r="354" spans="1:3">
      <c r="A354">
        <v>327</v>
      </c>
      <c r="B354">
        <v>5178.1164194535795</v>
      </c>
      <c r="C354">
        <v>-1196.1396194535796</v>
      </c>
    </row>
    <row r="355" spans="1:3">
      <c r="A355">
        <v>328</v>
      </c>
      <c r="B355">
        <v>6555.6404220052355</v>
      </c>
      <c r="C355">
        <v>-2567.7144220052355</v>
      </c>
    </row>
    <row r="356" spans="1:3">
      <c r="A356">
        <v>329</v>
      </c>
      <c r="B356">
        <v>4996.2703770606604</v>
      </c>
      <c r="C356">
        <v>-432.07892706066013</v>
      </c>
    </row>
    <row r="357" spans="1:3">
      <c r="A357">
        <v>330</v>
      </c>
      <c r="B357">
        <v>4797.1032615218573</v>
      </c>
      <c r="C357">
        <v>-135.81691152185704</v>
      </c>
    </row>
    <row r="358" spans="1:3">
      <c r="A358">
        <v>331</v>
      </c>
      <c r="B358">
        <v>24893.957167683962</v>
      </c>
      <c r="C358">
        <v>-10438.313117683962</v>
      </c>
    </row>
    <row r="359" spans="1:3">
      <c r="A359">
        <v>332</v>
      </c>
      <c r="B359">
        <v>27122.016621777027</v>
      </c>
      <c r="C359">
        <v>-10078.675221777026</v>
      </c>
    </row>
    <row r="360" spans="1:3">
      <c r="A360">
        <v>333</v>
      </c>
      <c r="B360">
        <v>6035.0026579907981</v>
      </c>
      <c r="C360">
        <v>18636.660682009202</v>
      </c>
    </row>
    <row r="361" spans="1:3">
      <c r="A361">
        <v>334</v>
      </c>
      <c r="B361">
        <v>29948.633443402126</v>
      </c>
      <c r="C361">
        <v>6136.5855565978709</v>
      </c>
    </row>
    <row r="362" spans="1:3">
      <c r="A362">
        <v>335</v>
      </c>
      <c r="B362">
        <v>2293.9347306890177</v>
      </c>
      <c r="C362">
        <v>189.80126931098221</v>
      </c>
    </row>
    <row r="363" spans="1:3">
      <c r="A363">
        <v>336</v>
      </c>
      <c r="B363">
        <v>4675.6351089325335</v>
      </c>
      <c r="C363">
        <v>-2181.6131089325336</v>
      </c>
    </row>
    <row r="364" spans="1:3">
      <c r="A364">
        <v>337</v>
      </c>
      <c r="B364">
        <v>5374.0526522823229</v>
      </c>
      <c r="C364">
        <v>-2877.0143522823228</v>
      </c>
    </row>
    <row r="365" spans="1:3">
      <c r="A365">
        <v>338</v>
      </c>
      <c r="B365">
        <v>5692.6855407230078</v>
      </c>
      <c r="C365">
        <v>-3194.2711407230076</v>
      </c>
    </row>
    <row r="366" spans="1:3">
      <c r="A366">
        <v>339</v>
      </c>
      <c r="B366">
        <v>2615.7861331543572</v>
      </c>
      <c r="C366">
        <v>358.33986684564297</v>
      </c>
    </row>
    <row r="367" spans="1:3">
      <c r="A367">
        <v>340</v>
      </c>
      <c r="B367">
        <v>3236.9593399124633</v>
      </c>
      <c r="C367">
        <v>-166.15063991246325</v>
      </c>
    </row>
    <row r="368" spans="1:3">
      <c r="A368">
        <v>341</v>
      </c>
      <c r="B368">
        <v>1769.3169446705124</v>
      </c>
      <c r="C368">
        <v>1584.1533553294876</v>
      </c>
    </row>
    <row r="369" spans="1:3">
      <c r="A369">
        <v>342</v>
      </c>
      <c r="B369">
        <v>2961.7763908045981</v>
      </c>
      <c r="C369">
        <v>596.84385919540182</v>
      </c>
    </row>
    <row r="370" spans="1:3">
      <c r="A370">
        <v>343</v>
      </c>
      <c r="B370">
        <v>2802.8407005739623</v>
      </c>
      <c r="C370">
        <v>759.04819942603763</v>
      </c>
    </row>
    <row r="371" spans="1:3">
      <c r="A371">
        <v>344</v>
      </c>
      <c r="B371">
        <v>6533.0984551472529</v>
      </c>
      <c r="C371">
        <v>-2955.0994551472531</v>
      </c>
    </row>
    <row r="372" spans="1:3">
      <c r="A372">
        <v>345</v>
      </c>
      <c r="B372">
        <v>10579.151338126285</v>
      </c>
      <c r="C372">
        <v>-6885.7233381262849</v>
      </c>
    </row>
    <row r="373" spans="1:3">
      <c r="A373">
        <v>346</v>
      </c>
      <c r="B373">
        <v>5392.1352334076228</v>
      </c>
      <c r="C373">
        <v>-1436.0637834076229</v>
      </c>
    </row>
    <row r="374" spans="1:3">
      <c r="A374">
        <v>347</v>
      </c>
      <c r="B374">
        <v>6477.155213705526</v>
      </c>
      <c r="C374">
        <v>-2418.442763705526</v>
      </c>
    </row>
    <row r="375" spans="1:3">
      <c r="A375">
        <v>348</v>
      </c>
      <c r="B375">
        <v>6031.7717752807384</v>
      </c>
      <c r="C375">
        <v>-1771.0277752807388</v>
      </c>
    </row>
    <row r="376" spans="1:3">
      <c r="A376">
        <v>349</v>
      </c>
      <c r="B376">
        <v>2364.2750441881881</v>
      </c>
      <c r="C376">
        <v>2463.629905811812</v>
      </c>
    </row>
    <row r="377" spans="1:3">
      <c r="A377">
        <v>350</v>
      </c>
      <c r="B377">
        <v>6767.2022299140408</v>
      </c>
      <c r="C377">
        <v>-1920.2820799140409</v>
      </c>
    </row>
    <row r="378" spans="1:3">
      <c r="A378">
        <v>351</v>
      </c>
      <c r="B378">
        <v>25396.413740834192</v>
      </c>
      <c r="C378">
        <v>-10389.834290834193</v>
      </c>
    </row>
    <row r="379" spans="1:3">
      <c r="A379">
        <v>352</v>
      </c>
      <c r="B379">
        <v>26542.585487600514</v>
      </c>
      <c r="C379">
        <v>-10122.090937600515</v>
      </c>
    </row>
    <row r="380" spans="1:3">
      <c r="A380">
        <v>353</v>
      </c>
      <c r="B380">
        <v>26636.389389358665</v>
      </c>
      <c r="C380">
        <v>-10058.609889358664</v>
      </c>
    </row>
    <row r="381" spans="1:3">
      <c r="A381">
        <v>354</v>
      </c>
      <c r="B381">
        <v>5178.1040507681728</v>
      </c>
      <c r="C381">
        <v>11618.30788923183</v>
      </c>
    </row>
    <row r="382" spans="1:3">
      <c r="A382">
        <v>355</v>
      </c>
      <c r="B382">
        <v>28052.535560206161</v>
      </c>
      <c r="C382">
        <v>-9806.04006020616</v>
      </c>
    </row>
    <row r="383" spans="1:3">
      <c r="A383">
        <v>356</v>
      </c>
      <c r="B383">
        <v>27843.332148603691</v>
      </c>
      <c r="C383">
        <v>-9532.5901486036928</v>
      </c>
    </row>
    <row r="384" spans="1:3">
      <c r="A384">
        <v>357</v>
      </c>
      <c r="B384">
        <v>6063.9569155272711</v>
      </c>
      <c r="C384">
        <v>12740.79548447273</v>
      </c>
    </row>
    <row r="385" spans="1:3">
      <c r="A385">
        <v>358</v>
      </c>
      <c r="B385">
        <v>5759.0458322181121</v>
      </c>
      <c r="C385">
        <v>13144.445577781888</v>
      </c>
    </row>
    <row r="386" spans="1:3">
      <c r="A386">
        <v>359</v>
      </c>
      <c r="B386">
        <v>29163.303652701292</v>
      </c>
      <c r="C386">
        <v>5643.1640472987092</v>
      </c>
    </row>
    <row r="387" spans="1:3">
      <c r="A387">
        <v>360</v>
      </c>
      <c r="B387">
        <v>28776.701215753175</v>
      </c>
      <c r="C387">
        <v>6062.1717842468242</v>
      </c>
    </row>
    <row r="388" spans="1:3">
      <c r="A388">
        <v>361</v>
      </c>
      <c r="B388">
        <v>30282.965779290967</v>
      </c>
      <c r="C388">
        <v>6850.9324207090358</v>
      </c>
    </row>
    <row r="389" spans="1:3">
      <c r="A389">
        <v>362</v>
      </c>
      <c r="B389">
        <v>32230.166764206275</v>
      </c>
      <c r="C389">
        <v>7381.5909357937271</v>
      </c>
    </row>
    <row r="390" spans="1:3">
      <c r="A390">
        <v>363</v>
      </c>
      <c r="B390">
        <v>7366.6812188470785</v>
      </c>
      <c r="C390">
        <v>-4677.1858188470787</v>
      </c>
    </row>
    <row r="391" spans="1:3">
      <c r="A391">
        <v>364</v>
      </c>
      <c r="B391">
        <v>5054.1788921336092</v>
      </c>
      <c r="C391">
        <v>-1991.6706421336094</v>
      </c>
    </row>
    <row r="392" spans="1:3">
      <c r="A392">
        <v>365</v>
      </c>
      <c r="B392">
        <v>3420.7830246220083</v>
      </c>
      <c r="C392">
        <v>-259.32902462200809</v>
      </c>
    </row>
    <row r="393" spans="1:3">
      <c r="A393">
        <v>366</v>
      </c>
      <c r="B393">
        <v>5773.5167766436434</v>
      </c>
      <c r="C393">
        <v>-2601.9018766436434</v>
      </c>
    </row>
    <row r="394" spans="1:3">
      <c r="A394">
        <v>367</v>
      </c>
      <c r="B394">
        <v>5866.8536833585922</v>
      </c>
      <c r="C394">
        <v>-2694.8356833585922</v>
      </c>
    </row>
    <row r="395" spans="1:3">
      <c r="A395">
        <v>368</v>
      </c>
      <c r="B395">
        <v>6521.821287375561</v>
      </c>
      <c r="C395">
        <v>-3252.9746373755611</v>
      </c>
    </row>
    <row r="396" spans="1:3">
      <c r="A396">
        <v>369</v>
      </c>
      <c r="B396">
        <v>7531.2061880941083</v>
      </c>
      <c r="C396">
        <v>-4254.0451880941082</v>
      </c>
    </row>
    <row r="397" spans="1:3">
      <c r="A397">
        <v>370</v>
      </c>
      <c r="B397">
        <v>6307.7901047361092</v>
      </c>
      <c r="C397">
        <v>-2750.8678047361091</v>
      </c>
    </row>
    <row r="398" spans="1:3">
      <c r="A398">
        <v>371</v>
      </c>
      <c r="B398">
        <v>681.82758964196364</v>
      </c>
      <c r="C398">
        <v>3050.7975103580366</v>
      </c>
    </row>
    <row r="399" spans="1:3">
      <c r="A399">
        <v>372</v>
      </c>
      <c r="B399">
        <v>7698.5689173760848</v>
      </c>
      <c r="C399">
        <v>-3931.6851173760847</v>
      </c>
    </row>
    <row r="400" spans="1:3">
      <c r="A400">
        <v>373</v>
      </c>
      <c r="B400">
        <v>3724.0848509188427</v>
      </c>
      <c r="C400">
        <v>123.5891490811573</v>
      </c>
    </row>
    <row r="401" spans="1:3">
      <c r="A401">
        <v>374</v>
      </c>
      <c r="B401">
        <v>3937.7352795685861</v>
      </c>
      <c r="C401">
        <v>195.90637043141351</v>
      </c>
    </row>
    <row r="402" spans="1:3">
      <c r="A402">
        <v>375</v>
      </c>
      <c r="B402">
        <v>4885.5876598290133</v>
      </c>
      <c r="C402">
        <v>-547.85245982901324</v>
      </c>
    </row>
    <row r="403" spans="1:3">
      <c r="A403">
        <v>376</v>
      </c>
      <c r="B403">
        <v>4596.3021515999153</v>
      </c>
      <c r="C403">
        <v>-255.8612515999157</v>
      </c>
    </row>
    <row r="404" spans="1:3">
      <c r="A404">
        <v>377</v>
      </c>
      <c r="B404">
        <v>6685.1177535999705</v>
      </c>
      <c r="C404">
        <v>-2335.65575359997</v>
      </c>
    </row>
    <row r="405" spans="1:3">
      <c r="A405">
        <v>378</v>
      </c>
      <c r="B405">
        <v>3310.5057987508808</v>
      </c>
      <c r="C405">
        <v>1118.3820512491193</v>
      </c>
    </row>
    <row r="406" spans="1:3">
      <c r="A406">
        <v>379</v>
      </c>
      <c r="B406">
        <v>4747.5723107586236</v>
      </c>
      <c r="C406">
        <v>-312.4781107586241</v>
      </c>
    </row>
    <row r="407" spans="1:3">
      <c r="A407">
        <v>380</v>
      </c>
      <c r="B407">
        <v>5481.3935083796005</v>
      </c>
      <c r="C407">
        <v>-1043.1301083796006</v>
      </c>
    </row>
    <row r="408" spans="1:3">
      <c r="A408">
        <v>381</v>
      </c>
      <c r="B408">
        <v>7158.6200692137281</v>
      </c>
      <c r="C408">
        <v>-2709.1580692137277</v>
      </c>
    </row>
    <row r="409" spans="1:3">
      <c r="A409">
        <v>382</v>
      </c>
      <c r="B409">
        <v>3738.5681640297826</v>
      </c>
      <c r="C409">
        <v>981.16838597021706</v>
      </c>
    </row>
    <row r="410" spans="1:3">
      <c r="A410">
        <v>383</v>
      </c>
      <c r="B410">
        <v>5007.0434437329313</v>
      </c>
      <c r="C410">
        <v>305.12640626706889</v>
      </c>
    </row>
    <row r="411" spans="1:3">
      <c r="A411">
        <v>384</v>
      </c>
      <c r="B411">
        <v>5305.5174989927846</v>
      </c>
      <c r="C411">
        <v>309.85150100721512</v>
      </c>
    </row>
    <row r="412" spans="1:3">
      <c r="A412">
        <v>385</v>
      </c>
      <c r="B412">
        <v>28066.920263578199</v>
      </c>
      <c r="C412">
        <v>-10403.7760635782</v>
      </c>
    </row>
    <row r="413" spans="1:3">
      <c r="A413">
        <v>386</v>
      </c>
      <c r="B413">
        <v>6002.031272394036</v>
      </c>
      <c r="C413">
        <v>13671.304457605962</v>
      </c>
    </row>
    <row r="414" spans="1:3">
      <c r="A414">
        <v>387</v>
      </c>
      <c r="B414">
        <v>4914.9350400406001</v>
      </c>
      <c r="C414">
        <v>15262.736089959399</v>
      </c>
    </row>
    <row r="415" spans="1:3">
      <c r="A415">
        <v>388</v>
      </c>
      <c r="B415">
        <v>3417.945264587062</v>
      </c>
      <c r="C415">
        <v>19870.983135412938</v>
      </c>
    </row>
    <row r="416" spans="1:3">
      <c r="A416">
        <v>389</v>
      </c>
      <c r="B416">
        <v>29124.669115720044</v>
      </c>
      <c r="C416">
        <v>5547.4780842799555</v>
      </c>
    </row>
    <row r="417" spans="1:3">
      <c r="A417">
        <v>390</v>
      </c>
      <c r="B417">
        <v>31117.310050970209</v>
      </c>
      <c r="C417">
        <v>20077.249089029789</v>
      </c>
    </row>
    <row r="418" spans="1:3">
      <c r="A418">
        <v>391</v>
      </c>
      <c r="B418">
        <v>4129.2244953500567</v>
      </c>
      <c r="C418">
        <v>-1263.1334953500568</v>
      </c>
    </row>
    <row r="419" spans="1:3">
      <c r="A419">
        <v>392</v>
      </c>
      <c r="B419">
        <v>4367.394533174408</v>
      </c>
      <c r="C419">
        <v>-1500.274933174408</v>
      </c>
    </row>
    <row r="420" spans="1:3">
      <c r="A420">
        <v>393</v>
      </c>
      <c r="B420">
        <v>3710.8176721451136</v>
      </c>
      <c r="C420">
        <v>-357.53367214511354</v>
      </c>
    </row>
    <row r="421" spans="1:3">
      <c r="A421">
        <v>394</v>
      </c>
      <c r="B421">
        <v>6810.2466778863409</v>
      </c>
      <c r="C421">
        <v>-3443.576977886341</v>
      </c>
    </row>
    <row r="422" spans="1:3">
      <c r="A422">
        <v>395</v>
      </c>
      <c r="B422">
        <v>8381.2622759069054</v>
      </c>
      <c r="C422">
        <v>-4909.8526759069055</v>
      </c>
    </row>
    <row r="423" spans="1:3">
      <c r="A423">
        <v>396</v>
      </c>
      <c r="B423">
        <v>3752.6583544656087</v>
      </c>
      <c r="C423">
        <v>-16.193654465608688</v>
      </c>
    </row>
    <row r="424" spans="1:3">
      <c r="A424">
        <v>397</v>
      </c>
      <c r="B424">
        <v>5403.7560491128033</v>
      </c>
      <c r="C424">
        <v>-1460.1606491128032</v>
      </c>
    </row>
    <row r="425" spans="1:3">
      <c r="A425">
        <v>398</v>
      </c>
      <c r="B425">
        <v>5371.9516628559768</v>
      </c>
      <c r="C425">
        <v>-1424.5385628559766</v>
      </c>
    </row>
    <row r="426" spans="1:3">
      <c r="A426">
        <v>399</v>
      </c>
      <c r="B426">
        <v>5174.0130503397932</v>
      </c>
      <c r="C426">
        <v>-1133.4548003397931</v>
      </c>
    </row>
    <row r="427" spans="1:3">
      <c r="A427">
        <v>400</v>
      </c>
      <c r="B427">
        <v>8323.709777452852</v>
      </c>
      <c r="C427">
        <v>-4265.5936774528518</v>
      </c>
    </row>
    <row r="428" spans="1:3">
      <c r="A428">
        <v>401</v>
      </c>
      <c r="B428">
        <v>6534.2159797455624</v>
      </c>
      <c r="C428">
        <v>-2100.8282797455622</v>
      </c>
    </row>
    <row r="429" spans="1:3">
      <c r="A429">
        <v>402</v>
      </c>
      <c r="B429">
        <v>6656.519512682391</v>
      </c>
      <c r="C429">
        <v>-2222.603612682391</v>
      </c>
    </row>
    <row r="430" spans="1:3">
      <c r="A430">
        <v>403</v>
      </c>
      <c r="B430">
        <v>4239.4154801676877</v>
      </c>
      <c r="C430">
        <v>290.06151983231211</v>
      </c>
    </row>
    <row r="431" spans="1:3">
      <c r="A431">
        <v>404</v>
      </c>
      <c r="B431">
        <v>2834.5341084064776</v>
      </c>
      <c r="C431">
        <v>2071.875541593522</v>
      </c>
    </row>
    <row r="432" spans="1:3">
      <c r="A432">
        <v>405</v>
      </c>
      <c r="B432">
        <v>6656.519512682391</v>
      </c>
      <c r="C432">
        <v>-1733.603612682391</v>
      </c>
    </row>
    <row r="433" spans="1:3">
      <c r="A433">
        <v>406</v>
      </c>
      <c r="B433">
        <v>9292.8632528632334</v>
      </c>
      <c r="C433">
        <v>-4154.6065528632334</v>
      </c>
    </row>
    <row r="434" spans="1:3">
      <c r="A434">
        <v>407</v>
      </c>
      <c r="B434">
        <v>4041.8576216412112</v>
      </c>
      <c r="C434">
        <v>1167.7212283587887</v>
      </c>
    </row>
    <row r="435" spans="1:3">
      <c r="A435">
        <v>408</v>
      </c>
      <c r="B435">
        <v>5508.2715138605427</v>
      </c>
      <c r="C435">
        <v>200.59548613945753</v>
      </c>
    </row>
    <row r="436" spans="1:3">
      <c r="A436">
        <v>409</v>
      </c>
      <c r="B436">
        <v>26218.719336762326</v>
      </c>
      <c r="C436">
        <v>-10103.414836762326</v>
      </c>
    </row>
    <row r="437" spans="1:3">
      <c r="A437">
        <v>410</v>
      </c>
      <c r="B437">
        <v>26555.054052338604</v>
      </c>
      <c r="C437">
        <v>-10416.292002338605</v>
      </c>
    </row>
    <row r="438" spans="1:3">
      <c r="A438">
        <v>411</v>
      </c>
      <c r="B438">
        <v>26661.645769141873</v>
      </c>
      <c r="C438">
        <v>-10003.928319141873</v>
      </c>
    </row>
    <row r="439" spans="1:3">
      <c r="A439">
        <v>412</v>
      </c>
      <c r="B439">
        <v>5892.1224318272089</v>
      </c>
      <c r="C439">
        <v>12265.753568172791</v>
      </c>
    </row>
    <row r="440" spans="1:3">
      <c r="A440">
        <v>413</v>
      </c>
      <c r="B440">
        <v>28652.296693390002</v>
      </c>
      <c r="C440">
        <v>-9544.5170933900008</v>
      </c>
    </row>
    <row r="441" spans="1:3">
      <c r="A441">
        <v>414</v>
      </c>
      <c r="B441">
        <v>7054.0059947270856</v>
      </c>
      <c r="C441">
        <v>12388.347505272915</v>
      </c>
    </row>
    <row r="442" spans="1:3">
      <c r="A442">
        <v>415</v>
      </c>
      <c r="B442">
        <v>5388.044232979245</v>
      </c>
      <c r="C442">
        <v>14889.763277020753</v>
      </c>
    </row>
    <row r="443" spans="1:3">
      <c r="A443">
        <v>416</v>
      </c>
      <c r="B443">
        <v>30257.954437702341</v>
      </c>
      <c r="C443">
        <v>5939.7445622976593</v>
      </c>
    </row>
    <row r="444" spans="1:3">
      <c r="A444">
        <v>417</v>
      </c>
      <c r="B444">
        <v>31558.995611641731</v>
      </c>
      <c r="C444">
        <v>13026.460258358267</v>
      </c>
    </row>
    <row r="445" spans="1:3">
      <c r="A445">
        <v>418</v>
      </c>
      <c r="B445">
        <v>4547.999703859301</v>
      </c>
      <c r="C445">
        <v>-993.79670385930103</v>
      </c>
    </row>
    <row r="446" spans="1:3">
      <c r="A446">
        <v>419</v>
      </c>
      <c r="B446">
        <v>3827.0525623369394</v>
      </c>
      <c r="C446">
        <v>-181.9631623369396</v>
      </c>
    </row>
    <row r="447" spans="1:3">
      <c r="A447">
        <v>420</v>
      </c>
      <c r="B447">
        <v>6212.3522085948152</v>
      </c>
      <c r="C447">
        <v>-2553.0062085948152</v>
      </c>
    </row>
    <row r="448" spans="1:3">
      <c r="A448">
        <v>421</v>
      </c>
      <c r="B448">
        <v>3872.4925126717931</v>
      </c>
      <c r="C448">
        <v>159.74818732820677</v>
      </c>
    </row>
    <row r="449" spans="1:3">
      <c r="A449">
        <v>422</v>
      </c>
      <c r="B449">
        <v>4622.0255264263287</v>
      </c>
      <c r="C449">
        <v>-484.50282642632828</v>
      </c>
    </row>
    <row r="450" spans="1:3">
      <c r="A450">
        <v>423</v>
      </c>
      <c r="B450">
        <v>6534.2036110601566</v>
      </c>
      <c r="C450">
        <v>-2384.4676110601567</v>
      </c>
    </row>
    <row r="451" spans="1:3">
      <c r="A451">
        <v>424</v>
      </c>
      <c r="B451">
        <v>6833.5254153529222</v>
      </c>
      <c r="C451">
        <v>-2682.4967153529224</v>
      </c>
    </row>
    <row r="452" spans="1:3">
      <c r="A452">
        <v>425</v>
      </c>
      <c r="B452">
        <v>5003.800192337465</v>
      </c>
      <c r="C452">
        <v>-766.67364233746503</v>
      </c>
    </row>
    <row r="453" spans="1:3">
      <c r="A453">
        <v>426</v>
      </c>
      <c r="B453">
        <v>10811.989503814233</v>
      </c>
      <c r="C453">
        <v>-6545.8237038142333</v>
      </c>
    </row>
    <row r="454" spans="1:3">
      <c r="A454">
        <v>427</v>
      </c>
      <c r="B454">
        <v>5248.4072582111239</v>
      </c>
      <c r="C454">
        <v>-721.22430821112357</v>
      </c>
    </row>
    <row r="455" spans="1:3">
      <c r="A455">
        <v>428</v>
      </c>
      <c r="B455">
        <v>3169.2471982850252</v>
      </c>
      <c r="C455">
        <v>1548.956351714975</v>
      </c>
    </row>
    <row r="456" spans="1:3">
      <c r="A456">
        <v>429</v>
      </c>
      <c r="B456">
        <v>3475.0060306270984</v>
      </c>
      <c r="C456">
        <v>1244.5180193729016</v>
      </c>
    </row>
    <row r="457" spans="1:3">
      <c r="A457">
        <v>430</v>
      </c>
      <c r="B457">
        <v>10457.952961102359</v>
      </c>
      <c r="C457">
        <v>-5704.3161611023588</v>
      </c>
    </row>
    <row r="458" spans="1:3">
      <c r="A458">
        <v>431</v>
      </c>
      <c r="B458">
        <v>7214.0715782414381</v>
      </c>
      <c r="C458">
        <v>-2376.4892782414381</v>
      </c>
    </row>
    <row r="459" spans="1:3">
      <c r="A459">
        <v>432</v>
      </c>
      <c r="B459">
        <v>6998.4311385896608</v>
      </c>
      <c r="C459">
        <v>-1672.780138589661</v>
      </c>
    </row>
    <row r="460" spans="1:3">
      <c r="A460">
        <v>433</v>
      </c>
      <c r="B460">
        <v>9100.1207966883303</v>
      </c>
      <c r="C460">
        <v>-3671.3930966883299</v>
      </c>
    </row>
    <row r="461" spans="1:3">
      <c r="A461">
        <v>434</v>
      </c>
      <c r="B461">
        <v>3474.1582815941865</v>
      </c>
      <c r="C461">
        <v>2219.2722184058139</v>
      </c>
    </row>
    <row r="462" spans="1:3">
      <c r="A462">
        <v>435</v>
      </c>
      <c r="B462">
        <v>27790.484074076903</v>
      </c>
      <c r="C462">
        <v>-10428.717974076902</v>
      </c>
    </row>
    <row r="463" spans="1:3">
      <c r="A463">
        <v>436</v>
      </c>
      <c r="B463">
        <v>28717.796867166791</v>
      </c>
      <c r="C463">
        <v>-10458.580867166791</v>
      </c>
    </row>
    <row r="464" spans="1:3">
      <c r="A464">
        <v>437</v>
      </c>
      <c r="B464">
        <v>28478.017572330111</v>
      </c>
      <c r="C464">
        <v>-9712.1421223301113</v>
      </c>
    </row>
    <row r="465" spans="1:3">
      <c r="A465">
        <v>438</v>
      </c>
      <c r="B465">
        <v>8603.7081289122925</v>
      </c>
      <c r="C465">
        <v>10359.463791087708</v>
      </c>
    </row>
    <row r="466" spans="1:3">
      <c r="A466">
        <v>439</v>
      </c>
      <c r="B466">
        <v>29051.760817751328</v>
      </c>
      <c r="C466">
        <v>-9529.7926177513291</v>
      </c>
    </row>
    <row r="467" spans="1:3">
      <c r="A467">
        <v>440</v>
      </c>
      <c r="B467">
        <v>30098.5393837431</v>
      </c>
      <c r="C467">
        <v>-9352.5502837431013</v>
      </c>
    </row>
    <row r="468" spans="1:3">
      <c r="A468">
        <v>441</v>
      </c>
      <c r="B468">
        <v>30805.470207197723</v>
      </c>
      <c r="C468">
        <v>6031.9967928022743</v>
      </c>
    </row>
    <row r="469" spans="1:3">
      <c r="A469">
        <v>442</v>
      </c>
      <c r="B469">
        <v>30879.496029764756</v>
      </c>
      <c r="C469">
        <v>6070.7606702352423</v>
      </c>
    </row>
    <row r="470" spans="1:3">
      <c r="A470">
        <v>443</v>
      </c>
      <c r="B470">
        <v>32557.103344588591</v>
      </c>
      <c r="C470">
        <v>6684.3386554114113</v>
      </c>
    </row>
    <row r="471" spans="1:3">
      <c r="A471">
        <v>444</v>
      </c>
      <c r="B471">
        <v>33432.919913284022</v>
      </c>
      <c r="C471">
        <v>7499.5095867159762</v>
      </c>
    </row>
    <row r="472" spans="1:3">
      <c r="A472">
        <v>445</v>
      </c>
      <c r="B472">
        <v>2456.3339731388905</v>
      </c>
      <c r="C472">
        <v>803.86502686110953</v>
      </c>
    </row>
    <row r="473" spans="1:3">
      <c r="A473">
        <v>446</v>
      </c>
      <c r="B473">
        <v>4175.0204623038062</v>
      </c>
      <c r="C473">
        <v>-418.39886230380625</v>
      </c>
    </row>
    <row r="474" spans="1:3">
      <c r="A474">
        <v>447</v>
      </c>
      <c r="B474">
        <v>4458.2496964733054</v>
      </c>
      <c r="C474">
        <v>-700.4048964733056</v>
      </c>
    </row>
    <row r="475" spans="1:3">
      <c r="A475">
        <v>448</v>
      </c>
      <c r="B475">
        <v>5256.4411745873495</v>
      </c>
      <c r="C475">
        <v>-1495.1491745873495</v>
      </c>
    </row>
    <row r="476" spans="1:3">
      <c r="A476">
        <v>449</v>
      </c>
      <c r="B476">
        <v>5827.7274139633282</v>
      </c>
      <c r="C476">
        <v>-1969.9681639633282</v>
      </c>
    </row>
    <row r="477" spans="1:3">
      <c r="A477">
        <v>450</v>
      </c>
      <c r="B477">
        <v>9073.9795618159915</v>
      </c>
      <c r="C477">
        <v>-5198.2454618159918</v>
      </c>
    </row>
    <row r="478" spans="1:3">
      <c r="A478">
        <v>451</v>
      </c>
      <c r="B478">
        <v>2892.4426234794264</v>
      </c>
      <c r="C478">
        <v>1241.6398265205735</v>
      </c>
    </row>
    <row r="479" spans="1:3">
      <c r="A479">
        <v>452</v>
      </c>
      <c r="B479">
        <v>4711.2838013983055</v>
      </c>
      <c r="C479">
        <v>-471.39115139830574</v>
      </c>
    </row>
    <row r="480" spans="1:3">
      <c r="A480">
        <v>453</v>
      </c>
      <c r="B480">
        <v>5567.4085319561091</v>
      </c>
      <c r="C480">
        <v>-1323.8184819561093</v>
      </c>
    </row>
    <row r="481" spans="1:3">
      <c r="A481">
        <v>454</v>
      </c>
      <c r="B481">
        <v>5888.8791804317425</v>
      </c>
      <c r="C481">
        <v>-1541.8558304317421</v>
      </c>
    </row>
    <row r="482" spans="1:3">
      <c r="A482">
        <v>455</v>
      </c>
      <c r="B482">
        <v>5781.4397145955627</v>
      </c>
      <c r="C482">
        <v>-1430.9253145955627</v>
      </c>
    </row>
    <row r="483" spans="1:3">
      <c r="A483">
        <v>456</v>
      </c>
      <c r="B483">
        <v>5017.0426337403787</v>
      </c>
      <c r="C483">
        <v>-575.82948374037915</v>
      </c>
    </row>
    <row r="484" spans="1:3">
      <c r="A484">
        <v>457</v>
      </c>
      <c r="B484">
        <v>9193.4453347178733</v>
      </c>
      <c r="C484">
        <v>-4730.2402347178731</v>
      </c>
    </row>
    <row r="485" spans="1:3">
      <c r="A485">
        <v>458</v>
      </c>
      <c r="B485">
        <v>6882.1715110270252</v>
      </c>
      <c r="C485">
        <v>-2143.9033110270248</v>
      </c>
    </row>
    <row r="486" spans="1:3">
      <c r="A486">
        <v>459</v>
      </c>
      <c r="B486">
        <v>4433.2630922554936</v>
      </c>
      <c r="C486">
        <v>498.38390774450636</v>
      </c>
    </row>
    <row r="487" spans="1:3">
      <c r="A487">
        <v>460</v>
      </c>
      <c r="B487">
        <v>5141.3361776792417</v>
      </c>
      <c r="C487">
        <v>-206.63117767924177</v>
      </c>
    </row>
    <row r="488" spans="1:3">
      <c r="A488">
        <v>461</v>
      </c>
      <c r="B488">
        <v>8626.9868663788766</v>
      </c>
      <c r="C488">
        <v>-3677.2281663788763</v>
      </c>
    </row>
    <row r="489" spans="1:3">
      <c r="A489">
        <v>462</v>
      </c>
      <c r="B489">
        <v>5735.1520152277944</v>
      </c>
      <c r="C489">
        <v>-703.88246522779446</v>
      </c>
    </row>
    <row r="490" spans="1:3">
      <c r="A490">
        <v>463</v>
      </c>
      <c r="B490">
        <v>7386.2497098749873</v>
      </c>
      <c r="C490">
        <v>-2058.8494598749876</v>
      </c>
    </row>
    <row r="491" spans="1:3">
      <c r="A491">
        <v>464</v>
      </c>
      <c r="B491">
        <v>7309.3861272730146</v>
      </c>
      <c r="C491">
        <v>-1884.3627772730142</v>
      </c>
    </row>
    <row r="492" spans="1:3">
      <c r="A492">
        <v>465</v>
      </c>
      <c r="B492">
        <v>7125.9308278677718</v>
      </c>
      <c r="C492">
        <v>-1012.6997778677714</v>
      </c>
    </row>
    <row r="493" spans="1:3">
      <c r="A493">
        <v>466</v>
      </c>
      <c r="B493">
        <v>7430.8419111769326</v>
      </c>
      <c r="C493">
        <v>-631.383911176933</v>
      </c>
    </row>
    <row r="494" spans="1:3">
      <c r="A494">
        <v>467</v>
      </c>
      <c r="B494">
        <v>29458.423478141372</v>
      </c>
      <c r="C494">
        <v>-10258.479478141373</v>
      </c>
    </row>
    <row r="495" spans="1:3">
      <c r="A495">
        <v>468</v>
      </c>
      <c r="B495">
        <v>29296.35551493958</v>
      </c>
      <c r="C495">
        <v>-9945.9866149395784</v>
      </c>
    </row>
    <row r="496" spans="1:3">
      <c r="A496">
        <v>469</v>
      </c>
      <c r="B496">
        <v>32332.175748167152</v>
      </c>
      <c r="C496">
        <v>6378.8242518328479</v>
      </c>
    </row>
    <row r="497" spans="1:3">
      <c r="A497">
        <v>470</v>
      </c>
      <c r="B497">
        <v>32190.941885072109</v>
      </c>
      <c r="C497">
        <v>6555.4132149278921</v>
      </c>
    </row>
    <row r="498" spans="1:3">
      <c r="A498">
        <v>471</v>
      </c>
      <c r="B498">
        <v>32436.396699978683</v>
      </c>
      <c r="C498">
        <v>26134.67778002132</v>
      </c>
    </row>
    <row r="499" spans="1:3">
      <c r="A499">
        <v>472</v>
      </c>
      <c r="B499">
        <v>5443.4833733215473</v>
      </c>
      <c r="C499">
        <v>-1576.6281733215474</v>
      </c>
    </row>
    <row r="500" spans="1:3">
      <c r="A500">
        <v>473</v>
      </c>
      <c r="B500">
        <v>5459.5759434448137</v>
      </c>
      <c r="C500">
        <v>-1486.6512434448136</v>
      </c>
    </row>
    <row r="501" spans="1:3">
      <c r="A501">
        <v>474</v>
      </c>
      <c r="B501">
        <v>9376.5075114480042</v>
      </c>
      <c r="C501">
        <v>-5386.6665114480038</v>
      </c>
    </row>
    <row r="502" spans="1:3">
      <c r="A502">
        <v>475</v>
      </c>
      <c r="B502">
        <v>10380.683887139863</v>
      </c>
      <c r="C502">
        <v>-6386.5060871398637</v>
      </c>
    </row>
    <row r="503" spans="1:3">
      <c r="A503">
        <v>476</v>
      </c>
      <c r="B503">
        <v>6287.1148017704454</v>
      </c>
      <c r="C503">
        <v>-2212.6611017704454</v>
      </c>
    </row>
    <row r="504" spans="1:3">
      <c r="A504">
        <v>477</v>
      </c>
      <c r="B504">
        <v>6760.2363633944951</v>
      </c>
      <c r="C504">
        <v>-2683.7393633944953</v>
      </c>
    </row>
    <row r="505" spans="1:3">
      <c r="A505">
        <v>478</v>
      </c>
      <c r="B505">
        <v>5718.6663224294134</v>
      </c>
      <c r="C505">
        <v>-1361.6226724294138</v>
      </c>
    </row>
    <row r="506" spans="1:3">
      <c r="A506">
        <v>479</v>
      </c>
      <c r="B506">
        <v>5580.6509733590246</v>
      </c>
      <c r="C506">
        <v>-1126.2483233590247</v>
      </c>
    </row>
    <row r="507" spans="1:3">
      <c r="A507">
        <v>480</v>
      </c>
      <c r="B507">
        <v>7506.9316171140854</v>
      </c>
      <c r="C507">
        <v>-3044.2098171140851</v>
      </c>
    </row>
    <row r="508" spans="1:3">
      <c r="A508">
        <v>481</v>
      </c>
      <c r="B508">
        <v>2752.8056487113035</v>
      </c>
      <c r="C508">
        <v>1791.4291512886966</v>
      </c>
    </row>
    <row r="509" spans="1:3">
      <c r="A509">
        <v>482</v>
      </c>
      <c r="B509">
        <v>6145.5001846856958</v>
      </c>
      <c r="C509">
        <v>-1582.6580846856959</v>
      </c>
    </row>
    <row r="510" spans="1:3">
      <c r="A510">
        <v>483</v>
      </c>
      <c r="B510">
        <v>8638.239296779755</v>
      </c>
      <c r="C510">
        <v>-3970.6316467797551</v>
      </c>
    </row>
    <row r="511" spans="1:3">
      <c r="A511">
        <v>484</v>
      </c>
      <c r="B511">
        <v>8424.588868130013</v>
      </c>
      <c r="C511">
        <v>-3753.9488681300127</v>
      </c>
    </row>
    <row r="512" spans="1:3">
      <c r="A512">
        <v>485</v>
      </c>
      <c r="B512">
        <v>9061.8546450113845</v>
      </c>
      <c r="C512">
        <v>-4388.4624450113843</v>
      </c>
    </row>
    <row r="513" spans="1:3">
      <c r="A513">
        <v>486</v>
      </c>
      <c r="B513">
        <v>12071.165258062316</v>
      </c>
      <c r="C513">
        <v>-7384.7765580623154</v>
      </c>
    </row>
    <row r="514" spans="1:3">
      <c r="A514">
        <v>487</v>
      </c>
      <c r="B514">
        <v>6773.1104194931086</v>
      </c>
      <c r="C514">
        <v>-1624.5578194931086</v>
      </c>
    </row>
    <row r="515" spans="1:3">
      <c r="A515">
        <v>488</v>
      </c>
      <c r="B515">
        <v>6686.5912948171745</v>
      </c>
      <c r="C515">
        <v>-1534.4572948171744</v>
      </c>
    </row>
    <row r="516" spans="1:3">
      <c r="A516">
        <v>489</v>
      </c>
      <c r="B516">
        <v>7481.9450128962717</v>
      </c>
      <c r="C516">
        <v>-2228.4210128962713</v>
      </c>
    </row>
    <row r="517" spans="1:3">
      <c r="A517">
        <v>490</v>
      </c>
      <c r="B517">
        <v>8239.9050657021471</v>
      </c>
      <c r="C517">
        <v>-2111.1076157021471</v>
      </c>
    </row>
    <row r="518" spans="1:3">
      <c r="A518">
        <v>491</v>
      </c>
      <c r="B518">
        <v>9524.0921615388543</v>
      </c>
      <c r="C518">
        <v>-3189.7486115388547</v>
      </c>
    </row>
    <row r="519" spans="1:3">
      <c r="A519">
        <v>492</v>
      </c>
      <c r="B519">
        <v>27877.359215371733</v>
      </c>
      <c r="C519">
        <v>-10381.053215371732</v>
      </c>
    </row>
    <row r="520" spans="1:3">
      <c r="A520">
        <v>493</v>
      </c>
      <c r="B520">
        <v>4233.7028540415758</v>
      </c>
      <c r="C520">
        <v>13392.536655958424</v>
      </c>
    </row>
    <row r="521" spans="1:3">
      <c r="A521">
        <v>494</v>
      </c>
      <c r="B521">
        <v>29744.478103660411</v>
      </c>
      <c r="C521">
        <v>-10024.783403660411</v>
      </c>
    </row>
    <row r="522" spans="1:3">
      <c r="A522">
        <v>495</v>
      </c>
      <c r="B522">
        <v>30904.28541450476</v>
      </c>
      <c r="C522">
        <v>-9431.8066145047596</v>
      </c>
    </row>
    <row r="523" spans="1:3">
      <c r="A523">
        <v>496</v>
      </c>
      <c r="B523">
        <v>26624.509510748649</v>
      </c>
      <c r="C523">
        <v>6109.6767892513526</v>
      </c>
    </row>
    <row r="524" spans="1:3">
      <c r="A524">
        <v>497</v>
      </c>
      <c r="B524">
        <v>31257.179695247509</v>
      </c>
      <c r="C524">
        <v>6350.3480047524899</v>
      </c>
    </row>
    <row r="525" spans="1:3">
      <c r="A525">
        <v>498</v>
      </c>
      <c r="B525">
        <v>6142.2693019756352</v>
      </c>
      <c r="C525">
        <v>-2437.9148019756353</v>
      </c>
    </row>
    <row r="526" spans="1:3">
      <c r="A526">
        <v>499</v>
      </c>
      <c r="B526">
        <v>4230.4719713315153</v>
      </c>
      <c r="C526">
        <v>-45.374071331515552</v>
      </c>
    </row>
    <row r="527" spans="1:3">
      <c r="A527">
        <v>500</v>
      </c>
      <c r="B527">
        <v>4998.0875662113522</v>
      </c>
      <c r="C527">
        <v>-426.67451621135206</v>
      </c>
    </row>
    <row r="528" spans="1:3">
      <c r="A528">
        <v>501</v>
      </c>
      <c r="B528">
        <v>2834.0176386216467</v>
      </c>
      <c r="C528">
        <v>1932.0043613783532</v>
      </c>
    </row>
    <row r="529" spans="1:3">
      <c r="A529">
        <v>502</v>
      </c>
      <c r="B529">
        <v>5978.5058407080196</v>
      </c>
      <c r="C529">
        <v>-1198.90354070802</v>
      </c>
    </row>
    <row r="530" spans="1:3">
      <c r="A530">
        <v>503</v>
      </c>
      <c r="B530">
        <v>9695.8895391826973</v>
      </c>
      <c r="C530">
        <v>-4900.2327391826975</v>
      </c>
    </row>
    <row r="531" spans="1:3">
      <c r="A531">
        <v>504</v>
      </c>
      <c r="B531">
        <v>8859.4566467625209</v>
      </c>
      <c r="C531">
        <v>-3969.457146762521</v>
      </c>
    </row>
    <row r="532" spans="1:3">
      <c r="A532">
        <v>505</v>
      </c>
      <c r="B532">
        <v>5272.4227662863059</v>
      </c>
      <c r="C532">
        <v>-14.914816286305722</v>
      </c>
    </row>
    <row r="533" spans="1:3">
      <c r="A533">
        <v>506</v>
      </c>
      <c r="B533">
        <v>6189.6992633125237</v>
      </c>
      <c r="C533">
        <v>-928.22981331252413</v>
      </c>
    </row>
    <row r="534" spans="1:3">
      <c r="A534">
        <v>507</v>
      </c>
      <c r="B534">
        <v>4003.9474865831585</v>
      </c>
      <c r="C534">
        <v>1350.1271634168411</v>
      </c>
    </row>
    <row r="535" spans="1:3">
      <c r="A535">
        <v>508</v>
      </c>
      <c r="B535">
        <v>7942.1801497363003</v>
      </c>
      <c r="C535">
        <v>-2567.1421497363008</v>
      </c>
    </row>
    <row r="536" spans="1:3">
      <c r="A536">
        <v>509</v>
      </c>
      <c r="B536">
        <v>10346.790880142098</v>
      </c>
      <c r="C536">
        <v>-4374.4128801420984</v>
      </c>
    </row>
    <row r="537" spans="1:3">
      <c r="A537">
        <v>510</v>
      </c>
      <c r="B537">
        <v>7762.7048723351254</v>
      </c>
      <c r="C537">
        <v>-1703.5318723351256</v>
      </c>
    </row>
    <row r="538" spans="1:3">
      <c r="A538">
        <v>511</v>
      </c>
      <c r="B538">
        <v>11647.070546102072</v>
      </c>
      <c r="C538">
        <v>-5286.0769461020718</v>
      </c>
    </row>
    <row r="539" spans="1:3">
      <c r="A539">
        <v>512</v>
      </c>
      <c r="B539">
        <v>9506.7587197075609</v>
      </c>
      <c r="C539">
        <v>-2955.0086197075607</v>
      </c>
    </row>
    <row r="540" spans="1:3">
      <c r="A540">
        <v>513</v>
      </c>
      <c r="B540">
        <v>9536.4868539088566</v>
      </c>
      <c r="C540">
        <v>-2882.6982539088567</v>
      </c>
    </row>
    <row r="541" spans="1:3">
      <c r="A541">
        <v>514</v>
      </c>
      <c r="B541">
        <v>12420.275419998303</v>
      </c>
      <c r="C541">
        <v>-5754.0324199983024</v>
      </c>
    </row>
    <row r="542" spans="1:3">
      <c r="A542">
        <v>515</v>
      </c>
      <c r="B542">
        <v>10545.577241691197</v>
      </c>
      <c r="C542">
        <v>781.13762830880296</v>
      </c>
    </row>
    <row r="543" spans="1:3">
      <c r="A543">
        <v>516</v>
      </c>
      <c r="B543">
        <v>7749.9170572900093</v>
      </c>
      <c r="C543">
        <v>4654.9620427099908</v>
      </c>
    </row>
    <row r="544" spans="1:3">
      <c r="A544">
        <v>517</v>
      </c>
      <c r="B544">
        <v>27310.421383304121</v>
      </c>
      <c r="C544">
        <v>-10534.117333304122</v>
      </c>
    </row>
    <row r="545" spans="1:3">
      <c r="A545">
        <v>518</v>
      </c>
      <c r="B545">
        <v>28197.969746129045</v>
      </c>
      <c r="C545">
        <v>-10293.442696129045</v>
      </c>
    </row>
    <row r="546" spans="1:3">
      <c r="A546">
        <v>519</v>
      </c>
      <c r="B546">
        <v>29413.339544425413</v>
      </c>
      <c r="C546">
        <v>-10372.463544425413</v>
      </c>
    </row>
    <row r="547" spans="1:3">
      <c r="A547">
        <v>520</v>
      </c>
      <c r="B547">
        <v>3713.9004703746441</v>
      </c>
      <c r="C547">
        <v>18270.570139625357</v>
      </c>
    </row>
    <row r="548" spans="1:3">
      <c r="A548">
        <v>521</v>
      </c>
      <c r="B548">
        <v>30999.686204589831</v>
      </c>
      <c r="C548">
        <v>6079.6857954101724</v>
      </c>
    </row>
    <row r="549" spans="1:3">
      <c r="A549">
        <v>522</v>
      </c>
      <c r="B549">
        <v>32197.354175750603</v>
      </c>
      <c r="C549">
        <v>6085.3953242493953</v>
      </c>
    </row>
    <row r="550" spans="1:3">
      <c r="A550">
        <v>523</v>
      </c>
      <c r="B550">
        <v>31653.044551594474</v>
      </c>
      <c r="C550">
        <v>23482.357538405529</v>
      </c>
    </row>
    <row r="551" spans="1:3">
      <c r="A551">
        <v>524</v>
      </c>
      <c r="B551">
        <v>7674.6503630149546</v>
      </c>
      <c r="C551">
        <v>-3739.4704630149545</v>
      </c>
    </row>
    <row r="552" spans="1:3">
      <c r="A552">
        <v>525</v>
      </c>
      <c r="B552">
        <v>8191.2218639718249</v>
      </c>
      <c r="C552">
        <v>-3870.8110139718247</v>
      </c>
    </row>
    <row r="553" spans="1:3">
      <c r="A553">
        <v>526</v>
      </c>
      <c r="B553">
        <v>5585.8347610148976</v>
      </c>
      <c r="C553">
        <v>-1170.6759610148974</v>
      </c>
    </row>
    <row r="554" spans="1:3">
      <c r="A554">
        <v>527</v>
      </c>
      <c r="B554">
        <v>3543.687612372315</v>
      </c>
      <c r="C554">
        <v>956.65163762768498</v>
      </c>
    </row>
    <row r="555" spans="1:3">
      <c r="A555">
        <v>528</v>
      </c>
      <c r="B555">
        <v>7824.3112651613374</v>
      </c>
      <c r="C555">
        <v>-3305.4850151613373</v>
      </c>
    </row>
    <row r="556" spans="1:3">
      <c r="A556">
        <v>529</v>
      </c>
      <c r="B556">
        <v>10945.041366052517</v>
      </c>
      <c r="C556">
        <v>-6408.7823660525173</v>
      </c>
    </row>
    <row r="557" spans="1:3">
      <c r="A557">
        <v>530</v>
      </c>
      <c r="B557">
        <v>5270.8011405885727</v>
      </c>
      <c r="C557">
        <v>-376.0478405885724</v>
      </c>
    </row>
    <row r="558" spans="1:3">
      <c r="A558">
        <v>531</v>
      </c>
      <c r="B558">
        <v>4246.9329267590829</v>
      </c>
      <c r="C558">
        <v>745.44347324091723</v>
      </c>
    </row>
    <row r="559" spans="1:3">
      <c r="A559">
        <v>532</v>
      </c>
      <c r="B559">
        <v>5740.7041881879686</v>
      </c>
      <c r="C559">
        <v>-737.92148818796886</v>
      </c>
    </row>
    <row r="560" spans="1:3">
      <c r="A560">
        <v>533</v>
      </c>
      <c r="B560">
        <v>5988.5297680862805</v>
      </c>
      <c r="C560">
        <v>-984.67676808628039</v>
      </c>
    </row>
    <row r="561" spans="1:3">
      <c r="A561">
        <v>534</v>
      </c>
      <c r="B561">
        <v>7984.0084633713905</v>
      </c>
      <c r="C561">
        <v>-2971.5374633713909</v>
      </c>
    </row>
    <row r="562" spans="1:3">
      <c r="A562">
        <v>535</v>
      </c>
      <c r="B562">
        <v>11170.718101767965</v>
      </c>
      <c r="C562">
        <v>-6046.5294017679653</v>
      </c>
    </row>
    <row r="563" spans="1:3">
      <c r="A563">
        <v>536</v>
      </c>
      <c r="B563">
        <v>5637.7117393990611</v>
      </c>
      <c r="C563">
        <v>-252.37383939906067</v>
      </c>
    </row>
    <row r="564" spans="1:3">
      <c r="A564">
        <v>537</v>
      </c>
      <c r="B564">
        <v>7839.1753322619861</v>
      </c>
      <c r="C564">
        <v>-2244.3298322619858</v>
      </c>
    </row>
    <row r="565" spans="1:3">
      <c r="A565">
        <v>538</v>
      </c>
      <c r="B565">
        <v>9627.4406269466581</v>
      </c>
      <c r="C565">
        <v>-3637.916976946658</v>
      </c>
    </row>
    <row r="566" spans="1:3">
      <c r="A566">
        <v>539</v>
      </c>
      <c r="B566">
        <v>7501.9928676527952</v>
      </c>
      <c r="C566">
        <v>-1317.6934676527953</v>
      </c>
    </row>
    <row r="567" spans="1:3">
      <c r="A567">
        <v>540</v>
      </c>
      <c r="B567">
        <v>10314.974125199866</v>
      </c>
      <c r="C567">
        <v>-4118.5261251998654</v>
      </c>
    </row>
    <row r="568" spans="1:3">
      <c r="A568">
        <v>541</v>
      </c>
      <c r="B568">
        <v>4199.797478358405</v>
      </c>
      <c r="C568">
        <v>2553.2405216415946</v>
      </c>
    </row>
    <row r="569" spans="1:3">
      <c r="A569">
        <v>542</v>
      </c>
      <c r="B569">
        <v>6301.1063824673683</v>
      </c>
      <c r="C569">
        <v>5436.7424575326322</v>
      </c>
    </row>
    <row r="570" spans="1:3">
      <c r="A570">
        <v>543</v>
      </c>
      <c r="B570">
        <v>7694.3422011525818</v>
      </c>
      <c r="C570">
        <v>6664.0221688474176</v>
      </c>
    </row>
    <row r="571" spans="1:3">
      <c r="A571">
        <v>544</v>
      </c>
      <c r="B571">
        <v>29565.35884287813</v>
      </c>
      <c r="C571">
        <v>-10592.863842878131</v>
      </c>
    </row>
    <row r="572" spans="1:3">
      <c r="A572">
        <v>545</v>
      </c>
      <c r="B572">
        <v>29907.749832514008</v>
      </c>
      <c r="C572">
        <v>-9898.116182514008</v>
      </c>
    </row>
    <row r="573" spans="1:3">
      <c r="A573">
        <v>546</v>
      </c>
      <c r="B573">
        <v>4827.0269591761107</v>
      </c>
      <c r="C573">
        <v>22548.877820823891</v>
      </c>
    </row>
    <row r="574" spans="1:3">
      <c r="A574">
        <v>547</v>
      </c>
      <c r="B574">
        <v>30388.536925209984</v>
      </c>
      <c r="C574">
        <v>5103.1030747900149</v>
      </c>
    </row>
    <row r="575" spans="1:3">
      <c r="A575">
        <v>548</v>
      </c>
      <c r="B575">
        <v>31222.512811584926</v>
      </c>
      <c r="C575">
        <v>6479.3639884150725</v>
      </c>
    </row>
    <row r="576" spans="1:3">
      <c r="A576">
        <v>549</v>
      </c>
      <c r="B576">
        <v>30672.14691336919</v>
      </c>
      <c r="C576">
        <v>13271.729186630811</v>
      </c>
    </row>
    <row r="577" spans="1:3">
      <c r="A577">
        <v>550</v>
      </c>
      <c r="B577">
        <v>6117.6387143767188</v>
      </c>
      <c r="C577">
        <v>-1371.2947143767187</v>
      </c>
    </row>
    <row r="578" spans="1:3">
      <c r="A578">
        <v>551</v>
      </c>
      <c r="B578">
        <v>6281.7829296340406</v>
      </c>
      <c r="C578">
        <v>-1534.7300296340409</v>
      </c>
    </row>
    <row r="579" spans="1:3">
      <c r="A579">
        <v>552</v>
      </c>
      <c r="B579">
        <v>7211.9334827588737</v>
      </c>
      <c r="C579">
        <v>-2460.8634827588739</v>
      </c>
    </row>
    <row r="580" spans="1:3">
      <c r="A580">
        <v>553</v>
      </c>
      <c r="B580">
        <v>9818.9298427281283</v>
      </c>
      <c r="C580">
        <v>-5056.6008427281286</v>
      </c>
    </row>
    <row r="581" spans="1:3">
      <c r="A581">
        <v>554</v>
      </c>
      <c r="B581">
        <v>3143.7317555969744</v>
      </c>
      <c r="C581">
        <v>1972.7686444030255</v>
      </c>
    </row>
    <row r="582" spans="1:3">
      <c r="A582">
        <v>555</v>
      </c>
      <c r="B582">
        <v>5161.740049054657</v>
      </c>
      <c r="C582">
        <v>-36.52434905465725</v>
      </c>
    </row>
    <row r="583" spans="1:3">
      <c r="A583">
        <v>556</v>
      </c>
      <c r="B583">
        <v>5330.3312813592529</v>
      </c>
      <c r="C583">
        <v>-102.34253135925246</v>
      </c>
    </row>
    <row r="584" spans="1:3">
      <c r="A584">
        <v>557</v>
      </c>
      <c r="B584">
        <v>7372.8591839915443</v>
      </c>
      <c r="C584">
        <v>-2132.094183991544</v>
      </c>
    </row>
    <row r="585" spans="1:3">
      <c r="A585">
        <v>558</v>
      </c>
      <c r="B585">
        <v>8406.0021859052849</v>
      </c>
      <c r="C585">
        <v>-3160.7752859052853</v>
      </c>
    </row>
    <row r="586" spans="1:3">
      <c r="A586">
        <v>559</v>
      </c>
      <c r="B586">
        <v>8595.8945133598354</v>
      </c>
      <c r="C586">
        <v>-3349.8475133598358</v>
      </c>
    </row>
    <row r="587" spans="1:3">
      <c r="A587">
        <v>560</v>
      </c>
      <c r="B587">
        <v>8922.5736868621552</v>
      </c>
      <c r="C587">
        <v>-3292.1158368621554</v>
      </c>
    </row>
    <row r="588" spans="1:3">
      <c r="A588">
        <v>561</v>
      </c>
      <c r="B588">
        <v>9059.7412868996344</v>
      </c>
      <c r="C588">
        <v>-3330.7359868996346</v>
      </c>
    </row>
    <row r="589" spans="1:3">
      <c r="A589">
        <v>562</v>
      </c>
      <c r="B589">
        <v>9410.5593155868537</v>
      </c>
      <c r="C589">
        <v>-3574.0389155868534</v>
      </c>
    </row>
    <row r="590" spans="1:3">
      <c r="A590">
        <v>563</v>
      </c>
      <c r="B590">
        <v>11818.007806027599</v>
      </c>
      <c r="C590">
        <v>-5971.0902060275994</v>
      </c>
    </row>
    <row r="591" spans="1:3">
      <c r="A591">
        <v>564</v>
      </c>
      <c r="B591">
        <v>7643.9758700418433</v>
      </c>
      <c r="C591">
        <v>-1717.1298700418438</v>
      </c>
    </row>
    <row r="592" spans="1:3">
      <c r="A592">
        <v>565</v>
      </c>
      <c r="B592">
        <v>9388.4104714039859</v>
      </c>
      <c r="C592">
        <v>-3454.0306714039862</v>
      </c>
    </row>
    <row r="593" spans="1:3">
      <c r="A593">
        <v>566</v>
      </c>
      <c r="B593">
        <v>5421.2111820289629</v>
      </c>
      <c r="C593">
        <v>981.08016797103755</v>
      </c>
    </row>
    <row r="594" spans="1:3">
      <c r="A594">
        <v>567</v>
      </c>
      <c r="B594">
        <v>7257.7541870834366</v>
      </c>
      <c r="C594">
        <v>-843.57618708343671</v>
      </c>
    </row>
    <row r="595" spans="1:3">
      <c r="A595">
        <v>568</v>
      </c>
      <c r="B595">
        <v>30013.481431598961</v>
      </c>
      <c r="C595">
        <v>-10651.482631598959</v>
      </c>
    </row>
    <row r="596" spans="1:3">
      <c r="A596">
        <v>569</v>
      </c>
      <c r="B596">
        <v>11596.691846305926</v>
      </c>
      <c r="C596">
        <v>7900.0273236940739</v>
      </c>
    </row>
    <row r="597" spans="1:3">
      <c r="A597">
        <v>570</v>
      </c>
      <c r="B597">
        <v>29753.248790645237</v>
      </c>
      <c r="C597">
        <v>-9518.3940406452384</v>
      </c>
    </row>
    <row r="598" spans="1:3">
      <c r="A598">
        <v>571</v>
      </c>
      <c r="B598">
        <v>30608.525772170135</v>
      </c>
      <c r="C598">
        <v>-9624.4321721701344</v>
      </c>
    </row>
    <row r="599" spans="1:3">
      <c r="A599">
        <v>572</v>
      </c>
      <c r="B599">
        <v>10129.89720009689</v>
      </c>
      <c r="C599">
        <v>14785.149059903109</v>
      </c>
    </row>
    <row r="600" spans="1:3">
      <c r="A600">
        <v>573</v>
      </c>
      <c r="B600">
        <v>33009.156480571859</v>
      </c>
      <c r="C600">
        <v>6765.1198194281387</v>
      </c>
    </row>
    <row r="601" spans="1:3">
      <c r="A601">
        <v>574</v>
      </c>
      <c r="B601">
        <v>33130.612264475778</v>
      </c>
      <c r="C601">
        <v>6852.8136855242192</v>
      </c>
    </row>
    <row r="602" spans="1:3">
      <c r="A602">
        <v>575</v>
      </c>
      <c r="B602">
        <v>6738.7995524494163</v>
      </c>
      <c r="C602">
        <v>-2339.0685524494165</v>
      </c>
    </row>
    <row r="603" spans="1:3">
      <c r="A603">
        <v>576</v>
      </c>
      <c r="B603">
        <v>7318.1320768870282</v>
      </c>
      <c r="C603">
        <v>-2915.8990768870281</v>
      </c>
    </row>
    <row r="604" spans="1:3">
      <c r="A604">
        <v>577</v>
      </c>
      <c r="B604">
        <v>5612.3196438207269</v>
      </c>
      <c r="C604">
        <v>-728.45364382072694</v>
      </c>
    </row>
    <row r="605" spans="1:3">
      <c r="A605">
        <v>578</v>
      </c>
      <c r="B605">
        <v>6809.6068609917929</v>
      </c>
      <c r="C605">
        <v>-1920.5700609917931</v>
      </c>
    </row>
    <row r="606" spans="1:3">
      <c r="A606">
        <v>579</v>
      </c>
      <c r="B606">
        <v>5496.4531389332042</v>
      </c>
      <c r="C606">
        <v>-230.08753893320409</v>
      </c>
    </row>
    <row r="607" spans="1:3">
      <c r="A607">
        <v>580</v>
      </c>
      <c r="B607">
        <v>5832.7878545094845</v>
      </c>
      <c r="C607">
        <v>-564.96970450948447</v>
      </c>
    </row>
    <row r="608" spans="1:3">
      <c r="A608">
        <v>581</v>
      </c>
      <c r="B608">
        <v>6841.7920012383256</v>
      </c>
      <c r="C608">
        <v>-1569.6162012383256</v>
      </c>
    </row>
    <row r="609" spans="1:3">
      <c r="A609">
        <v>582</v>
      </c>
      <c r="B609">
        <v>7590.4772659599494</v>
      </c>
      <c r="C609">
        <v>-2217.1130159599497</v>
      </c>
    </row>
    <row r="610" spans="1:3">
      <c r="A610">
        <v>583</v>
      </c>
      <c r="B610">
        <v>8538.3296462203762</v>
      </c>
      <c r="C610">
        <v>-3160.871846220376</v>
      </c>
    </row>
    <row r="611" spans="1:3">
      <c r="A611">
        <v>584</v>
      </c>
      <c r="B611">
        <v>3570.1724951781434</v>
      </c>
      <c r="C611">
        <v>1887.8739548218564</v>
      </c>
    </row>
    <row r="612" spans="1:3">
      <c r="A612">
        <v>585</v>
      </c>
      <c r="B612">
        <v>6107.9708036173506</v>
      </c>
      <c r="C612">
        <v>-638.9642036173509</v>
      </c>
    </row>
    <row r="613" spans="1:3">
      <c r="A613">
        <v>586</v>
      </c>
      <c r="B613">
        <v>5989.2665386948811</v>
      </c>
      <c r="C613">
        <v>-516.81753869488148</v>
      </c>
    </row>
    <row r="614" spans="1:3">
      <c r="A614">
        <v>587</v>
      </c>
      <c r="B614">
        <v>7283.1091766055506</v>
      </c>
      <c r="C614">
        <v>-1805.0723766055507</v>
      </c>
    </row>
    <row r="615" spans="1:3">
      <c r="A615">
        <v>588</v>
      </c>
      <c r="B615">
        <v>9208.1613173379901</v>
      </c>
      <c r="C615">
        <v>-3623.8556173379902</v>
      </c>
    </row>
    <row r="616" spans="1:3">
      <c r="A616">
        <v>589</v>
      </c>
      <c r="B616">
        <v>7803.660699566487</v>
      </c>
      <c r="C616">
        <v>-1255.4656495664867</v>
      </c>
    </row>
    <row r="617" spans="1:3">
      <c r="A617">
        <v>590</v>
      </c>
      <c r="B617">
        <v>7467.3259839902084</v>
      </c>
      <c r="C617">
        <v>-720.58348399020815</v>
      </c>
    </row>
    <row r="618" spans="1:3">
      <c r="A618">
        <v>591</v>
      </c>
      <c r="B618">
        <v>7895.3883492691102</v>
      </c>
      <c r="C618">
        <v>-1146.7971492691104</v>
      </c>
    </row>
    <row r="619" spans="1:3">
      <c r="A619">
        <v>592</v>
      </c>
      <c r="B619">
        <v>5724.5006396403915</v>
      </c>
      <c r="C619">
        <v>1503.7150103596086</v>
      </c>
    </row>
    <row r="620" spans="1:3">
      <c r="A620">
        <v>593</v>
      </c>
      <c r="B620">
        <v>8420.3868892773207</v>
      </c>
      <c r="C620">
        <v>-1176.5732892773203</v>
      </c>
    </row>
    <row r="621" spans="1:3">
      <c r="A621">
        <v>594</v>
      </c>
      <c r="B621">
        <v>29212.059070774856</v>
      </c>
      <c r="C621">
        <v>-10603.797070774857</v>
      </c>
    </row>
    <row r="622" spans="1:3">
      <c r="A622">
        <v>595</v>
      </c>
      <c r="B622">
        <v>30484.600613535567</v>
      </c>
      <c r="C622">
        <v>-9710.9728635355677</v>
      </c>
    </row>
    <row r="623" spans="1:3">
      <c r="A623">
        <v>596</v>
      </c>
      <c r="B623">
        <v>32072.556530712314</v>
      </c>
      <c r="C623">
        <v>5670.019169287687</v>
      </c>
    </row>
    <row r="624" spans="1:3">
      <c r="A624">
        <v>597</v>
      </c>
      <c r="B624">
        <v>32688.054217400531</v>
      </c>
      <c r="C624">
        <v>5727.4197825994706</v>
      </c>
    </row>
    <row r="625" spans="1:3">
      <c r="A625">
        <v>598</v>
      </c>
      <c r="B625">
        <v>32793.88442622438</v>
      </c>
      <c r="C625">
        <v>5915.2915737756193</v>
      </c>
    </row>
    <row r="626" spans="1:3">
      <c r="A626">
        <v>599</v>
      </c>
      <c r="B626">
        <v>35895.684196957351</v>
      </c>
      <c r="C626">
        <v>7857.6528530426513</v>
      </c>
    </row>
    <row r="627" spans="1:3">
      <c r="A627">
        <v>600</v>
      </c>
      <c r="B627">
        <v>7350.6856024378631</v>
      </c>
      <c r="C627">
        <v>-2703.926602437863</v>
      </c>
    </row>
    <row r="628" spans="1:3">
      <c r="A628">
        <v>601</v>
      </c>
      <c r="B628">
        <v>6977.3379755780697</v>
      </c>
      <c r="C628">
        <v>-1949.1913755780697</v>
      </c>
    </row>
    <row r="629" spans="1:3">
      <c r="A629">
        <v>602</v>
      </c>
      <c r="B629">
        <v>8887.9068031995685</v>
      </c>
      <c r="C629">
        <v>-2775.553853199568</v>
      </c>
    </row>
    <row r="630" spans="1:3">
      <c r="A630">
        <v>603</v>
      </c>
      <c r="B630">
        <v>6212.0931456899743</v>
      </c>
      <c r="C630">
        <v>-13.341345689974332</v>
      </c>
    </row>
    <row r="631" spans="1:3">
      <c r="A631">
        <v>604</v>
      </c>
      <c r="B631">
        <v>7404.5525918240592</v>
      </c>
      <c r="C631">
        <v>-1200.6508418240592</v>
      </c>
    </row>
    <row r="632" spans="1:3">
      <c r="A632">
        <v>605</v>
      </c>
      <c r="B632">
        <v>7879.2834104604362</v>
      </c>
      <c r="C632">
        <v>-1567.331410460436</v>
      </c>
    </row>
    <row r="633" spans="1:3">
      <c r="A633">
        <v>606</v>
      </c>
      <c r="B633">
        <v>8297.6902336653784</v>
      </c>
      <c r="C633">
        <v>-1983.9312336653784</v>
      </c>
    </row>
    <row r="634" spans="1:3">
      <c r="A634">
        <v>607</v>
      </c>
      <c r="B634">
        <v>7985.4943732739966</v>
      </c>
      <c r="C634">
        <v>-1579.0836732739963</v>
      </c>
    </row>
    <row r="635" spans="1:3">
      <c r="A635">
        <v>608</v>
      </c>
      <c r="B635">
        <v>13833.915110058935</v>
      </c>
      <c r="C635">
        <v>-7398.2914100589351</v>
      </c>
    </row>
    <row r="636" spans="1:3">
      <c r="A636">
        <v>609</v>
      </c>
      <c r="B636">
        <v>5906.3343133479011</v>
      </c>
      <c r="C636">
        <v>780.09698665209908</v>
      </c>
    </row>
    <row r="637" spans="1:3">
      <c r="A637">
        <v>610</v>
      </c>
      <c r="B637">
        <v>8795.3314044640356</v>
      </c>
      <c r="C637">
        <v>-1998.4681544640353</v>
      </c>
    </row>
    <row r="638" spans="1:3">
      <c r="A638">
        <v>611</v>
      </c>
      <c r="B638">
        <v>3949.4777863586332</v>
      </c>
      <c r="C638">
        <v>2928.5023136413665</v>
      </c>
    </row>
    <row r="639" spans="1:3">
      <c r="A639">
        <v>612</v>
      </c>
      <c r="B639">
        <v>6165.805446322207</v>
      </c>
      <c r="C639">
        <v>819.70150367779297</v>
      </c>
    </row>
    <row r="640" spans="1:3">
      <c r="A640">
        <v>613</v>
      </c>
      <c r="B640">
        <v>7786.3272577351954</v>
      </c>
      <c r="C640">
        <v>-504.821657735195</v>
      </c>
    </row>
    <row r="641" spans="1:3">
      <c r="A641">
        <v>614</v>
      </c>
      <c r="B641">
        <v>9085.464661726046</v>
      </c>
      <c r="C641">
        <v>10129.240868273953</v>
      </c>
    </row>
    <row r="642" spans="1:3">
      <c r="A642">
        <v>615</v>
      </c>
      <c r="B642">
        <v>29745.939276192206</v>
      </c>
      <c r="C642">
        <v>-10206.696276192208</v>
      </c>
    </row>
    <row r="643" spans="1:3">
      <c r="A643">
        <v>616</v>
      </c>
      <c r="B643">
        <v>29947.477156722754</v>
      </c>
      <c r="C643">
        <v>-9650.6137067227537</v>
      </c>
    </row>
    <row r="644" spans="1:3">
      <c r="A644">
        <v>617</v>
      </c>
      <c r="B644">
        <v>7028.8341999725235</v>
      </c>
      <c r="C644">
        <v>13391.770450027478</v>
      </c>
    </row>
    <row r="645" spans="1:3">
      <c r="A645">
        <v>618</v>
      </c>
      <c r="B645">
        <v>31155.648418990397</v>
      </c>
      <c r="C645">
        <v>6114.5027810096035</v>
      </c>
    </row>
    <row r="646" spans="1:3">
      <c r="A646">
        <v>619</v>
      </c>
      <c r="B646">
        <v>32729.882531035619</v>
      </c>
      <c r="C646">
        <v>6317.4024689643848</v>
      </c>
    </row>
    <row r="647" spans="1:3">
      <c r="A647">
        <v>620</v>
      </c>
      <c r="B647">
        <v>33396.495688128576</v>
      </c>
      <c r="C647">
        <v>6440.0233118714241</v>
      </c>
    </row>
    <row r="648" spans="1:3">
      <c r="A648">
        <v>621</v>
      </c>
      <c r="B648">
        <v>33653.596056111135</v>
      </c>
      <c r="C648">
        <v>6218.1082438888625</v>
      </c>
    </row>
    <row r="649" spans="1:3">
      <c r="A649">
        <v>622</v>
      </c>
      <c r="B649">
        <v>34118.204337630355</v>
      </c>
      <c r="C649">
        <v>6064.0416623696437</v>
      </c>
    </row>
    <row r="650" spans="1:3">
      <c r="A650">
        <v>623</v>
      </c>
      <c r="B650">
        <v>33604.93759175163</v>
      </c>
      <c r="C650">
        <v>6814.0815082483678</v>
      </c>
    </row>
    <row r="651" spans="1:3">
      <c r="A651">
        <v>624</v>
      </c>
      <c r="B651">
        <v>37516.193639684934</v>
      </c>
      <c r="C651">
        <v>8597.3173603150644</v>
      </c>
    </row>
    <row r="652" spans="1:3">
      <c r="A652">
        <v>625</v>
      </c>
      <c r="B652">
        <v>6578.6106218253499</v>
      </c>
      <c r="C652">
        <v>-1195.0746218253498</v>
      </c>
    </row>
    <row r="653" spans="1:3">
      <c r="A653">
        <v>626</v>
      </c>
      <c r="B653">
        <v>9838.9653287992442</v>
      </c>
      <c r="C653">
        <v>-4441.3486287992446</v>
      </c>
    </row>
    <row r="654" spans="1:3">
      <c r="A654">
        <v>627</v>
      </c>
      <c r="B654">
        <v>10617.845722765367</v>
      </c>
      <c r="C654">
        <v>-5216.8652227653674</v>
      </c>
    </row>
    <row r="655" spans="1:3">
      <c r="A655">
        <v>628</v>
      </c>
      <c r="B655">
        <v>7267.7533770908849</v>
      </c>
      <c r="C655">
        <v>-1783.2860770908846</v>
      </c>
    </row>
    <row r="656" spans="1:3">
      <c r="A656">
        <v>629</v>
      </c>
      <c r="B656">
        <v>8146.4077058212642</v>
      </c>
      <c r="C656">
        <v>-2658.1457058212645</v>
      </c>
    </row>
    <row r="657" spans="1:3">
      <c r="A657">
        <v>630</v>
      </c>
      <c r="B657">
        <v>4589.9497085792555</v>
      </c>
      <c r="C657">
        <v>1265.9527914207447</v>
      </c>
    </row>
    <row r="658" spans="1:3">
      <c r="A658">
        <v>631</v>
      </c>
      <c r="B658">
        <v>7480.1753027180093</v>
      </c>
      <c r="C658">
        <v>-1505.7906027180097</v>
      </c>
    </row>
    <row r="659" spans="1:3">
      <c r="A659">
        <v>632</v>
      </c>
      <c r="B659">
        <v>8046.6337710570078</v>
      </c>
      <c r="C659">
        <v>-2069.8026710570075</v>
      </c>
    </row>
    <row r="660" spans="1:3">
      <c r="A660">
        <v>633</v>
      </c>
      <c r="B660">
        <v>7188.8997834868769</v>
      </c>
      <c r="C660">
        <v>-1121.7730334868766</v>
      </c>
    </row>
    <row r="661" spans="1:3">
      <c r="A661">
        <v>634</v>
      </c>
      <c r="B661">
        <v>10093.60869073657</v>
      </c>
      <c r="C661">
        <v>-4013.9371907365694</v>
      </c>
    </row>
    <row r="662" spans="1:3">
      <c r="A662">
        <v>635</v>
      </c>
      <c r="B662">
        <v>9810.7602105567803</v>
      </c>
      <c r="C662">
        <v>-3728.3552105567805</v>
      </c>
    </row>
    <row r="663" spans="1:3">
      <c r="A663">
        <v>636</v>
      </c>
      <c r="B663">
        <v>11224.916370402241</v>
      </c>
      <c r="C663">
        <v>-4851.3590204022412</v>
      </c>
    </row>
    <row r="664" spans="1:3">
      <c r="A664">
        <v>637</v>
      </c>
      <c r="B664">
        <v>7601.2503326322194</v>
      </c>
      <c r="C664">
        <v>-1145.3876826322194</v>
      </c>
    </row>
    <row r="665" spans="1:3">
      <c r="A665">
        <v>638</v>
      </c>
      <c r="B665">
        <v>8059.8885811453301</v>
      </c>
      <c r="C665">
        <v>-1602.0451811453304</v>
      </c>
    </row>
    <row r="666" spans="1:3">
      <c r="A666">
        <v>639</v>
      </c>
      <c r="B666">
        <v>6944.292717613218</v>
      </c>
      <c r="C666">
        <v>-389.22236761321801</v>
      </c>
    </row>
    <row r="667" spans="1:3">
      <c r="A667">
        <v>640</v>
      </c>
      <c r="B667">
        <v>9842.945350803313</v>
      </c>
      <c r="C667">
        <v>-3271.4013508033131</v>
      </c>
    </row>
    <row r="668" spans="1:3">
      <c r="A668">
        <v>641</v>
      </c>
      <c r="B668">
        <v>4054.4478774641721</v>
      </c>
      <c r="C668">
        <v>2586.0969725358282</v>
      </c>
    </row>
    <row r="669" spans="1:3">
      <c r="A669">
        <v>642</v>
      </c>
      <c r="B669">
        <v>5913.5204806912188</v>
      </c>
      <c r="C669">
        <v>739.00831930878121</v>
      </c>
    </row>
    <row r="670" spans="1:3">
      <c r="A670">
        <v>643</v>
      </c>
      <c r="B670">
        <v>4910.5726080219765</v>
      </c>
      <c r="C670">
        <v>2022.6696419780237</v>
      </c>
    </row>
    <row r="671" spans="1:3">
      <c r="A671">
        <v>644</v>
      </c>
      <c r="B671">
        <v>5063.4520241930122</v>
      </c>
      <c r="C671">
        <v>2070.4504758069879</v>
      </c>
    </row>
    <row r="672" spans="1:3">
      <c r="A672">
        <v>645</v>
      </c>
      <c r="B672">
        <v>7601.2503326322194</v>
      </c>
      <c r="C672">
        <v>-456.38768263221937</v>
      </c>
    </row>
    <row r="673" spans="1:3">
      <c r="A673">
        <v>646</v>
      </c>
      <c r="B673">
        <v>8127.8581296527582</v>
      </c>
      <c r="C673">
        <v>-976.76612965275854</v>
      </c>
    </row>
    <row r="674" spans="1:3">
      <c r="A674">
        <v>647</v>
      </c>
      <c r="B674">
        <v>8839.1497291011583</v>
      </c>
      <c r="C674">
        <v>-1301.9858291011587</v>
      </c>
    </row>
    <row r="675" spans="1:3">
      <c r="A675">
        <v>648</v>
      </c>
      <c r="B675">
        <v>27718.643825964864</v>
      </c>
      <c r="C675">
        <v>-11897.944825964863</v>
      </c>
    </row>
    <row r="676" spans="1:3">
      <c r="A676">
        <v>649</v>
      </c>
      <c r="B676">
        <v>35283.294045869479</v>
      </c>
      <c r="C676">
        <v>6665.9500541305242</v>
      </c>
    </row>
    <row r="677" spans="1:3">
      <c r="A677">
        <v>650</v>
      </c>
      <c r="B677">
        <v>8510.0874219216894</v>
      </c>
      <c r="C677">
        <v>-2860.3724219216892</v>
      </c>
    </row>
    <row r="678" spans="1:3">
      <c r="A678">
        <v>651</v>
      </c>
      <c r="B678">
        <v>11406.750044109751</v>
      </c>
      <c r="C678">
        <v>-5744.5250441097505</v>
      </c>
    </row>
    <row r="679" spans="1:3">
      <c r="A679">
        <v>652</v>
      </c>
      <c r="B679">
        <v>11681.932993217617</v>
      </c>
      <c r="C679">
        <v>-5924.519543217617</v>
      </c>
    </row>
    <row r="680" spans="1:3">
      <c r="A680">
        <v>653</v>
      </c>
      <c r="B680">
        <v>5459.3168805399755</v>
      </c>
      <c r="C680">
        <v>658.17761946002429</v>
      </c>
    </row>
    <row r="681" spans="1:3">
      <c r="A681">
        <v>654</v>
      </c>
      <c r="B681">
        <v>6865.8075093135103</v>
      </c>
      <c r="C681">
        <v>-742.2387093135103</v>
      </c>
    </row>
    <row r="682" spans="1:3">
      <c r="A682">
        <v>655</v>
      </c>
      <c r="B682">
        <v>8887.0343167958472</v>
      </c>
      <c r="C682">
        <v>-2648.7363167958474</v>
      </c>
    </row>
    <row r="683" spans="1:3">
      <c r="A683">
        <v>656</v>
      </c>
      <c r="B683">
        <v>9309.0404080151511</v>
      </c>
      <c r="C683">
        <v>-2970.964808015151</v>
      </c>
    </row>
    <row r="684" spans="1:3">
      <c r="A684">
        <v>657</v>
      </c>
      <c r="B684">
        <v>13522.075266286451</v>
      </c>
      <c r="C684">
        <v>-7165.8045662864506</v>
      </c>
    </row>
    <row r="685" spans="1:3">
      <c r="A685">
        <v>658</v>
      </c>
      <c r="B685">
        <v>6788.9439267115367</v>
      </c>
      <c r="C685">
        <v>-78.752026711536928</v>
      </c>
    </row>
    <row r="686" spans="1:3">
      <c r="A686">
        <v>659</v>
      </c>
      <c r="B686">
        <v>7369.885708161476</v>
      </c>
      <c r="C686">
        <v>-168.18485816147586</v>
      </c>
    </row>
    <row r="687" spans="1:3">
      <c r="A687">
        <v>660</v>
      </c>
      <c r="B687">
        <v>9173.8628189797073</v>
      </c>
      <c r="C687">
        <v>-1964.3710189797075</v>
      </c>
    </row>
    <row r="688" spans="1:3">
      <c r="A688">
        <v>661</v>
      </c>
      <c r="B688">
        <v>10349.001191967905</v>
      </c>
      <c r="C688">
        <v>-2930.4791919679055</v>
      </c>
    </row>
    <row r="689" spans="1:3">
      <c r="A689">
        <v>662</v>
      </c>
      <c r="B689">
        <v>9374.1721964876324</v>
      </c>
      <c r="C689">
        <v>-1861.9051964876326</v>
      </c>
    </row>
    <row r="690" spans="1:3">
      <c r="A690">
        <v>663</v>
      </c>
      <c r="B690">
        <v>6712.0803441095622</v>
      </c>
      <c r="C690">
        <v>1273.7346558904374</v>
      </c>
    </row>
    <row r="691" spans="1:3">
      <c r="A691">
        <v>664</v>
      </c>
      <c r="B691">
        <v>6864.9597602805979</v>
      </c>
      <c r="C691">
        <v>1121.5154897194025</v>
      </c>
    </row>
    <row r="692" spans="1:3">
      <c r="A692">
        <v>665</v>
      </c>
      <c r="B692">
        <v>8003.4659759749911</v>
      </c>
      <c r="C692">
        <v>578.83632402500825</v>
      </c>
    </row>
    <row r="693" spans="1:3">
      <c r="A693">
        <v>666</v>
      </c>
      <c r="B693">
        <v>11366.813131737794</v>
      </c>
      <c r="C693">
        <v>-2769.9853317377947</v>
      </c>
    </row>
    <row r="694" spans="1:3">
      <c r="A694">
        <v>667</v>
      </c>
      <c r="B694">
        <v>8117.7232238501865</v>
      </c>
      <c r="C694">
        <v>848.0725261498128</v>
      </c>
    </row>
    <row r="695" spans="1:3">
      <c r="A695">
        <v>668</v>
      </c>
      <c r="B695">
        <v>30022.153508844887</v>
      </c>
      <c r="C695">
        <v>-10998.893508844889</v>
      </c>
    </row>
    <row r="696" spans="1:3">
      <c r="A696">
        <v>669</v>
      </c>
      <c r="B696">
        <v>30264.856804770006</v>
      </c>
      <c r="C696">
        <v>-10115.533904770007</v>
      </c>
    </row>
    <row r="697" spans="1:3">
      <c r="A697">
        <v>670</v>
      </c>
      <c r="B697">
        <v>31346.658271043256</v>
      </c>
      <c r="C697">
        <v>-10264.498271043256</v>
      </c>
    </row>
    <row r="698" spans="1:3">
      <c r="A698">
        <v>671</v>
      </c>
      <c r="B698">
        <v>31196.149619863962</v>
      </c>
      <c r="C698">
        <v>-9536.2195198639602</v>
      </c>
    </row>
    <row r="699" spans="1:3">
      <c r="A699">
        <v>672</v>
      </c>
      <c r="B699">
        <v>31869.666800049436</v>
      </c>
      <c r="C699">
        <v>-9407.6230500494348</v>
      </c>
    </row>
    <row r="700" spans="1:3">
      <c r="A700">
        <v>673</v>
      </c>
      <c r="B700">
        <v>9875.4988763541496</v>
      </c>
      <c r="C700">
        <v>13687.517303645849</v>
      </c>
    </row>
    <row r="701" spans="1:3">
      <c r="A701">
        <v>674</v>
      </c>
      <c r="B701">
        <v>34073.120403914392</v>
      </c>
      <c r="C701">
        <v>6030.7695960856072</v>
      </c>
    </row>
    <row r="702" spans="1:3">
      <c r="A702">
        <v>675</v>
      </c>
      <c r="B702">
        <v>6283.2441021658378</v>
      </c>
      <c r="C702">
        <v>-867.58290216583828</v>
      </c>
    </row>
    <row r="703" spans="1:3">
      <c r="A703">
        <v>676</v>
      </c>
      <c r="B703">
        <v>11629.195897115136</v>
      </c>
      <c r="C703">
        <v>-6190.4467971151362</v>
      </c>
    </row>
    <row r="704" spans="1:3">
      <c r="A704">
        <v>677</v>
      </c>
      <c r="B704">
        <v>7738.0124413091762</v>
      </c>
      <c r="C704">
        <v>-1827.0684413091758</v>
      </c>
    </row>
    <row r="705" spans="1:3">
      <c r="A705">
        <v>678</v>
      </c>
      <c r="B705">
        <v>9859.0131835557659</v>
      </c>
      <c r="C705">
        <v>-3938.9090835557663</v>
      </c>
    </row>
    <row r="706" spans="1:3">
      <c r="A706">
        <v>679</v>
      </c>
      <c r="B706">
        <v>7154.232899824292</v>
      </c>
      <c r="C706">
        <v>-764.85504982429211</v>
      </c>
    </row>
    <row r="707" spans="1:3">
      <c r="A707">
        <v>680</v>
      </c>
      <c r="B707">
        <v>8132.6611633189241</v>
      </c>
      <c r="C707">
        <v>-1739.0577133189245</v>
      </c>
    </row>
    <row r="708" spans="1:3">
      <c r="A708">
        <v>681</v>
      </c>
      <c r="B708">
        <v>7503.4416714991839</v>
      </c>
      <c r="C708">
        <v>-1006.5556714991835</v>
      </c>
    </row>
    <row r="709" spans="1:3">
      <c r="A709">
        <v>682</v>
      </c>
      <c r="B709">
        <v>8279.103551440654</v>
      </c>
      <c r="C709">
        <v>-1778.8676514406543</v>
      </c>
    </row>
    <row r="710" spans="1:3">
      <c r="A710">
        <v>683</v>
      </c>
      <c r="B710">
        <v>7194.8450791221649</v>
      </c>
      <c r="C710">
        <v>-601.33677912216444</v>
      </c>
    </row>
    <row r="711" spans="1:3">
      <c r="A711">
        <v>684</v>
      </c>
      <c r="B711">
        <v>9661.4553250292884</v>
      </c>
      <c r="C711">
        <v>-3061.2493750292888</v>
      </c>
    </row>
    <row r="712" spans="1:3">
      <c r="A712">
        <v>685</v>
      </c>
      <c r="B712">
        <v>8781.5724932762914</v>
      </c>
      <c r="C712">
        <v>-2181.2114932762915</v>
      </c>
    </row>
    <row r="713" spans="1:3">
      <c r="A713">
        <v>686</v>
      </c>
      <c r="B713">
        <v>11954.646567594837</v>
      </c>
      <c r="C713">
        <v>-5344.5368675948366</v>
      </c>
    </row>
    <row r="714" spans="1:3">
      <c r="A714">
        <v>687</v>
      </c>
      <c r="B714">
        <v>9554.0158591931086</v>
      </c>
      <c r="C714">
        <v>-2567.3188591931084</v>
      </c>
    </row>
    <row r="715" spans="1:3">
      <c r="A715">
        <v>688</v>
      </c>
      <c r="B715">
        <v>6879.0499507164259</v>
      </c>
      <c r="C715">
        <v>198.13944928357432</v>
      </c>
    </row>
    <row r="716" spans="1:3">
      <c r="A716">
        <v>689</v>
      </c>
      <c r="B716">
        <v>6465.8516525381692</v>
      </c>
      <c r="C716">
        <v>707.50829746183081</v>
      </c>
    </row>
    <row r="717" spans="1:3">
      <c r="A717">
        <v>690</v>
      </c>
      <c r="B717">
        <v>10993.072382202885</v>
      </c>
      <c r="C717">
        <v>-3796.2053822028847</v>
      </c>
    </row>
    <row r="718" spans="1:3">
      <c r="A718">
        <v>691</v>
      </c>
      <c r="B718">
        <v>10252.814156532602</v>
      </c>
      <c r="C718">
        <v>-2570.1441565326022</v>
      </c>
    </row>
    <row r="719" spans="1:3">
      <c r="A719">
        <v>692</v>
      </c>
      <c r="B719">
        <v>8865.6346119069876</v>
      </c>
      <c r="C719">
        <v>-805.95551190698734</v>
      </c>
    </row>
    <row r="720" spans="1:3">
      <c r="A720">
        <v>693</v>
      </c>
      <c r="B720">
        <v>10042.382241907513</v>
      </c>
      <c r="C720">
        <v>-1879.6659919075128</v>
      </c>
    </row>
    <row r="721" spans="1:3">
      <c r="A721">
        <v>694</v>
      </c>
      <c r="B721">
        <v>7153.3851507913787</v>
      </c>
      <c r="C721">
        <v>1098.8991492086207</v>
      </c>
    </row>
    <row r="722" spans="1:3">
      <c r="A722">
        <v>695</v>
      </c>
      <c r="B722">
        <v>9535.4662830246016</v>
      </c>
      <c r="C722">
        <v>6293.3554469753981</v>
      </c>
    </row>
    <row r="723" spans="1:3">
      <c r="A723">
        <v>696</v>
      </c>
      <c r="B723">
        <v>28868.770857364438</v>
      </c>
      <c r="C723">
        <v>-11689.248857364437</v>
      </c>
    </row>
    <row r="724" spans="1:3">
      <c r="A724">
        <v>697</v>
      </c>
      <c r="B724">
        <v>30121.153566944318</v>
      </c>
      <c r="C724">
        <v>-10676.887766944317</v>
      </c>
    </row>
    <row r="725" spans="1:3">
      <c r="A725">
        <v>698</v>
      </c>
      <c r="B725">
        <v>31546.574525876069</v>
      </c>
      <c r="C725">
        <v>-9215.0077258760684</v>
      </c>
    </row>
    <row r="726" spans="1:3">
      <c r="A726">
        <v>699</v>
      </c>
      <c r="B726">
        <v>12015.798334063253</v>
      </c>
      <c r="C726">
        <v>16460.936655936748</v>
      </c>
    </row>
    <row r="727" spans="1:3">
      <c r="A727">
        <v>700</v>
      </c>
      <c r="B727">
        <v>33044.792804352219</v>
      </c>
      <c r="C727">
        <v>6080.5394456477807</v>
      </c>
    </row>
    <row r="728" spans="1:3">
      <c r="A728">
        <v>701</v>
      </c>
      <c r="B728">
        <v>33518.29511996598</v>
      </c>
      <c r="C728">
        <v>6485.0371300340194</v>
      </c>
    </row>
    <row r="729" spans="1:3">
      <c r="A729">
        <v>702</v>
      </c>
      <c r="B729">
        <v>9267.1749883238408</v>
      </c>
      <c r="C729">
        <v>-3567.3374883238412</v>
      </c>
    </row>
    <row r="730" spans="1:3">
      <c r="A730">
        <v>703</v>
      </c>
      <c r="B730">
        <v>11426.797898866273</v>
      </c>
      <c r="C730">
        <v>-5717.6334988662729</v>
      </c>
    </row>
    <row r="731" spans="1:3">
      <c r="A731">
        <v>704</v>
      </c>
      <c r="B731">
        <v>8452.8909400865305</v>
      </c>
      <c r="C731">
        <v>-2267.57014008653</v>
      </c>
    </row>
    <row r="732" spans="1:3">
      <c r="A732">
        <v>705</v>
      </c>
      <c r="B732">
        <v>8639.564753516428</v>
      </c>
      <c r="C732">
        <v>-2453.4377535164276</v>
      </c>
    </row>
    <row r="733" spans="1:3">
      <c r="A733">
        <v>706</v>
      </c>
      <c r="B733">
        <v>5952.4862969205469</v>
      </c>
      <c r="C733">
        <v>319.99090307945335</v>
      </c>
    </row>
    <row r="734" spans="1:3">
      <c r="A734">
        <v>707</v>
      </c>
      <c r="B734">
        <v>8211.8831422272342</v>
      </c>
      <c r="C734">
        <v>-1929.6481422272345</v>
      </c>
    </row>
    <row r="735" spans="1:3">
      <c r="A735">
        <v>708</v>
      </c>
      <c r="B735">
        <v>9953.0992295647229</v>
      </c>
      <c r="C735">
        <v>-3663.344329564723</v>
      </c>
    </row>
    <row r="736" spans="1:3">
      <c r="A736">
        <v>709</v>
      </c>
      <c r="B736">
        <v>9078.8919178816177</v>
      </c>
      <c r="C736">
        <v>-2507.867567881618</v>
      </c>
    </row>
    <row r="737" spans="1:3">
      <c r="A737">
        <v>710</v>
      </c>
      <c r="B737">
        <v>8084.7518382534254</v>
      </c>
      <c r="C737">
        <v>-1420.0658882534253</v>
      </c>
    </row>
    <row r="738" spans="1:3">
      <c r="A738">
        <v>711</v>
      </c>
      <c r="B738">
        <v>7970.4945903782282</v>
      </c>
      <c r="C738">
        <v>-1200.3020903782281</v>
      </c>
    </row>
    <row r="739" spans="1:3">
      <c r="A739">
        <v>712</v>
      </c>
      <c r="B739">
        <v>9306.1779106093909</v>
      </c>
      <c r="C739">
        <v>-2530.2169106093907</v>
      </c>
    </row>
    <row r="740" spans="1:3">
      <c r="A740">
        <v>713</v>
      </c>
      <c r="B740">
        <v>10554.961352174909</v>
      </c>
      <c r="C740">
        <v>-3773.6071521749091</v>
      </c>
    </row>
    <row r="741" spans="1:3">
      <c r="A741">
        <v>714</v>
      </c>
      <c r="B741">
        <v>6647.6853262456816</v>
      </c>
      <c r="C741">
        <v>210.79427375431806</v>
      </c>
    </row>
    <row r="742" spans="1:3">
      <c r="A742">
        <v>715</v>
      </c>
      <c r="B742">
        <v>9779.6802262231486</v>
      </c>
      <c r="C742">
        <v>-2903.7192262231483</v>
      </c>
    </row>
    <row r="743" spans="1:3">
      <c r="A743">
        <v>716</v>
      </c>
      <c r="B743">
        <v>8054.1759550192164</v>
      </c>
      <c r="C743">
        <v>-900.62205501921653</v>
      </c>
    </row>
    <row r="744" spans="1:3">
      <c r="A744">
        <v>717</v>
      </c>
      <c r="B744">
        <v>9261.4994682539509</v>
      </c>
      <c r="C744">
        <v>-2004.7763682539507</v>
      </c>
    </row>
    <row r="745" spans="1:3">
      <c r="A745">
        <v>718</v>
      </c>
      <c r="B745">
        <v>10423.38303115383</v>
      </c>
      <c r="C745">
        <v>-3161.6420311538295</v>
      </c>
    </row>
    <row r="746" spans="1:3">
      <c r="A746">
        <v>719</v>
      </c>
      <c r="B746">
        <v>11340.659528180046</v>
      </c>
      <c r="C746">
        <v>-4074.9570281800452</v>
      </c>
    </row>
    <row r="747" spans="1:3">
      <c r="A747">
        <v>720</v>
      </c>
      <c r="B747">
        <v>9124.3318682164736</v>
      </c>
      <c r="C747">
        <v>-1766.1562182164735</v>
      </c>
    </row>
    <row r="748" spans="1:3">
      <c r="A748">
        <v>721</v>
      </c>
      <c r="B748">
        <v>11356.752098303314</v>
      </c>
      <c r="C748">
        <v>-3984.9800983033138</v>
      </c>
    </row>
    <row r="749" spans="1:3">
      <c r="A749">
        <v>722</v>
      </c>
      <c r="B749">
        <v>10056.47243234334</v>
      </c>
      <c r="C749">
        <v>-2307.3160323433403</v>
      </c>
    </row>
    <row r="750" spans="1:3">
      <c r="A750">
        <v>723</v>
      </c>
      <c r="B750">
        <v>10381.923102823041</v>
      </c>
      <c r="C750">
        <v>-2427.4061028230408</v>
      </c>
    </row>
    <row r="751" spans="1:3">
      <c r="A751">
        <v>724</v>
      </c>
      <c r="B751">
        <v>10560.550631191303</v>
      </c>
      <c r="C751">
        <v>-2022.2621811913032</v>
      </c>
    </row>
    <row r="752" spans="1:3">
      <c r="A752">
        <v>725</v>
      </c>
      <c r="B752">
        <v>10376.247582753149</v>
      </c>
      <c r="C752">
        <v>-1153.8449827531495</v>
      </c>
    </row>
    <row r="753" spans="1:3">
      <c r="A753">
        <v>726</v>
      </c>
      <c r="B753">
        <v>5944.4400118589128</v>
      </c>
      <c r="C753">
        <v>7781.0318281410873</v>
      </c>
    </row>
    <row r="754" spans="1:3">
      <c r="A754">
        <v>727</v>
      </c>
      <c r="B754">
        <v>33607.553394937961</v>
      </c>
      <c r="C754">
        <v>5989.8538050620409</v>
      </c>
    </row>
    <row r="755" spans="1:3">
      <c r="A755">
        <v>728</v>
      </c>
      <c r="B755">
        <v>34260.150233963177</v>
      </c>
      <c r="C755">
        <v>6013.4952660368217</v>
      </c>
    </row>
    <row r="756" spans="1:3">
      <c r="A756">
        <v>729</v>
      </c>
      <c r="B756">
        <v>6728.1358081766084</v>
      </c>
      <c r="C756">
        <v>-761.24840817660879</v>
      </c>
    </row>
    <row r="757" spans="1:3">
      <c r="A757">
        <v>730</v>
      </c>
      <c r="B757">
        <v>7384.7126692059028</v>
      </c>
      <c r="C757">
        <v>-1414.9896692059028</v>
      </c>
    </row>
    <row r="758" spans="1:3">
      <c r="A758">
        <v>731</v>
      </c>
      <c r="B758">
        <v>9702.0427669563524</v>
      </c>
      <c r="C758">
        <v>-3722.3117669563526</v>
      </c>
    </row>
    <row r="759" spans="1:3">
      <c r="A759">
        <v>732</v>
      </c>
      <c r="B759">
        <v>8786.3755269424582</v>
      </c>
      <c r="C759">
        <v>-2427.5990769424579</v>
      </c>
    </row>
    <row r="760" spans="1:3">
      <c r="A760">
        <v>733</v>
      </c>
      <c r="B760">
        <v>10925.078096324643</v>
      </c>
      <c r="C760">
        <v>-4451.0650963246435</v>
      </c>
    </row>
    <row r="761" spans="1:3">
      <c r="A761">
        <v>734</v>
      </c>
      <c r="B761">
        <v>7669.9319143774374</v>
      </c>
      <c r="C761">
        <v>-729.02206437743735</v>
      </c>
    </row>
    <row r="762" spans="1:3">
      <c r="A762">
        <v>735</v>
      </c>
      <c r="B762">
        <v>7343.2527408751166</v>
      </c>
      <c r="C762">
        <v>-297.75374087511682</v>
      </c>
    </row>
    <row r="763" spans="1:3">
      <c r="A763">
        <v>736</v>
      </c>
      <c r="B763">
        <v>7626.481975044615</v>
      </c>
      <c r="C763">
        <v>-579.7597750446148</v>
      </c>
    </row>
    <row r="764" spans="1:3">
      <c r="A764">
        <v>737</v>
      </c>
      <c r="B764">
        <v>9306.1655419239814</v>
      </c>
      <c r="C764">
        <v>-2256.1442419239811</v>
      </c>
    </row>
    <row r="765" spans="1:3">
      <c r="A765">
        <v>738</v>
      </c>
      <c r="B765">
        <v>8534.1029299968741</v>
      </c>
      <c r="C765">
        <v>-1483.4609299968743</v>
      </c>
    </row>
    <row r="766" spans="1:3">
      <c r="A766">
        <v>739</v>
      </c>
      <c r="B766">
        <v>11196.194782374943</v>
      </c>
      <c r="C766">
        <v>-4036.1007823749433</v>
      </c>
    </row>
    <row r="767" spans="1:3">
      <c r="A767">
        <v>740</v>
      </c>
      <c r="B767">
        <v>11250.909520794052</v>
      </c>
      <c r="C767">
        <v>-4090.5792207940522</v>
      </c>
    </row>
    <row r="768" spans="1:3">
      <c r="A768">
        <v>741</v>
      </c>
      <c r="B768">
        <v>11640.349717777113</v>
      </c>
      <c r="C768">
        <v>-4478.3375177771131</v>
      </c>
    </row>
    <row r="769" spans="1:3">
      <c r="A769">
        <v>742</v>
      </c>
      <c r="B769">
        <v>10849.823770734996</v>
      </c>
      <c r="C769">
        <v>-3406.1807207349966</v>
      </c>
    </row>
    <row r="770" spans="1:3">
      <c r="A770">
        <v>743</v>
      </c>
      <c r="B770">
        <v>9871.3955072403623</v>
      </c>
      <c r="C770">
        <v>-2231.9780572403624</v>
      </c>
    </row>
    <row r="771" spans="1:3">
      <c r="A771">
        <v>744</v>
      </c>
      <c r="B771">
        <v>9162.0939187939948</v>
      </c>
      <c r="C771">
        <v>-1521.7847187939951</v>
      </c>
    </row>
    <row r="772" spans="1:3">
      <c r="A772">
        <v>745</v>
      </c>
      <c r="B772">
        <v>12500.921465382191</v>
      </c>
      <c r="C772">
        <v>-4850.1477153821907</v>
      </c>
    </row>
    <row r="773" spans="1:3">
      <c r="A773">
        <v>746</v>
      </c>
      <c r="B773">
        <v>8082.282463522778</v>
      </c>
      <c r="C773">
        <v>-352.63671352277834</v>
      </c>
    </row>
    <row r="774" spans="1:3">
      <c r="A774">
        <v>747</v>
      </c>
      <c r="B774">
        <v>7715.3718647122905</v>
      </c>
      <c r="C774">
        <v>301.68928528770994</v>
      </c>
    </row>
    <row r="775" spans="1:3">
      <c r="A775">
        <v>748</v>
      </c>
      <c r="B775">
        <v>30468.728344236071</v>
      </c>
      <c r="C775">
        <v>-10953.186744236071</v>
      </c>
    </row>
    <row r="776" spans="1:3">
      <c r="A776">
        <v>749</v>
      </c>
      <c r="B776">
        <v>30059.977063105089</v>
      </c>
      <c r="C776">
        <v>-10095.23076310509</v>
      </c>
    </row>
    <row r="777" spans="1:3">
      <c r="A777">
        <v>750</v>
      </c>
      <c r="B777">
        <v>31404.468176377301</v>
      </c>
      <c r="C777">
        <v>-10145.090226377302</v>
      </c>
    </row>
    <row r="778" spans="1:3">
      <c r="A778">
        <v>751</v>
      </c>
      <c r="B778">
        <v>31099.557093068139</v>
      </c>
      <c r="C778">
        <v>-9750.8510930681405</v>
      </c>
    </row>
    <row r="779" spans="1:3">
      <c r="A779">
        <v>752</v>
      </c>
      <c r="B779">
        <v>32193.851861450294</v>
      </c>
      <c r="C779">
        <v>-10049.819861450294</v>
      </c>
    </row>
    <row r="780" spans="1:3">
      <c r="A780">
        <v>753</v>
      </c>
      <c r="B780">
        <v>33070.42993812514</v>
      </c>
      <c r="C780">
        <v>-282.97134812513832</v>
      </c>
    </row>
    <row r="781" spans="1:3">
      <c r="A781">
        <v>754</v>
      </c>
      <c r="B781">
        <v>31402.478165375265</v>
      </c>
      <c r="C781">
        <v>6843.1151046247323</v>
      </c>
    </row>
    <row r="782" spans="1:3">
      <c r="A782">
        <v>755</v>
      </c>
      <c r="B782">
        <v>36478.455536243382</v>
      </c>
      <c r="C782">
        <v>7417.9207637566215</v>
      </c>
    </row>
    <row r="783" spans="1:3">
      <c r="A783">
        <v>756</v>
      </c>
      <c r="B783">
        <v>6451.7119873607171</v>
      </c>
      <c r="C783">
        <v>-201.2769873607167</v>
      </c>
    </row>
    <row r="784" spans="1:3">
      <c r="A784">
        <v>757</v>
      </c>
      <c r="B784">
        <v>7362.5514563376291</v>
      </c>
      <c r="C784">
        <v>-525.18275633762914</v>
      </c>
    </row>
    <row r="785" spans="1:3">
      <c r="A785">
        <v>758</v>
      </c>
      <c r="B785">
        <v>9145.9889799853208</v>
      </c>
      <c r="C785">
        <v>-2296.962979985321</v>
      </c>
    </row>
    <row r="786" spans="1:3">
      <c r="A786">
        <v>759</v>
      </c>
      <c r="B786">
        <v>7056.7926239955559</v>
      </c>
      <c r="C786">
        <v>268.25557600444426</v>
      </c>
    </row>
    <row r="787" spans="1:3">
      <c r="A787">
        <v>760</v>
      </c>
      <c r="B787">
        <v>9081.6186994922518</v>
      </c>
      <c r="C787">
        <v>-1743.8706994922522</v>
      </c>
    </row>
    <row r="788" spans="1:3">
      <c r="A788">
        <v>761</v>
      </c>
      <c r="B788">
        <v>10929.045749643305</v>
      </c>
      <c r="C788">
        <v>-3583.3191496433046</v>
      </c>
    </row>
    <row r="789" spans="1:3">
      <c r="A789">
        <v>762</v>
      </c>
      <c r="B789">
        <v>10424.11980176243</v>
      </c>
      <c r="C789">
        <v>-2982.6188017624299</v>
      </c>
    </row>
    <row r="790" spans="1:3">
      <c r="A790">
        <v>763</v>
      </c>
      <c r="B790">
        <v>10587.883263030044</v>
      </c>
      <c r="C790">
        <v>-2860.6300630300439</v>
      </c>
    </row>
    <row r="791" spans="1:3">
      <c r="A791">
        <v>764</v>
      </c>
      <c r="B791">
        <v>9807.7743660413016</v>
      </c>
      <c r="C791">
        <v>-1496.9352160413018</v>
      </c>
    </row>
    <row r="792" spans="1:3">
      <c r="A792">
        <v>765</v>
      </c>
      <c r="B792">
        <v>10097.821382249815</v>
      </c>
      <c r="C792">
        <v>-1687.774532249814</v>
      </c>
    </row>
    <row r="793" spans="1:3">
      <c r="A793">
        <v>766</v>
      </c>
      <c r="B793">
        <v>11476.954641813796</v>
      </c>
      <c r="C793">
        <v>-2954.9516418137955</v>
      </c>
    </row>
    <row r="794" spans="1:3">
      <c r="A794">
        <v>767</v>
      </c>
      <c r="B794">
        <v>9211.1207684578021</v>
      </c>
      <c r="C794">
        <v>-604.90336845780257</v>
      </c>
    </row>
    <row r="795" spans="1:3">
      <c r="A795">
        <v>768</v>
      </c>
      <c r="B795">
        <v>9565.9188191490921</v>
      </c>
      <c r="C795">
        <v>4912.4113308509077</v>
      </c>
    </row>
    <row r="796" spans="1:3">
      <c r="A796">
        <v>769</v>
      </c>
      <c r="B796">
        <v>30222.032657621476</v>
      </c>
      <c r="C796">
        <v>-11454.294957621474</v>
      </c>
    </row>
    <row r="797" spans="1:3">
      <c r="A797">
        <v>770</v>
      </c>
      <c r="B797">
        <v>11296.337102443502</v>
      </c>
      <c r="C797">
        <v>7509.8083675564976</v>
      </c>
    </row>
    <row r="798" spans="1:3">
      <c r="A798">
        <v>771</v>
      </c>
      <c r="B798">
        <v>11428.296177454289</v>
      </c>
      <c r="C798">
        <v>7716.2803425457096</v>
      </c>
    </row>
    <row r="799" spans="1:3">
      <c r="A799">
        <v>772</v>
      </c>
      <c r="B799">
        <v>30194.675288411923</v>
      </c>
      <c r="C799">
        <v>-10396.620738411923</v>
      </c>
    </row>
    <row r="800" spans="1:3">
      <c r="A800">
        <v>773</v>
      </c>
      <c r="B800">
        <v>31402.846550679566</v>
      </c>
      <c r="C800">
        <v>-9631.5042506795653</v>
      </c>
    </row>
    <row r="801" spans="1:3">
      <c r="A801">
        <v>774</v>
      </c>
      <c r="B801">
        <v>31449.134250047333</v>
      </c>
      <c r="C801">
        <v>-9674.8121000473329</v>
      </c>
    </row>
    <row r="802" spans="1:3">
      <c r="A802">
        <v>775</v>
      </c>
      <c r="B802">
        <v>31692.89356688808</v>
      </c>
      <c r="C802">
        <v>-9812.0735668880807</v>
      </c>
    </row>
    <row r="803" spans="1:3">
      <c r="A803">
        <v>776</v>
      </c>
      <c r="B803">
        <v>32336.59637181876</v>
      </c>
      <c r="C803">
        <v>-9857.996371818761</v>
      </c>
    </row>
    <row r="804" spans="1:3">
      <c r="A804">
        <v>777</v>
      </c>
      <c r="B804">
        <v>31743.628283303122</v>
      </c>
      <c r="C804">
        <v>6086.0959166968751</v>
      </c>
    </row>
    <row r="805" spans="1:3">
      <c r="A805">
        <v>778</v>
      </c>
      <c r="B805">
        <v>34696.147905879407</v>
      </c>
      <c r="C805">
        <v>6245.1374941205941</v>
      </c>
    </row>
    <row r="806" spans="1:3">
      <c r="A806">
        <v>779</v>
      </c>
      <c r="B806">
        <v>34521.586640568705</v>
      </c>
      <c r="C806">
        <v>6512.6347594312974</v>
      </c>
    </row>
    <row r="807" spans="1:3">
      <c r="A807">
        <v>780</v>
      </c>
      <c r="B807">
        <v>35793.66118828622</v>
      </c>
      <c r="C807">
        <v>6330.8541117137793</v>
      </c>
    </row>
    <row r="808" spans="1:3">
      <c r="A808">
        <v>781</v>
      </c>
      <c r="B808">
        <v>35992.828303825023</v>
      </c>
      <c r="C808">
        <v>6567.6020961749746</v>
      </c>
    </row>
    <row r="809" spans="1:3">
      <c r="A809">
        <v>782</v>
      </c>
      <c r="B809">
        <v>37665.694088665376</v>
      </c>
      <c r="C809">
        <v>8197.5109113346261</v>
      </c>
    </row>
    <row r="810" spans="1:3">
      <c r="A810">
        <v>783</v>
      </c>
      <c r="B810">
        <v>11962.176382871641</v>
      </c>
      <c r="C810">
        <v>-5013.4755828716416</v>
      </c>
    </row>
    <row r="811" spans="1:3">
      <c r="A811">
        <v>784</v>
      </c>
      <c r="B811">
        <v>10762.051405665628</v>
      </c>
      <c r="C811">
        <v>-3614.5786056656289</v>
      </c>
    </row>
    <row r="812" spans="1:3">
      <c r="A812">
        <v>785</v>
      </c>
      <c r="B812">
        <v>11965.775650886002</v>
      </c>
      <c r="C812">
        <v>-4813.1042508860019</v>
      </c>
    </row>
    <row r="813" spans="1:3">
      <c r="A813">
        <v>786</v>
      </c>
      <c r="B813">
        <v>7742.7044965510322</v>
      </c>
      <c r="C813">
        <v>-323.22659655103234</v>
      </c>
    </row>
    <row r="814" spans="1:3">
      <c r="A814">
        <v>787</v>
      </c>
      <c r="B814">
        <v>8140.1909785957268</v>
      </c>
      <c r="C814">
        <v>-718.99642859572668</v>
      </c>
    </row>
    <row r="815" spans="1:3">
      <c r="A815">
        <v>788</v>
      </c>
      <c r="B815">
        <v>7879.8720965885077</v>
      </c>
      <c r="C815">
        <v>-361.84674658850781</v>
      </c>
    </row>
    <row r="816" spans="1:3">
      <c r="A816">
        <v>789</v>
      </c>
      <c r="B816">
        <v>7762.3963346886594</v>
      </c>
      <c r="C816">
        <v>-138.87833468865938</v>
      </c>
    </row>
    <row r="817" spans="1:3">
      <c r="A817">
        <v>790</v>
      </c>
      <c r="B817">
        <v>8019.8774566609318</v>
      </c>
      <c r="C817">
        <v>-395.24745666093168</v>
      </c>
    </row>
    <row r="818" spans="1:3">
      <c r="A818">
        <v>791</v>
      </c>
      <c r="B818">
        <v>8567.0248408520092</v>
      </c>
      <c r="C818">
        <v>-940.03184085200883</v>
      </c>
    </row>
    <row r="819" spans="1:3">
      <c r="A819">
        <v>792</v>
      </c>
      <c r="B819">
        <v>10124.785628784257</v>
      </c>
      <c r="C819">
        <v>-2491.0650287842573</v>
      </c>
    </row>
    <row r="820" spans="1:3">
      <c r="A820">
        <v>793</v>
      </c>
      <c r="B820">
        <v>9008.3420162192324</v>
      </c>
      <c r="C820">
        <v>-1281.4880162192321</v>
      </c>
    </row>
    <row r="821" spans="1:3">
      <c r="A821">
        <v>794</v>
      </c>
      <c r="B821">
        <v>10067.233130330202</v>
      </c>
      <c r="C821">
        <v>-2335.8060303302018</v>
      </c>
    </row>
    <row r="822" spans="1:3">
      <c r="A822">
        <v>795</v>
      </c>
      <c r="B822">
        <v>12130.300620133032</v>
      </c>
      <c r="C822">
        <v>-4389.9636201330313</v>
      </c>
    </row>
    <row r="823" spans="1:3">
      <c r="A823">
        <v>796</v>
      </c>
      <c r="B823">
        <v>11610.129851161799</v>
      </c>
      <c r="C823">
        <v>-3586.994401161799</v>
      </c>
    </row>
    <row r="824" spans="1:3">
      <c r="A824">
        <v>797</v>
      </c>
      <c r="B824">
        <v>10493.686238596778</v>
      </c>
      <c r="C824">
        <v>-2377.4173885967775</v>
      </c>
    </row>
    <row r="825" spans="1:3">
      <c r="A825">
        <v>798</v>
      </c>
      <c r="B825">
        <v>7907.6102197877699</v>
      </c>
      <c r="C825">
        <v>303.48998021223088</v>
      </c>
    </row>
    <row r="826" spans="1:3">
      <c r="A826">
        <v>799</v>
      </c>
      <c r="B826">
        <v>9784.0038961607024</v>
      </c>
      <c r="C826">
        <v>-1564.799996160702</v>
      </c>
    </row>
    <row r="827" spans="1:3">
      <c r="A827">
        <v>800</v>
      </c>
      <c r="B827">
        <v>7313.7943822392172</v>
      </c>
      <c r="C827">
        <v>988.74126776078265</v>
      </c>
    </row>
    <row r="828" spans="1:3">
      <c r="A828">
        <v>801</v>
      </c>
      <c r="B828">
        <v>7695.5690481503534</v>
      </c>
      <c r="C828">
        <v>1195.5704518496459</v>
      </c>
    </row>
    <row r="829" spans="1:3">
      <c r="A829">
        <v>802</v>
      </c>
      <c r="B829">
        <v>10983.748119377005</v>
      </c>
      <c r="C829">
        <v>1813.4615006229942</v>
      </c>
    </row>
    <row r="830" spans="1:3">
      <c r="A830">
        <v>803</v>
      </c>
      <c r="B830">
        <v>30040.174246543153</v>
      </c>
      <c r="C830">
        <v>-10445.364596543153</v>
      </c>
    </row>
    <row r="831" spans="1:3">
      <c r="A831">
        <v>804</v>
      </c>
      <c r="B831">
        <v>9759.8650409758029</v>
      </c>
      <c r="C831">
        <v>22348.7977790242</v>
      </c>
    </row>
    <row r="832" spans="1:3">
      <c r="A832">
        <v>805</v>
      </c>
      <c r="B832">
        <v>33720.925787724023</v>
      </c>
      <c r="C832">
        <v>5277.6202122759787</v>
      </c>
    </row>
    <row r="833" spans="1:3">
      <c r="A833">
        <v>806</v>
      </c>
      <c r="B833">
        <v>33617.552584945406</v>
      </c>
      <c r="C833">
        <v>5938.9419150545946</v>
      </c>
    </row>
    <row r="834" spans="1:3">
      <c r="A834">
        <v>807</v>
      </c>
      <c r="B834">
        <v>35590.120928068238</v>
      </c>
      <c r="C834">
        <v>7393.3375719317628</v>
      </c>
    </row>
    <row r="835" spans="1:3">
      <c r="A835">
        <v>808</v>
      </c>
      <c r="B835">
        <v>38127.071487474524</v>
      </c>
      <c r="C835">
        <v>8073.9136125254736</v>
      </c>
    </row>
    <row r="836" spans="1:3">
      <c r="A836">
        <v>809</v>
      </c>
      <c r="B836">
        <v>35303.67317987408</v>
      </c>
      <c r="C836">
        <v>13581.462430125917</v>
      </c>
    </row>
    <row r="837" spans="1:3">
      <c r="A837">
        <v>810</v>
      </c>
      <c r="B837">
        <v>6380.0321924146165</v>
      </c>
      <c r="C837">
        <v>842.75405758538363</v>
      </c>
    </row>
    <row r="838" spans="1:3">
      <c r="A838">
        <v>811</v>
      </c>
      <c r="B838">
        <v>10153.739886320729</v>
      </c>
      <c r="C838">
        <v>-2808.6558863207292</v>
      </c>
    </row>
    <row r="839" spans="1:3">
      <c r="A839">
        <v>812</v>
      </c>
      <c r="B839">
        <v>10861.812971744477</v>
      </c>
      <c r="C839">
        <v>-3513.6709717444774</v>
      </c>
    </row>
    <row r="840" spans="1:3">
      <c r="A840">
        <v>813</v>
      </c>
      <c r="B840">
        <v>9693.8731347850007</v>
      </c>
      <c r="C840">
        <v>-2252.8201347850008</v>
      </c>
    </row>
    <row r="841" spans="1:3">
      <c r="A841">
        <v>814</v>
      </c>
      <c r="B841">
        <v>10820.353043413692</v>
      </c>
      <c r="C841">
        <v>-3374.4350434136923</v>
      </c>
    </row>
    <row r="842" spans="1:3">
      <c r="A842">
        <v>815</v>
      </c>
      <c r="B842">
        <v>12311.753539850833</v>
      </c>
      <c r="C842">
        <v>-4863.3495898508336</v>
      </c>
    </row>
    <row r="843" spans="1:3">
      <c r="A843">
        <v>816</v>
      </c>
      <c r="B843">
        <v>11027.566444014126</v>
      </c>
      <c r="C843">
        <v>-3295.708594014126</v>
      </c>
    </row>
    <row r="844" spans="1:3">
      <c r="A844">
        <v>817</v>
      </c>
      <c r="B844">
        <v>11822.539408103516</v>
      </c>
      <c r="C844">
        <v>-3887.2482581035156</v>
      </c>
    </row>
    <row r="845" spans="1:3">
      <c r="A845">
        <v>818</v>
      </c>
      <c r="B845">
        <v>9684.5983467007482</v>
      </c>
      <c r="C845">
        <v>-1656.6303467007483</v>
      </c>
    </row>
    <row r="846" spans="1:3">
      <c r="A846">
        <v>819</v>
      </c>
      <c r="B846">
        <v>10262.321614126035</v>
      </c>
      <c r="C846">
        <v>-1848.8585641260343</v>
      </c>
    </row>
    <row r="847" spans="1:3">
      <c r="A847">
        <v>820</v>
      </c>
      <c r="B847">
        <v>9404.5876265559018</v>
      </c>
      <c r="C847">
        <v>-888.82892655590149</v>
      </c>
    </row>
    <row r="848" spans="1:3">
      <c r="A848">
        <v>821</v>
      </c>
      <c r="B848">
        <v>9652.4132064542137</v>
      </c>
      <c r="C848">
        <v>-1135.5842064542139</v>
      </c>
    </row>
    <row r="849" spans="1:3">
      <c r="A849">
        <v>822</v>
      </c>
      <c r="B849">
        <v>10392.671432124496</v>
      </c>
      <c r="C849">
        <v>-1872.6454321244964</v>
      </c>
    </row>
    <row r="850" spans="1:3">
      <c r="A850">
        <v>823</v>
      </c>
      <c r="B850">
        <v>12130.669005437332</v>
      </c>
      <c r="C850">
        <v>-3603.1370054373328</v>
      </c>
    </row>
    <row r="851" spans="1:3">
      <c r="A851">
        <v>824</v>
      </c>
      <c r="B851">
        <v>8030.2821380288988</v>
      </c>
      <c r="C851">
        <v>573.54126197110054</v>
      </c>
    </row>
    <row r="852" spans="1:3">
      <c r="A852">
        <v>825</v>
      </c>
      <c r="B852">
        <v>8183.1615541999354</v>
      </c>
      <c r="C852">
        <v>421.32209580006474</v>
      </c>
    </row>
    <row r="853" spans="1:3">
      <c r="A853">
        <v>826</v>
      </c>
      <c r="B853">
        <v>7470.6414517289159</v>
      </c>
      <c r="C853">
        <v>1134.720048271085</v>
      </c>
    </row>
    <row r="854" spans="1:3">
      <c r="A854">
        <v>827</v>
      </c>
      <c r="B854">
        <v>9771.8789793560954</v>
      </c>
      <c r="C854">
        <v>-1156.5789793560962</v>
      </c>
    </row>
    <row r="855" spans="1:3">
      <c r="A855">
        <v>828</v>
      </c>
      <c r="B855">
        <v>8550.0721530104238</v>
      </c>
      <c r="C855">
        <v>544.99609698957647</v>
      </c>
    </row>
    <row r="856" spans="1:3">
      <c r="A856">
        <v>829</v>
      </c>
      <c r="B856">
        <v>9192.5464549184835</v>
      </c>
      <c r="C856">
        <v>-90.748454918482821</v>
      </c>
    </row>
    <row r="857" spans="1:3">
      <c r="A857">
        <v>830</v>
      </c>
      <c r="B857">
        <v>13793.412253160519</v>
      </c>
      <c r="C857">
        <v>-4088.7442031605187</v>
      </c>
    </row>
    <row r="858" spans="1:3">
      <c r="A858">
        <v>831</v>
      </c>
      <c r="B858">
        <v>9692.177636719176</v>
      </c>
      <c r="C858">
        <v>96.688263280824685</v>
      </c>
    </row>
    <row r="859" spans="1:3">
      <c r="A859">
        <v>832</v>
      </c>
      <c r="B859">
        <v>9732.1145490911331</v>
      </c>
      <c r="C859">
        <v>8197.1888209088684</v>
      </c>
    </row>
    <row r="860" spans="1:3">
      <c r="A860">
        <v>833</v>
      </c>
      <c r="B860">
        <v>31627.650799991286</v>
      </c>
      <c r="C860">
        <v>-10529.096749991288</v>
      </c>
    </row>
    <row r="861" spans="1:3">
      <c r="A861">
        <v>834</v>
      </c>
      <c r="B861">
        <v>8871.5428014860572</v>
      </c>
      <c r="C861">
        <v>19468.64604851394</v>
      </c>
    </row>
    <row r="862" spans="1:3">
      <c r="A862">
        <v>835</v>
      </c>
      <c r="B862">
        <v>30680.646168763771</v>
      </c>
      <c r="C862">
        <v>4388.7283512362264</v>
      </c>
    </row>
    <row r="863" spans="1:3">
      <c r="A863">
        <v>836</v>
      </c>
      <c r="B863">
        <v>33600.219143114111</v>
      </c>
      <c r="C863">
        <v>6125.2989068858878</v>
      </c>
    </row>
    <row r="864" spans="1:3">
      <c r="A864">
        <v>837</v>
      </c>
      <c r="B864">
        <v>36000.002102482933</v>
      </c>
      <c r="C864">
        <v>6760.5000975170697</v>
      </c>
    </row>
    <row r="865" spans="1:3">
      <c r="A865">
        <v>838</v>
      </c>
      <c r="B865">
        <v>33083.266888167534</v>
      </c>
      <c r="C865">
        <v>29509.606201832466</v>
      </c>
    </row>
    <row r="866" spans="1:3">
      <c r="A866">
        <v>839</v>
      </c>
      <c r="B866">
        <v>6935.5942469716292</v>
      </c>
      <c r="C866">
        <v>211.51075302837035</v>
      </c>
    </row>
    <row r="867" spans="1:3">
      <c r="A867">
        <v>840</v>
      </c>
      <c r="B867">
        <v>6148.6675679438722</v>
      </c>
      <c r="C867">
        <v>1378.0388820561275</v>
      </c>
    </row>
    <row r="868" spans="1:3">
      <c r="A868">
        <v>841</v>
      </c>
      <c r="B868">
        <v>8799.4946212356554</v>
      </c>
      <c r="C868">
        <v>-1057.3848212356552</v>
      </c>
    </row>
    <row r="869" spans="1:3">
      <c r="A869">
        <v>842</v>
      </c>
      <c r="B869">
        <v>8686.4658763830794</v>
      </c>
      <c r="C869">
        <v>-659.79927638307981</v>
      </c>
    </row>
    <row r="870" spans="1:3">
      <c r="A870">
        <v>843</v>
      </c>
      <c r="B870">
        <v>9153.5311639475294</v>
      </c>
      <c r="C870">
        <v>-920.89236394752879</v>
      </c>
    </row>
    <row r="871" spans="1:3">
      <c r="A871">
        <v>844</v>
      </c>
      <c r="B871">
        <v>9259.7421267610916</v>
      </c>
      <c r="C871">
        <v>-1026.6446267610918</v>
      </c>
    </row>
    <row r="872" spans="1:3">
      <c r="A872">
        <v>845</v>
      </c>
      <c r="B872">
        <v>10994.521186049275</v>
      </c>
      <c r="C872">
        <v>-2753.9315860492752</v>
      </c>
    </row>
    <row r="873" spans="1:3">
      <c r="A873">
        <v>846</v>
      </c>
      <c r="B873">
        <v>10963.945302815067</v>
      </c>
      <c r="C873">
        <v>-2629.4877528150682</v>
      </c>
    </row>
    <row r="874" spans="1:3">
      <c r="A874">
        <v>847</v>
      </c>
      <c r="B874">
        <v>10994.521186049275</v>
      </c>
      <c r="C874">
        <v>-2659.9315860492752</v>
      </c>
    </row>
    <row r="875" spans="1:3">
      <c r="A875">
        <v>848</v>
      </c>
      <c r="B875">
        <v>12920.801829804335</v>
      </c>
      <c r="C875">
        <v>-4577.8930798043348</v>
      </c>
    </row>
    <row r="876" spans="1:3">
      <c r="A876">
        <v>849</v>
      </c>
      <c r="B876">
        <v>12990.380635324093</v>
      </c>
      <c r="C876">
        <v>-4643.2163353240921</v>
      </c>
    </row>
    <row r="877" spans="1:3">
      <c r="A877">
        <v>850</v>
      </c>
      <c r="B877">
        <v>13700.062977760166</v>
      </c>
      <c r="C877">
        <v>-4966.8337277601659</v>
      </c>
    </row>
    <row r="878" spans="1:3">
      <c r="A878">
        <v>851</v>
      </c>
      <c r="B878">
        <v>10006.818134470388</v>
      </c>
      <c r="C878">
        <v>-1183.5391344703876</v>
      </c>
    </row>
    <row r="879" spans="1:3">
      <c r="A879">
        <v>852</v>
      </c>
      <c r="B879">
        <v>11086.248835751898</v>
      </c>
      <c r="C879">
        <v>-2262.263085751898</v>
      </c>
    </row>
    <row r="880" spans="1:3">
      <c r="A880">
        <v>853</v>
      </c>
      <c r="B880">
        <v>10425.224957675331</v>
      </c>
      <c r="C880">
        <v>-1600.1389576753318</v>
      </c>
    </row>
    <row r="881" spans="1:3">
      <c r="A881">
        <v>854</v>
      </c>
      <c r="B881">
        <v>15304.872973039592</v>
      </c>
      <c r="C881">
        <v>-6360.7578730395908</v>
      </c>
    </row>
    <row r="882" spans="1:3">
      <c r="A882">
        <v>855</v>
      </c>
      <c r="B882">
        <v>7126.2480824055938</v>
      </c>
      <c r="C882">
        <v>2067.5904175944061</v>
      </c>
    </row>
    <row r="883" spans="1:3">
      <c r="A883">
        <v>856</v>
      </c>
      <c r="B883">
        <v>9464.879275305997</v>
      </c>
      <c r="C883">
        <v>-162.98572530599631</v>
      </c>
    </row>
    <row r="884" spans="1:3">
      <c r="A884">
        <v>857</v>
      </c>
      <c r="B884">
        <v>11101.112902852545</v>
      </c>
      <c r="C884">
        <v>-1690.1079028525455</v>
      </c>
    </row>
    <row r="885" spans="1:3">
      <c r="A885">
        <v>858</v>
      </c>
      <c r="B885">
        <v>11091.83811476829</v>
      </c>
      <c r="C885">
        <v>-1676.9181147682903</v>
      </c>
    </row>
    <row r="886" spans="1:3">
      <c r="A886">
        <v>859</v>
      </c>
      <c r="B886">
        <v>16176.709519730957</v>
      </c>
      <c r="C886">
        <v>-6743.7842197309565</v>
      </c>
    </row>
    <row r="887" spans="1:3">
      <c r="A887">
        <v>860</v>
      </c>
      <c r="B887">
        <v>9159.1204429639238</v>
      </c>
      <c r="C887">
        <v>341.4526070360771</v>
      </c>
    </row>
    <row r="888" spans="1:3">
      <c r="A888">
        <v>861</v>
      </c>
      <c r="B888">
        <v>10429.585733669106</v>
      </c>
      <c r="C888">
        <v>-332.6157336691067</v>
      </c>
    </row>
    <row r="889" spans="1:3">
      <c r="A889">
        <v>862</v>
      </c>
      <c r="B889">
        <v>31656.605057527759</v>
      </c>
      <c r="C889">
        <v>-9979.3216075277596</v>
      </c>
    </row>
    <row r="890" spans="1:3">
      <c r="A890">
        <v>863</v>
      </c>
      <c r="B890">
        <v>8641.4066800379314</v>
      </c>
      <c r="C890">
        <v>15961.641689962069</v>
      </c>
    </row>
    <row r="891" spans="1:3">
      <c r="A891">
        <v>864</v>
      </c>
      <c r="B891">
        <v>34805.073281618199</v>
      </c>
      <c r="C891">
        <v>5915.4777683818029</v>
      </c>
    </row>
    <row r="892" spans="1:3">
      <c r="A892">
        <v>865</v>
      </c>
      <c r="B892">
        <v>35179.268657510904</v>
      </c>
      <c r="C892">
        <v>6482.3333424890952</v>
      </c>
    </row>
    <row r="893" spans="1:3">
      <c r="A893">
        <v>866</v>
      </c>
      <c r="B893">
        <v>35005.088146189919</v>
      </c>
      <c r="C893">
        <v>7106.5765538100823</v>
      </c>
    </row>
    <row r="894" spans="1:3">
      <c r="A894">
        <v>867</v>
      </c>
      <c r="B894">
        <v>38620.621657844807</v>
      </c>
      <c r="C894">
        <v>7530.5028421551906</v>
      </c>
    </row>
    <row r="895" spans="1:3">
      <c r="A895">
        <v>868</v>
      </c>
      <c r="B895">
        <v>10885.46009451536</v>
      </c>
      <c r="C895">
        <v>-2822.6960945153596</v>
      </c>
    </row>
    <row r="896" spans="1:3">
      <c r="A896">
        <v>869</v>
      </c>
      <c r="B896">
        <v>12140.680564130187</v>
      </c>
      <c r="C896">
        <v>-4072.4955641301867</v>
      </c>
    </row>
    <row r="897" spans="1:3">
      <c r="A897">
        <v>870</v>
      </c>
      <c r="B897">
        <v>15784.038440037837</v>
      </c>
      <c r="C897">
        <v>-7700.1186400378374</v>
      </c>
    </row>
    <row r="898" spans="1:3">
      <c r="A898">
        <v>871</v>
      </c>
      <c r="B898">
        <v>6788.2917411315811</v>
      </c>
      <c r="C898">
        <v>1639.7775588684181</v>
      </c>
    </row>
    <row r="899" spans="1:3">
      <c r="A899">
        <v>872</v>
      </c>
      <c r="B899">
        <v>7843.5835872281887</v>
      </c>
      <c r="C899">
        <v>691.08821277181141</v>
      </c>
    </row>
    <row r="900" spans="1:3">
      <c r="A900">
        <v>873</v>
      </c>
      <c r="B900">
        <v>8085.3528930669017</v>
      </c>
      <c r="C900">
        <v>454.31810693309853</v>
      </c>
    </row>
    <row r="901" spans="1:3">
      <c r="A901">
        <v>874</v>
      </c>
      <c r="B901">
        <v>9942.4354852919132</v>
      </c>
      <c r="C901">
        <v>-1394.7441852919128</v>
      </c>
    </row>
    <row r="902" spans="1:3">
      <c r="A902">
        <v>875</v>
      </c>
      <c r="B902">
        <v>10788.904673775758</v>
      </c>
      <c r="C902">
        <v>-2237.5576737757583</v>
      </c>
    </row>
    <row r="903" spans="1:3">
      <c r="A903">
        <v>876</v>
      </c>
      <c r="B903">
        <v>12076.310283637118</v>
      </c>
      <c r="C903">
        <v>-3519.4032836371189</v>
      </c>
    </row>
    <row r="904" spans="1:3">
      <c r="A904">
        <v>877</v>
      </c>
      <c r="B904">
        <v>15075.965354614087</v>
      </c>
      <c r="C904">
        <v>-6506.1035546140865</v>
      </c>
    </row>
    <row r="905" spans="1:3">
      <c r="A905">
        <v>878</v>
      </c>
      <c r="B905">
        <v>6665.9882081947526</v>
      </c>
      <c r="C905">
        <v>1961.5528918052478</v>
      </c>
    </row>
    <row r="906" spans="1:3">
      <c r="A906">
        <v>879</v>
      </c>
      <c r="B906">
        <v>9998.759480723349</v>
      </c>
      <c r="C906">
        <v>-1067.8249307233491</v>
      </c>
    </row>
    <row r="907" spans="1:3">
      <c r="A907">
        <v>880</v>
      </c>
      <c r="B907">
        <v>9157.4988172661924</v>
      </c>
      <c r="C907">
        <v>67.757582733807794</v>
      </c>
    </row>
    <row r="908" spans="1:3">
      <c r="A908">
        <v>881</v>
      </c>
      <c r="B908">
        <v>11037.491761653482</v>
      </c>
      <c r="C908">
        <v>-1417.1610616534817</v>
      </c>
    </row>
    <row r="909" spans="1:3">
      <c r="A909">
        <v>882</v>
      </c>
      <c r="B909">
        <v>9524.4094160766799</v>
      </c>
      <c r="C909">
        <v>191.43158392332043</v>
      </c>
    </row>
    <row r="910" spans="1:3">
      <c r="A910">
        <v>883</v>
      </c>
      <c r="B910">
        <v>12352.254740724398</v>
      </c>
      <c r="C910">
        <v>-2237.2458907243981</v>
      </c>
    </row>
    <row r="911" spans="1:3">
      <c r="A911">
        <v>884</v>
      </c>
      <c r="B911">
        <v>10991.204062285717</v>
      </c>
      <c r="C911">
        <v>-584.11821228571716</v>
      </c>
    </row>
    <row r="912" spans="1:3">
      <c r="A912">
        <v>885</v>
      </c>
      <c r="B912">
        <v>10748.292494477882</v>
      </c>
      <c r="C912">
        <v>10130.491935522117</v>
      </c>
    </row>
    <row r="913" spans="1:3">
      <c r="A913">
        <v>886</v>
      </c>
      <c r="B913">
        <v>32479.303776131004</v>
      </c>
      <c r="C913">
        <v>-10500.626876131006</v>
      </c>
    </row>
    <row r="914" spans="1:3">
      <c r="A914">
        <v>887</v>
      </c>
      <c r="B914">
        <v>32784.681854483366</v>
      </c>
      <c r="C914">
        <v>-9719.2611544833671</v>
      </c>
    </row>
    <row r="915" spans="1:3">
      <c r="A915">
        <v>888</v>
      </c>
      <c r="B915">
        <v>32709.427528893724</v>
      </c>
      <c r="C915">
        <v>-9308.1217788937247</v>
      </c>
    </row>
    <row r="916" spans="1:3">
      <c r="A916">
        <v>889</v>
      </c>
      <c r="B916">
        <v>33672.143976254796</v>
      </c>
      <c r="C916">
        <v>-9136.4454262547952</v>
      </c>
    </row>
    <row r="917" spans="1:3">
      <c r="A917">
        <v>890</v>
      </c>
      <c r="B917">
        <v>34329.101591273793</v>
      </c>
      <c r="C917">
        <v>-9413.8807412737915</v>
      </c>
    </row>
    <row r="918" spans="1:3">
      <c r="A918">
        <v>891</v>
      </c>
      <c r="B918">
        <v>34839.236064181358</v>
      </c>
      <c r="C918">
        <v>-9529.7470641813561</v>
      </c>
    </row>
    <row r="919" spans="1:3">
      <c r="A919">
        <v>892</v>
      </c>
      <c r="B919">
        <v>8246.2785942995706</v>
      </c>
      <c r="C919">
        <v>17990.30137570043</v>
      </c>
    </row>
    <row r="920" spans="1:3">
      <c r="A920">
        <v>893</v>
      </c>
      <c r="B920">
        <v>35475.359579093609</v>
      </c>
      <c r="C920">
        <v>6200.7215209063943</v>
      </c>
    </row>
    <row r="921" spans="1:3">
      <c r="A921">
        <v>894</v>
      </c>
      <c r="B921">
        <v>35913.458240436179</v>
      </c>
      <c r="C921">
        <v>6297.6799595638222</v>
      </c>
    </row>
    <row r="922" spans="1:3">
      <c r="A922">
        <v>895</v>
      </c>
      <c r="B922">
        <v>36090.47651179212</v>
      </c>
      <c r="C922">
        <v>6879.3761882078834</v>
      </c>
    </row>
    <row r="923" spans="1:3">
      <c r="A923">
        <v>896</v>
      </c>
      <c r="B923">
        <v>37307.455567100813</v>
      </c>
      <c r="C923">
        <v>6895.1980328991849</v>
      </c>
    </row>
    <row r="924" spans="1:3">
      <c r="A924">
        <v>897</v>
      </c>
      <c r="B924">
        <v>9832.9936397682904</v>
      </c>
      <c r="C924">
        <v>-2043.3586397682902</v>
      </c>
    </row>
    <row r="925" spans="1:3">
      <c r="A925">
        <v>898</v>
      </c>
      <c r="B925">
        <v>13196.340795531094</v>
      </c>
      <c r="C925">
        <v>-5392.1802955310941</v>
      </c>
    </row>
    <row r="926" spans="1:3">
      <c r="A926">
        <v>899</v>
      </c>
      <c r="B926">
        <v>7612.2189627574444</v>
      </c>
      <c r="C926">
        <v>656.82503724255548</v>
      </c>
    </row>
    <row r="927" spans="1:3">
      <c r="A927">
        <v>900</v>
      </c>
      <c r="B927">
        <v>9575.5125177960181</v>
      </c>
      <c r="C927">
        <v>-1297.9895177960188</v>
      </c>
    </row>
    <row r="928" spans="1:3">
      <c r="A928">
        <v>901</v>
      </c>
      <c r="B928">
        <v>10293.241145293727</v>
      </c>
      <c r="C928">
        <v>-2012.6184452937268</v>
      </c>
    </row>
    <row r="929" spans="1:3">
      <c r="A929">
        <v>902</v>
      </c>
      <c r="B929">
        <v>11001.314230717475</v>
      </c>
      <c r="C929">
        <v>-2717.6335307174741</v>
      </c>
    </row>
    <row r="930" spans="1:3">
      <c r="A930">
        <v>903</v>
      </c>
      <c r="B930">
        <v>12045.722031717505</v>
      </c>
      <c r="C930">
        <v>-3374.5307817175053</v>
      </c>
    </row>
    <row r="931" spans="1:3">
      <c r="A931">
        <v>904</v>
      </c>
      <c r="B931">
        <v>11143.309601791932</v>
      </c>
      <c r="C931">
        <v>-2378.0606017919326</v>
      </c>
    </row>
    <row r="932" spans="1:3">
      <c r="A932">
        <v>905</v>
      </c>
      <c r="B932">
        <v>11120.780003619358</v>
      </c>
      <c r="C932">
        <v>-2249.6283036193581</v>
      </c>
    </row>
    <row r="933" spans="1:3">
      <c r="A933">
        <v>906</v>
      </c>
      <c r="B933">
        <v>10868.126652684066</v>
      </c>
      <c r="C933">
        <v>-1904.0661026840662</v>
      </c>
    </row>
    <row r="934" spans="1:3">
      <c r="A934">
        <v>907</v>
      </c>
      <c r="B934">
        <v>10940.923972228476</v>
      </c>
      <c r="C934">
        <v>-1972.5939722284766</v>
      </c>
    </row>
    <row r="935" spans="1:3">
      <c r="A935">
        <v>908</v>
      </c>
      <c r="B935">
        <v>13222.850415707737</v>
      </c>
      <c r="C935">
        <v>-4244.6653157077362</v>
      </c>
    </row>
    <row r="936" spans="1:3">
      <c r="A936">
        <v>909</v>
      </c>
      <c r="B936">
        <v>10042.57780536047</v>
      </c>
      <c r="C936">
        <v>-793.08260536047055</v>
      </c>
    </row>
    <row r="937" spans="1:3">
      <c r="A937">
        <v>910</v>
      </c>
      <c r="B937">
        <v>9522.7877903789449</v>
      </c>
      <c r="C937">
        <v>-75.537440378944666</v>
      </c>
    </row>
    <row r="938" spans="1:3">
      <c r="A938">
        <v>911</v>
      </c>
      <c r="B938">
        <v>9553.3636736131521</v>
      </c>
      <c r="C938">
        <v>-105.98127361315164</v>
      </c>
    </row>
    <row r="939" spans="1:3">
      <c r="A939">
        <v>912</v>
      </c>
      <c r="B939">
        <v>12734.017037950125</v>
      </c>
      <c r="C939">
        <v>-3170.9880379501246</v>
      </c>
    </row>
    <row r="940" spans="1:3">
      <c r="A940">
        <v>913</v>
      </c>
      <c r="B940">
        <v>11616.81191740569</v>
      </c>
      <c r="C940">
        <v>-1573.5629174056903</v>
      </c>
    </row>
    <row r="941" spans="1:3">
      <c r="A941">
        <v>914</v>
      </c>
      <c r="B941">
        <v>11601.10010127213</v>
      </c>
      <c r="C941">
        <v>-1459.9639012721291</v>
      </c>
    </row>
    <row r="942" spans="1:3">
      <c r="A942">
        <v>915</v>
      </c>
      <c r="B942">
        <v>13633.972461830459</v>
      </c>
      <c r="C942">
        <v>-2897.101711830459</v>
      </c>
    </row>
    <row r="943" spans="1:3">
      <c r="A943">
        <v>916</v>
      </c>
      <c r="B943">
        <v>11157.325919859668</v>
      </c>
      <c r="C943">
        <v>-142.15121985966834</v>
      </c>
    </row>
    <row r="944" spans="1:3">
      <c r="A944">
        <v>917</v>
      </c>
      <c r="B944">
        <v>15437.949572648689</v>
      </c>
      <c r="C944">
        <v>-4404.2878726486888</v>
      </c>
    </row>
    <row r="945" spans="1:3">
      <c r="A945">
        <v>918</v>
      </c>
      <c r="B945">
        <v>31945.018079353133</v>
      </c>
      <c r="C945">
        <v>-10721.342279353132</v>
      </c>
    </row>
    <row r="946" spans="1:3">
      <c r="A946">
        <v>919</v>
      </c>
      <c r="B946">
        <v>9800.8084995217578</v>
      </c>
      <c r="C946">
        <v>11431.373760478244</v>
      </c>
    </row>
    <row r="947" spans="1:3">
      <c r="A947">
        <v>920</v>
      </c>
      <c r="B947">
        <v>33570.748415792805</v>
      </c>
      <c r="C947">
        <v>-10002.476415792804</v>
      </c>
    </row>
    <row r="948" spans="1:3">
      <c r="A948">
        <v>921</v>
      </c>
      <c r="B948">
        <v>33825.772531719842</v>
      </c>
      <c r="C948">
        <v>-9644.8390317198428</v>
      </c>
    </row>
    <row r="949" spans="1:3">
      <c r="A949">
        <v>922</v>
      </c>
      <c r="B949">
        <v>12305.193164691809</v>
      </c>
      <c r="C949">
        <v>14087.067125308189</v>
      </c>
    </row>
    <row r="950" spans="1:3">
      <c r="A950">
        <v>923</v>
      </c>
      <c r="B950">
        <v>12549.80023056547</v>
      </c>
      <c r="C950">
        <v>15919.118779434531</v>
      </c>
    </row>
    <row r="951" spans="1:3">
      <c r="A951">
        <v>924</v>
      </c>
      <c r="B951">
        <v>34741.906766776941</v>
      </c>
      <c r="C951">
        <v>6232.258133223062</v>
      </c>
    </row>
    <row r="952" spans="1:3">
      <c r="A952">
        <v>925</v>
      </c>
      <c r="B952">
        <v>38088.313603383562</v>
      </c>
      <c r="C952">
        <v>7613.7087466164376</v>
      </c>
    </row>
    <row r="953" spans="1:3">
      <c r="A953">
        <v>926</v>
      </c>
      <c r="B953">
        <v>10283.95398852407</v>
      </c>
      <c r="C953">
        <v>-2167.2739885240699</v>
      </c>
    </row>
    <row r="954" spans="1:3">
      <c r="A954">
        <v>927</v>
      </c>
      <c r="B954">
        <v>12073.44778623136</v>
      </c>
      <c r="C954">
        <v>-3949.0393862313595</v>
      </c>
    </row>
    <row r="955" spans="1:3">
      <c r="A955">
        <v>928</v>
      </c>
      <c r="B955">
        <v>12392.080674672048</v>
      </c>
      <c r="C955">
        <v>-4266.2961746720484</v>
      </c>
    </row>
    <row r="956" spans="1:3">
      <c r="A956">
        <v>929</v>
      </c>
      <c r="B956">
        <v>9276.5590988075564</v>
      </c>
      <c r="C956">
        <v>-675.22979880755702</v>
      </c>
    </row>
    <row r="957" spans="1:3">
      <c r="A957">
        <v>930</v>
      </c>
      <c r="B957">
        <v>7778.3408203313975</v>
      </c>
      <c r="C957">
        <v>910.51802966860305</v>
      </c>
    </row>
    <row r="958" spans="1:3">
      <c r="A958">
        <v>931</v>
      </c>
      <c r="B958">
        <v>10242.494060193283</v>
      </c>
      <c r="C958">
        <v>-1539.0380601932829</v>
      </c>
    </row>
    <row r="959" spans="1:3">
      <c r="A959">
        <v>932</v>
      </c>
      <c r="B959">
        <v>10163.259712599567</v>
      </c>
      <c r="C959">
        <v>-1175.1009625995666</v>
      </c>
    </row>
    <row r="960" spans="1:3">
      <c r="A960">
        <v>933</v>
      </c>
      <c r="B960">
        <v>7860.7936819497663</v>
      </c>
      <c r="C960">
        <v>1321.3763180502337</v>
      </c>
    </row>
    <row r="961" spans="1:3">
      <c r="A961">
        <v>934</v>
      </c>
      <c r="B961">
        <v>9321.9990491424105</v>
      </c>
      <c r="C961">
        <v>-39.518449142409736</v>
      </c>
    </row>
    <row r="962" spans="1:3">
      <c r="A962">
        <v>935</v>
      </c>
      <c r="B962">
        <v>10606.186144979116</v>
      </c>
      <c r="C962">
        <v>-1318.1594449791155</v>
      </c>
    </row>
    <row r="963" spans="1:3">
      <c r="A963">
        <v>936</v>
      </c>
      <c r="B963">
        <v>11095.400276726436</v>
      </c>
      <c r="C963">
        <v>-1805.2607767264362</v>
      </c>
    </row>
    <row r="964" spans="1:3">
      <c r="A964">
        <v>937</v>
      </c>
      <c r="B964">
        <v>13551.507231526686</v>
      </c>
      <c r="C964">
        <v>-4246.8053315266861</v>
      </c>
    </row>
    <row r="965" spans="1:3">
      <c r="A965">
        <v>938</v>
      </c>
      <c r="B965">
        <v>8282.4190191793605</v>
      </c>
      <c r="C965">
        <v>1284.5718808206402</v>
      </c>
    </row>
    <row r="966" spans="1:3">
      <c r="A966">
        <v>939</v>
      </c>
      <c r="B966">
        <v>12196.132073157898</v>
      </c>
      <c r="C966">
        <v>-2612.2387731578983</v>
      </c>
    </row>
    <row r="967" spans="1:3">
      <c r="A967">
        <v>940</v>
      </c>
      <c r="B967">
        <v>10911.944977321191</v>
      </c>
      <c r="C967">
        <v>-1133.5977773211907</v>
      </c>
    </row>
    <row r="968" spans="1:3">
      <c r="A968">
        <v>941</v>
      </c>
      <c r="B968">
        <v>15215.478982272494</v>
      </c>
      <c r="C968">
        <v>-5414.5907822724948</v>
      </c>
    </row>
    <row r="969" spans="1:3">
      <c r="A969">
        <v>942</v>
      </c>
      <c r="B969">
        <v>8939.3766341983628</v>
      </c>
      <c r="C969">
        <v>1217.406565801637</v>
      </c>
    </row>
    <row r="970" spans="1:3">
      <c r="A970">
        <v>943</v>
      </c>
      <c r="B970">
        <v>11186.280177396144</v>
      </c>
      <c r="C970">
        <v>-921.83807739614349</v>
      </c>
    </row>
    <row r="971" spans="1:3">
      <c r="A971">
        <v>944</v>
      </c>
      <c r="B971">
        <v>12348.16374029602</v>
      </c>
      <c r="C971">
        <v>-2078.7037402960214</v>
      </c>
    </row>
    <row r="972" spans="1:3">
      <c r="A972">
        <v>945</v>
      </c>
      <c r="B972">
        <v>12210.996140258545</v>
      </c>
      <c r="C972">
        <v>-1840.0835902585459</v>
      </c>
    </row>
    <row r="973" spans="1:3">
      <c r="A973">
        <v>946</v>
      </c>
      <c r="B973">
        <v>13741.780312970945</v>
      </c>
      <c r="C973">
        <v>-3360.3016129709449</v>
      </c>
    </row>
    <row r="974" spans="1:3">
      <c r="A974">
        <v>947</v>
      </c>
      <c r="B974">
        <v>15773.043416516946</v>
      </c>
      <c r="C974">
        <v>-4795.8371165169465</v>
      </c>
    </row>
    <row r="975" spans="1:3">
      <c r="A975">
        <v>948</v>
      </c>
      <c r="B975">
        <v>13166.4278105374</v>
      </c>
      <c r="C975">
        <v>-1613.5238105373992</v>
      </c>
    </row>
    <row r="976" spans="1:3">
      <c r="A976">
        <v>949</v>
      </c>
      <c r="B976">
        <v>33529.656872766325</v>
      </c>
      <c r="C976">
        <v>-10223.109872766327</v>
      </c>
    </row>
    <row r="977" spans="1:3">
      <c r="A977">
        <v>950</v>
      </c>
      <c r="B977">
        <v>33606.901209358002</v>
      </c>
      <c r="C977">
        <v>-9799.6606093580012</v>
      </c>
    </row>
    <row r="978" spans="1:3">
      <c r="A978">
        <v>951</v>
      </c>
      <c r="B978">
        <v>33438.309977053403</v>
      </c>
      <c r="C978">
        <v>-9331.3974270534018</v>
      </c>
    </row>
    <row r="979" spans="1:3">
      <c r="A979">
        <v>952</v>
      </c>
      <c r="B979">
        <v>9727.5318162487401</v>
      </c>
      <c r="C979">
        <v>16412.828483751262</v>
      </c>
    </row>
    <row r="980" spans="1:3">
      <c r="A980">
        <v>953</v>
      </c>
      <c r="B980">
        <v>34288.464674605108</v>
      </c>
      <c r="C980">
        <v>5439.1493253948938</v>
      </c>
    </row>
    <row r="981" spans="1:3">
      <c r="A981">
        <v>954</v>
      </c>
      <c r="B981">
        <v>8932.5464834739432</v>
      </c>
      <c r="C981">
        <v>-489.87948347394376</v>
      </c>
    </row>
    <row r="982" spans="1:3">
      <c r="A982">
        <v>955</v>
      </c>
      <c r="B982">
        <v>9350.9533066788845</v>
      </c>
      <c r="C982">
        <v>-906.47930667888431</v>
      </c>
    </row>
    <row r="983" spans="1:3">
      <c r="A983">
        <v>956</v>
      </c>
      <c r="B983">
        <v>12440.726770346149</v>
      </c>
      <c r="C983">
        <v>-3982.90877034615</v>
      </c>
    </row>
    <row r="984" spans="1:3">
      <c r="A984">
        <v>957</v>
      </c>
      <c r="B984">
        <v>9289.8015402104702</v>
      </c>
      <c r="C984">
        <v>-462.59164021047036</v>
      </c>
    </row>
    <row r="985" spans="1:3">
      <c r="A985">
        <v>958</v>
      </c>
      <c r="B985">
        <v>11154.930417497115</v>
      </c>
      <c r="C985">
        <v>-2319.6654674971142</v>
      </c>
    </row>
    <row r="986" spans="1:3">
      <c r="A986">
        <v>959</v>
      </c>
      <c r="B986">
        <v>9029.1019042135449</v>
      </c>
      <c r="C986">
        <v>-97.01790421354417</v>
      </c>
    </row>
    <row r="987" spans="1:3">
      <c r="A987">
        <v>960</v>
      </c>
      <c r="B987">
        <v>13194.239806104752</v>
      </c>
      <c r="C987">
        <v>-4146.2125061047518</v>
      </c>
    </row>
    <row r="988" spans="1:3">
      <c r="A988">
        <v>961</v>
      </c>
      <c r="B988">
        <v>15672.495605087872</v>
      </c>
      <c r="C988">
        <v>-6613.7653050878725</v>
      </c>
    </row>
    <row r="989" spans="1:3">
      <c r="A989">
        <v>962</v>
      </c>
      <c r="B989">
        <v>15190.947004412479</v>
      </c>
      <c r="C989">
        <v>-5649.2514544124788</v>
      </c>
    </row>
    <row r="990" spans="1:3">
      <c r="A990">
        <v>963</v>
      </c>
      <c r="B990">
        <v>16097.339456342121</v>
      </c>
      <c r="C990">
        <v>-6547.7743563421209</v>
      </c>
    </row>
    <row r="991" spans="1:3">
      <c r="A991">
        <v>964</v>
      </c>
      <c r="B991">
        <v>10099.638571400506</v>
      </c>
      <c r="C991">
        <v>-481.9761214005066</v>
      </c>
    </row>
    <row r="992" spans="1:3">
      <c r="A992">
        <v>965</v>
      </c>
      <c r="B992">
        <v>12132.510931958837</v>
      </c>
      <c r="C992">
        <v>-2502.1139319588365</v>
      </c>
    </row>
    <row r="993" spans="1:3">
      <c r="A993">
        <v>966</v>
      </c>
      <c r="B993">
        <v>10955.763301958312</v>
      </c>
      <c r="C993">
        <v>-1045.4034519583111</v>
      </c>
    </row>
    <row r="994" spans="1:3">
      <c r="A994">
        <v>967</v>
      </c>
      <c r="B994">
        <v>9977.3350384636778</v>
      </c>
      <c r="C994">
        <v>128.79921153632131</v>
      </c>
    </row>
    <row r="995" spans="1:3">
      <c r="A995">
        <v>968</v>
      </c>
      <c r="B995">
        <v>9313.0926463624583</v>
      </c>
      <c r="C995">
        <v>794.1279536375423</v>
      </c>
    </row>
    <row r="996" spans="1:3">
      <c r="A996">
        <v>969</v>
      </c>
      <c r="B996">
        <v>11907.214950233099</v>
      </c>
      <c r="C996">
        <v>-1788.7909502330986</v>
      </c>
    </row>
    <row r="997" spans="1:3">
      <c r="A997">
        <v>970</v>
      </c>
      <c r="B997">
        <v>10175.654404969569</v>
      </c>
      <c r="C997">
        <v>318.29139503043007</v>
      </c>
    </row>
    <row r="998" spans="1:3">
      <c r="A998">
        <v>971</v>
      </c>
      <c r="B998">
        <v>12177.950882293691</v>
      </c>
      <c r="C998">
        <v>-1577.402582293691</v>
      </c>
    </row>
    <row r="999" spans="1:3">
      <c r="A999">
        <v>972</v>
      </c>
      <c r="B999">
        <v>11273.548441366085</v>
      </c>
      <c r="C999">
        <v>-570.90604136608454</v>
      </c>
    </row>
    <row r="1000" spans="1:3">
      <c r="A1000">
        <v>973</v>
      </c>
      <c r="B1000">
        <v>11260.674385267472</v>
      </c>
      <c r="C1000">
        <v>-175.0875852674726</v>
      </c>
    </row>
    <row r="1001" spans="1:3">
      <c r="A1001">
        <v>974</v>
      </c>
      <c r="B1001">
        <v>13530.107526637828</v>
      </c>
      <c r="C1001">
        <v>-2230.7645266378277</v>
      </c>
    </row>
    <row r="1002" spans="1:3">
      <c r="A1002">
        <v>975</v>
      </c>
      <c r="B1002">
        <v>11167.337478552523</v>
      </c>
      <c r="C1002">
        <v>8582.0459014474764</v>
      </c>
    </row>
    <row r="1003" spans="1:3">
      <c r="A1003">
        <v>976</v>
      </c>
      <c r="B1003">
        <v>33957.706869359812</v>
      </c>
      <c r="C1003">
        <v>-9437.4428693598129</v>
      </c>
    </row>
    <row r="1004" spans="1:3">
      <c r="A1004">
        <v>977</v>
      </c>
      <c r="B1004">
        <v>12071.359165490423</v>
      </c>
      <c r="C1004">
        <v>13261.973674509576</v>
      </c>
    </row>
    <row r="1005" spans="1:3">
      <c r="A1005">
        <v>978</v>
      </c>
      <c r="B1005">
        <v>9595.5603725525416</v>
      </c>
      <c r="C1005">
        <v>16061.01488744746</v>
      </c>
    </row>
    <row r="1006" spans="1:3">
      <c r="A1006">
        <v>979</v>
      </c>
      <c r="B1006">
        <v>9900.4714558617034</v>
      </c>
      <c r="C1006">
        <v>20384.1714841383</v>
      </c>
    </row>
    <row r="1007" spans="1:3">
      <c r="A1007">
        <v>980</v>
      </c>
      <c r="B1007">
        <v>34844.02672916212</v>
      </c>
      <c r="C1007">
        <v>6253.135020837879</v>
      </c>
    </row>
    <row r="1008" spans="1:3">
      <c r="A1008">
        <v>981</v>
      </c>
      <c r="B1008">
        <v>35470.408460946914</v>
      </c>
      <c r="C1008">
        <v>6448.6885390530879</v>
      </c>
    </row>
    <row r="1009" spans="1:3">
      <c r="A1009">
        <v>982</v>
      </c>
      <c r="B1009">
        <v>36555.428441244825</v>
      </c>
      <c r="C1009">
        <v>6301.4095587551783</v>
      </c>
    </row>
    <row r="1010" spans="1:3">
      <c r="A1010">
        <v>983</v>
      </c>
      <c r="B1010">
        <v>9222.5811309970486</v>
      </c>
      <c r="C1010">
        <v>-440.11213099704946</v>
      </c>
    </row>
    <row r="1011" spans="1:3">
      <c r="A1011">
        <v>984</v>
      </c>
      <c r="B1011">
        <v>12956.057399594993</v>
      </c>
      <c r="C1011">
        <v>-4157.4643995949918</v>
      </c>
    </row>
    <row r="1012" spans="1:3">
      <c r="A1012">
        <v>985</v>
      </c>
      <c r="B1012">
        <v>11229.324625368445</v>
      </c>
      <c r="C1012">
        <v>-2055.1889753684445</v>
      </c>
    </row>
    <row r="1013" spans="1:3">
      <c r="A1013">
        <v>986</v>
      </c>
      <c r="B1013">
        <v>7677.6943991634162</v>
      </c>
      <c r="C1013">
        <v>1587.1026008365843</v>
      </c>
    </row>
    <row r="1014" spans="1:3">
      <c r="A1014">
        <v>987</v>
      </c>
      <c r="B1014">
        <v>12022.688332445508</v>
      </c>
      <c r="C1014">
        <v>-2739.1263324455085</v>
      </c>
    </row>
    <row r="1015" spans="1:3">
      <c r="A1015">
        <v>988</v>
      </c>
      <c r="B1015">
        <v>8263.4639516503357</v>
      </c>
      <c r="C1015">
        <v>1097.862848349665</v>
      </c>
    </row>
    <row r="1016" spans="1:3">
      <c r="A1016">
        <v>989</v>
      </c>
      <c r="B1016">
        <v>11186.25544002533</v>
      </c>
      <c r="C1016">
        <v>-1808.3507400253311</v>
      </c>
    </row>
    <row r="1017" spans="1:3">
      <c r="A1017">
        <v>990</v>
      </c>
      <c r="B1017">
        <v>13098.05277066945</v>
      </c>
      <c r="C1017">
        <v>-3711.8914706694504</v>
      </c>
    </row>
    <row r="1018" spans="1:3">
      <c r="A1018">
        <v>991</v>
      </c>
      <c r="B1018">
        <v>14298.558501865171</v>
      </c>
      <c r="C1018">
        <v>-4907.2125018651714</v>
      </c>
    </row>
    <row r="1019" spans="1:3">
      <c r="A1019">
        <v>992</v>
      </c>
      <c r="B1019">
        <v>6856.9733228767991</v>
      </c>
      <c r="C1019">
        <v>2787.2791771232014</v>
      </c>
    </row>
    <row r="1020" spans="1:3">
      <c r="A1020">
        <v>993</v>
      </c>
      <c r="B1020">
        <v>8460.1740611439</v>
      </c>
      <c r="C1020">
        <v>1394.9573388561003</v>
      </c>
    </row>
    <row r="1021" spans="1:3">
      <c r="A1021">
        <v>994</v>
      </c>
      <c r="B1021">
        <v>9824.8240075969425</v>
      </c>
      <c r="C1021">
        <v>36.200992403057171</v>
      </c>
    </row>
    <row r="1022" spans="1:3">
      <c r="A1022">
        <v>995</v>
      </c>
      <c r="B1022">
        <v>11963.14582298942</v>
      </c>
      <c r="C1022">
        <v>-2096.8409729894192</v>
      </c>
    </row>
    <row r="1023" spans="1:3">
      <c r="A1023">
        <v>996</v>
      </c>
      <c r="B1023">
        <v>12528.375788305801</v>
      </c>
      <c r="C1023">
        <v>-2655.6747883058015</v>
      </c>
    </row>
    <row r="1024" spans="1:3">
      <c r="A1024">
        <v>997</v>
      </c>
      <c r="B1024">
        <v>14134.033532618138</v>
      </c>
      <c r="C1024">
        <v>-4258.3531326181383</v>
      </c>
    </row>
    <row r="1025" spans="1:3">
      <c r="A1025">
        <v>998</v>
      </c>
      <c r="B1025">
        <v>13664.511239008449</v>
      </c>
      <c r="C1025">
        <v>-3786.9035390084482</v>
      </c>
    </row>
    <row r="1026" spans="1:3">
      <c r="A1026">
        <v>999</v>
      </c>
      <c r="B1026">
        <v>14234.188221372102</v>
      </c>
      <c r="C1026">
        <v>-4354.1202213721026</v>
      </c>
    </row>
    <row r="1027" spans="1:3">
      <c r="A1027">
        <v>1000</v>
      </c>
      <c r="B1027">
        <v>10449.215728379702</v>
      </c>
      <c r="C1027">
        <v>-491.49412837970158</v>
      </c>
    </row>
    <row r="1028" spans="1:3">
      <c r="A1028">
        <v>1001</v>
      </c>
      <c r="B1028">
        <v>11916.858123621652</v>
      </c>
      <c r="C1028">
        <v>-1952.7981236216528</v>
      </c>
    </row>
    <row r="1029" spans="1:3">
      <c r="A1029">
        <v>1002</v>
      </c>
      <c r="B1029">
        <v>13195.369699388466</v>
      </c>
      <c r="C1029">
        <v>-2634.8779993884655</v>
      </c>
    </row>
    <row r="1030" spans="1:3">
      <c r="A1030">
        <v>1003</v>
      </c>
      <c r="B1030">
        <v>13796.851068008948</v>
      </c>
      <c r="C1030">
        <v>-2948.7167680089478</v>
      </c>
    </row>
    <row r="1031" spans="1:3">
      <c r="A1031">
        <v>1004</v>
      </c>
      <c r="B1031">
        <v>14178.62573392008</v>
      </c>
      <c r="C1031">
        <v>-2741.8875839200809</v>
      </c>
    </row>
    <row r="1032" spans="1:3">
      <c r="A1032">
        <v>1005</v>
      </c>
      <c r="B1032">
        <v>10799.566762023716</v>
      </c>
      <c r="C1032">
        <v>720.53308797628415</v>
      </c>
    </row>
    <row r="1033" spans="1:3">
      <c r="A1033">
        <v>1006</v>
      </c>
      <c r="B1033">
        <v>32802.628719813547</v>
      </c>
      <c r="C1033">
        <v>-10584.513819813546</v>
      </c>
    </row>
    <row r="1034" spans="1:3">
      <c r="A1034">
        <v>1007</v>
      </c>
      <c r="B1034">
        <v>33786.265508334873</v>
      </c>
      <c r="C1034">
        <v>-9818.8824583348724</v>
      </c>
    </row>
    <row r="1035" spans="1:3">
      <c r="A1035">
        <v>1008</v>
      </c>
      <c r="B1035">
        <v>37108.619730810089</v>
      </c>
      <c r="C1035">
        <v>7291.7866691899108</v>
      </c>
    </row>
    <row r="1036" spans="1:3">
      <c r="A1036">
        <v>1009</v>
      </c>
      <c r="B1036">
        <v>37057.885014395048</v>
      </c>
      <c r="C1036">
        <v>7583.3123856049497</v>
      </c>
    </row>
    <row r="1037" spans="1:3">
      <c r="A1037">
        <v>1010</v>
      </c>
      <c r="B1037">
        <v>38204.056761161366</v>
      </c>
      <c r="C1037">
        <v>8051.0557388386369</v>
      </c>
    </row>
    <row r="1038" spans="1:3">
      <c r="A1038">
        <v>1011</v>
      </c>
      <c r="B1038">
        <v>39613.38514996985</v>
      </c>
      <c r="C1038">
        <v>7849.5088500301499</v>
      </c>
    </row>
    <row r="1039" spans="1:3">
      <c r="A1039">
        <v>1012</v>
      </c>
      <c r="B1039">
        <v>12280.537839722081</v>
      </c>
      <c r="C1039">
        <v>-3139.586839722082</v>
      </c>
    </row>
    <row r="1040" spans="1:3">
      <c r="A1040">
        <v>1013</v>
      </c>
      <c r="B1040">
        <v>13117.351486131965</v>
      </c>
      <c r="C1040">
        <v>-3972.7864861319649</v>
      </c>
    </row>
    <row r="1041" spans="1:3">
      <c r="A1041">
        <v>1014</v>
      </c>
      <c r="B1041">
        <v>11347.168772572593</v>
      </c>
      <c r="C1041">
        <v>-1721.2487725725932</v>
      </c>
    </row>
    <row r="1042" spans="1:3">
      <c r="A1042">
        <v>1015</v>
      </c>
      <c r="B1042">
        <v>13342.647467857701</v>
      </c>
      <c r="C1042">
        <v>-3708.109467857701</v>
      </c>
    </row>
    <row r="1043" spans="1:3">
      <c r="A1043">
        <v>1016</v>
      </c>
      <c r="B1043">
        <v>12006.964147626541</v>
      </c>
      <c r="C1043">
        <v>-2284.1946476265402</v>
      </c>
    </row>
    <row r="1044" spans="1:3">
      <c r="A1044">
        <v>1017</v>
      </c>
      <c r="B1044">
        <v>11498.819685721011</v>
      </c>
      <c r="C1044">
        <v>-1774.2896857210108</v>
      </c>
    </row>
    <row r="1045" spans="1:3">
      <c r="A1045">
        <v>1018</v>
      </c>
      <c r="B1045">
        <v>17144.093284963077</v>
      </c>
      <c r="C1045">
        <v>-7395.1826849630779</v>
      </c>
    </row>
    <row r="1046" spans="1:3">
      <c r="A1046">
        <v>1019</v>
      </c>
      <c r="B1046">
        <v>7206.5504798559941</v>
      </c>
      <c r="C1046">
        <v>2784.4871701440061</v>
      </c>
    </row>
    <row r="1047" spans="1:3">
      <c r="A1047">
        <v>1020</v>
      </c>
      <c r="B1047">
        <v>8765.9205248005674</v>
      </c>
      <c r="C1047">
        <v>1431.8516751994321</v>
      </c>
    </row>
    <row r="1048" spans="1:3">
      <c r="A1048">
        <v>1021</v>
      </c>
      <c r="B1048">
        <v>14675.873782043625</v>
      </c>
      <c r="C1048">
        <v>-4350.6677820436253</v>
      </c>
    </row>
    <row r="1049" spans="1:3">
      <c r="A1049">
        <v>1022</v>
      </c>
      <c r="B1049">
        <v>11685.493499150909</v>
      </c>
      <c r="C1049">
        <v>-888.15729915090924</v>
      </c>
    </row>
    <row r="1050" spans="1:3">
      <c r="A1050">
        <v>1023</v>
      </c>
      <c r="B1050">
        <v>12970.061348977322</v>
      </c>
      <c r="C1050">
        <v>-2163.2223489773223</v>
      </c>
    </row>
    <row r="1051" spans="1:3">
      <c r="A1051">
        <v>1024</v>
      </c>
      <c r="B1051">
        <v>12464.75464710674</v>
      </c>
      <c r="C1051">
        <v>-1277.0979471067403</v>
      </c>
    </row>
    <row r="1052" spans="1:3">
      <c r="A1052">
        <v>1025</v>
      </c>
      <c r="B1052">
        <v>13274.591678296774</v>
      </c>
      <c r="C1052">
        <v>-1985.4824282967747</v>
      </c>
    </row>
    <row r="1053" spans="1:3">
      <c r="A1053">
        <v>1026</v>
      </c>
      <c r="B1053">
        <v>14605.066473501252</v>
      </c>
      <c r="C1053">
        <v>-3208.1662735012524</v>
      </c>
    </row>
    <row r="1054" spans="1:3">
      <c r="A1054">
        <v>1027</v>
      </c>
      <c r="B1054">
        <v>17112.669652695957</v>
      </c>
      <c r="C1054">
        <v>-5700.9846526959573</v>
      </c>
    </row>
    <row r="1055" spans="1:3">
      <c r="A1055">
        <v>1028</v>
      </c>
      <c r="B1055">
        <v>13091.136378891531</v>
      </c>
      <c r="C1055">
        <v>-1602.8194288915311</v>
      </c>
    </row>
    <row r="1056" spans="1:3">
      <c r="A1056">
        <v>1029</v>
      </c>
      <c r="B1056">
        <v>18719.469658977418</v>
      </c>
      <c r="C1056">
        <v>-6126.9351589774178</v>
      </c>
    </row>
    <row r="1057" spans="1:3">
      <c r="A1057">
        <v>1030</v>
      </c>
      <c r="B1057">
        <v>11242.567066771358</v>
      </c>
      <c r="C1057">
        <v>11802.99909322864</v>
      </c>
    </row>
    <row r="1058" spans="1:3">
      <c r="A1058">
        <v>1031</v>
      </c>
      <c r="B1058">
        <v>33356.58151735823</v>
      </c>
      <c r="C1058">
        <v>-9468.9188173582297</v>
      </c>
    </row>
    <row r="1059" spans="1:3">
      <c r="A1059">
        <v>1032</v>
      </c>
      <c r="B1059">
        <v>33922.659231707526</v>
      </c>
      <c r="C1059">
        <v>-9529.0368317075263</v>
      </c>
    </row>
    <row r="1060" spans="1:3">
      <c r="A1060">
        <v>1033</v>
      </c>
      <c r="B1060">
        <v>34206.649973856438</v>
      </c>
      <c r="C1060">
        <v>-9539.2309738564363</v>
      </c>
    </row>
    <row r="1061" spans="1:3">
      <c r="A1061">
        <v>1034</v>
      </c>
      <c r="B1061">
        <v>34364.73791505416</v>
      </c>
      <c r="C1061">
        <v>-9494.9011150541592</v>
      </c>
    </row>
    <row r="1062" spans="1:3">
      <c r="A1062">
        <v>1035</v>
      </c>
      <c r="B1062">
        <v>11222.788987580232</v>
      </c>
      <c r="C1062">
        <v>14770.032052419767</v>
      </c>
    </row>
    <row r="1063" spans="1:3">
      <c r="A1063">
        <v>1036</v>
      </c>
      <c r="B1063">
        <v>14085.276458519727</v>
      </c>
      <c r="C1063">
        <v>12381.820911480272</v>
      </c>
    </row>
    <row r="1064" spans="1:3">
      <c r="A1064">
        <v>1037</v>
      </c>
      <c r="B1064">
        <v>9306.6308809423372</v>
      </c>
      <c r="C1064">
        <v>17811.362899057662</v>
      </c>
    </row>
    <row r="1065" spans="1:3">
      <c r="A1065">
        <v>1038</v>
      </c>
      <c r="B1065">
        <v>14329.883524393385</v>
      </c>
      <c r="C1065">
        <v>19142.088365606614</v>
      </c>
    </row>
    <row r="1066" spans="1:3">
      <c r="A1066">
        <v>1039</v>
      </c>
      <c r="B1066">
        <v>39517.198114534549</v>
      </c>
      <c r="C1066">
        <v>7752.6558854654504</v>
      </c>
    </row>
    <row r="1067" spans="1:3">
      <c r="A1067">
        <v>1040</v>
      </c>
      <c r="B1067">
        <v>37636.357421114342</v>
      </c>
      <c r="C1067">
        <v>22385.04154888566</v>
      </c>
    </row>
    <row r="1068" spans="1:3">
      <c r="A1068">
        <v>1041</v>
      </c>
      <c r="B1068">
        <v>11051.433867608781</v>
      </c>
      <c r="C1068">
        <v>-1563.7896676087803</v>
      </c>
    </row>
    <row r="1069" spans="1:3">
      <c r="A1069">
        <v>1042</v>
      </c>
      <c r="B1069">
        <v>14910.432183168208</v>
      </c>
      <c r="C1069">
        <v>-5406.121883168209</v>
      </c>
    </row>
    <row r="1070" spans="1:3">
      <c r="A1070">
        <v>1043</v>
      </c>
      <c r="B1070">
        <v>9390.6806308876257</v>
      </c>
      <c r="C1070">
        <v>472.79116911237361</v>
      </c>
    </row>
    <row r="1071" spans="1:3">
      <c r="A1071">
        <v>1044</v>
      </c>
      <c r="B1071">
        <v>10858.323026129578</v>
      </c>
      <c r="C1071">
        <v>-988.51282612957766</v>
      </c>
    </row>
    <row r="1072" spans="1:3">
      <c r="A1072">
        <v>1045</v>
      </c>
      <c r="B1072">
        <v>8924.3768513025898</v>
      </c>
      <c r="C1072">
        <v>1141.0361486974107</v>
      </c>
    </row>
    <row r="1073" spans="1:3">
      <c r="A1073">
        <v>1046</v>
      </c>
      <c r="B1073">
        <v>11378.113041111103</v>
      </c>
      <c r="C1073">
        <v>-1306.0579911111017</v>
      </c>
    </row>
    <row r="1074" spans="1:3">
      <c r="A1074">
        <v>1047</v>
      </c>
      <c r="B1074">
        <v>13655.592467543091</v>
      </c>
      <c r="C1074">
        <v>-3569.7464675430911</v>
      </c>
    </row>
    <row r="1075" spans="1:3">
      <c r="A1075">
        <v>1048</v>
      </c>
      <c r="B1075">
        <v>10124.501828508603</v>
      </c>
      <c r="C1075">
        <v>231.13917149139706</v>
      </c>
    </row>
    <row r="1076" spans="1:3">
      <c r="A1076">
        <v>1049</v>
      </c>
      <c r="B1076">
        <v>12065.64653936431</v>
      </c>
      <c r="C1076">
        <v>-1603.6671393643101</v>
      </c>
    </row>
    <row r="1077" spans="1:3">
      <c r="A1077">
        <v>1050</v>
      </c>
      <c r="B1077">
        <v>12264.813654903113</v>
      </c>
      <c r="C1077">
        <v>-1699.9291549031132</v>
      </c>
    </row>
    <row r="1078" spans="1:3">
      <c r="A1078">
        <v>1051</v>
      </c>
      <c r="B1078">
        <v>14782.072376171782</v>
      </c>
      <c r="C1078">
        <v>-4202.3613761717825</v>
      </c>
    </row>
    <row r="1079" spans="1:3">
      <c r="A1079">
        <v>1052</v>
      </c>
      <c r="B1079">
        <v>10017.062362672421</v>
      </c>
      <c r="C1079">
        <v>925.06968732757923</v>
      </c>
    </row>
    <row r="1080" spans="1:3">
      <c r="A1080">
        <v>1053</v>
      </c>
      <c r="B1080">
        <v>14083.654832821992</v>
      </c>
      <c r="C1080">
        <v>-3123.9601328219924</v>
      </c>
    </row>
    <row r="1081" spans="1:3">
      <c r="A1081">
        <v>1054</v>
      </c>
      <c r="B1081">
        <v>11103.691599982651</v>
      </c>
      <c r="C1081">
        <v>47.088400017350068</v>
      </c>
    </row>
    <row r="1082" spans="1:3">
      <c r="A1082">
        <v>1055</v>
      </c>
      <c r="B1082">
        <v>14064.724502663779</v>
      </c>
      <c r="C1082">
        <v>-2901.15650266378</v>
      </c>
    </row>
    <row r="1083" spans="1:3">
      <c r="A1083">
        <v>1056</v>
      </c>
      <c r="B1083">
        <v>11010.354693267704</v>
      </c>
      <c r="C1083">
        <v>234.02220673229567</v>
      </c>
    </row>
    <row r="1084" spans="1:3">
      <c r="A1084">
        <v>1057</v>
      </c>
      <c r="B1084">
        <v>12188.711580280553</v>
      </c>
      <c r="C1084">
        <v>-935.2905802805526</v>
      </c>
    </row>
    <row r="1085" spans="1:3">
      <c r="A1085">
        <v>1058</v>
      </c>
      <c r="B1085">
        <v>14763.522800003275</v>
      </c>
      <c r="C1085">
        <v>-3498.9818000032756</v>
      </c>
    </row>
    <row r="1086" spans="1:3">
      <c r="A1086">
        <v>1059</v>
      </c>
      <c r="B1086">
        <v>10154.229962709898</v>
      </c>
      <c r="C1086">
        <v>1575.4495372901019</v>
      </c>
    </row>
    <row r="1087" spans="1:3">
      <c r="A1087">
        <v>1060</v>
      </c>
      <c r="B1087">
        <v>12027.785879047884</v>
      </c>
      <c r="C1087">
        <v>-286.05987904788344</v>
      </c>
    </row>
    <row r="1088" spans="1:3">
      <c r="A1088">
        <v>1061</v>
      </c>
      <c r="B1088">
        <v>15233.425847602672</v>
      </c>
      <c r="C1088">
        <v>5229.5718123973293</v>
      </c>
    </row>
    <row r="1089" spans="1:3">
      <c r="A1089">
        <v>1062</v>
      </c>
      <c r="B1089">
        <v>32101.348679057999</v>
      </c>
      <c r="C1089">
        <v>-10905.530679058</v>
      </c>
    </row>
    <row r="1090" spans="1:3">
      <c r="A1090">
        <v>1063</v>
      </c>
      <c r="B1090">
        <v>33212.116771553126</v>
      </c>
      <c r="C1090">
        <v>-9967.326571553127</v>
      </c>
    </row>
    <row r="1091" spans="1:3">
      <c r="A1091">
        <v>1064</v>
      </c>
      <c r="B1091">
        <v>34072.221524115004</v>
      </c>
      <c r="C1091">
        <v>-9198.8366241150034</v>
      </c>
    </row>
    <row r="1092" spans="1:3">
      <c r="A1092">
        <v>1065</v>
      </c>
      <c r="B1092">
        <v>11653.295990218969</v>
      </c>
      <c r="C1092">
        <v>15692.746079781031</v>
      </c>
    </row>
    <row r="1093" spans="1:3">
      <c r="A1093">
        <v>1066</v>
      </c>
      <c r="B1093">
        <v>12906.059453788555</v>
      </c>
      <c r="C1093">
        <v>16280.422906211446</v>
      </c>
    </row>
    <row r="1094" spans="1:3">
      <c r="A1094">
        <v>1067</v>
      </c>
      <c r="B1094">
        <v>36351.39644861281</v>
      </c>
      <c r="C1094">
        <v>6903.021501387193</v>
      </c>
    </row>
    <row r="1095" spans="1:3">
      <c r="A1095">
        <v>1068</v>
      </c>
      <c r="B1095">
        <v>38658.604009246097</v>
      </c>
      <c r="C1095">
        <v>8002.8383907539028</v>
      </c>
    </row>
    <row r="1096" spans="1:3">
      <c r="A1096">
        <v>1069</v>
      </c>
      <c r="B1096">
        <v>11991.608348111875</v>
      </c>
      <c r="C1096">
        <v>-2141.1763481118742</v>
      </c>
    </row>
    <row r="1097" spans="1:3">
      <c r="A1097">
        <v>1070</v>
      </c>
      <c r="B1097">
        <v>11544.234898685052</v>
      </c>
      <c r="C1097">
        <v>-1312.7349986850513</v>
      </c>
    </row>
    <row r="1098" spans="1:3">
      <c r="A1098">
        <v>1071</v>
      </c>
      <c r="B1098">
        <v>11875.741843224352</v>
      </c>
      <c r="C1098">
        <v>-1536.8102432243522</v>
      </c>
    </row>
    <row r="1099" spans="1:3">
      <c r="A1099">
        <v>1072</v>
      </c>
      <c r="B1099">
        <v>9556.802488461577</v>
      </c>
      <c r="C1099">
        <v>866.1141615384222</v>
      </c>
    </row>
    <row r="1100" spans="1:3">
      <c r="A1100">
        <v>1073</v>
      </c>
      <c r="B1100">
        <v>12369.783746008648</v>
      </c>
      <c r="C1100">
        <v>-1934.7184960086488</v>
      </c>
    </row>
    <row r="1101" spans="1:3">
      <c r="A1101">
        <v>1074</v>
      </c>
      <c r="B1101">
        <v>11692.667297808815</v>
      </c>
      <c r="C1101">
        <v>-1256.5712978088159</v>
      </c>
    </row>
    <row r="1102" spans="1:3">
      <c r="A1102">
        <v>1075</v>
      </c>
      <c r="B1102">
        <v>15039.921883448354</v>
      </c>
      <c r="C1102">
        <v>-4589.3698834483548</v>
      </c>
    </row>
    <row r="1103" spans="1:3">
      <c r="A1103">
        <v>1076</v>
      </c>
      <c r="B1103">
        <v>13118.469010730274</v>
      </c>
      <c r="C1103">
        <v>-2293.2153107302747</v>
      </c>
    </row>
    <row r="1104" spans="1:3">
      <c r="A1104">
        <v>1077</v>
      </c>
      <c r="B1104">
        <v>12339.207862774443</v>
      </c>
      <c r="C1104">
        <v>-1415.2746627744436</v>
      </c>
    </row>
    <row r="1105" spans="1:3">
      <c r="A1105">
        <v>1078</v>
      </c>
      <c r="B1105">
        <v>12561.666084465234</v>
      </c>
      <c r="C1105">
        <v>-1632.8170844652341</v>
      </c>
    </row>
    <row r="1106" spans="1:3">
      <c r="A1106">
        <v>1079</v>
      </c>
      <c r="B1106">
        <v>9530.2066272314405</v>
      </c>
      <c r="C1106">
        <v>1483.5052727685597</v>
      </c>
    </row>
    <row r="1107" spans="1:3">
      <c r="A1107">
        <v>1080</v>
      </c>
      <c r="B1107">
        <v>11192.188366975213</v>
      </c>
      <c r="C1107">
        <v>113.74618302478666</v>
      </c>
    </row>
    <row r="1108" spans="1:3">
      <c r="A1108">
        <v>1081</v>
      </c>
      <c r="B1108">
        <v>12690.40664545137</v>
      </c>
      <c r="C1108">
        <v>-1178.0016454513698</v>
      </c>
    </row>
    <row r="1109" spans="1:3">
      <c r="A1109">
        <v>1082</v>
      </c>
      <c r="B1109">
        <v>17798.569156566027</v>
      </c>
      <c r="C1109">
        <v>-6260.148156566027</v>
      </c>
    </row>
    <row r="1110" spans="1:3">
      <c r="A1110">
        <v>1083</v>
      </c>
      <c r="B1110">
        <v>10644.193233751221</v>
      </c>
      <c r="C1110">
        <v>1450.2847662487784</v>
      </c>
    </row>
    <row r="1111" spans="1:3">
      <c r="A1111">
        <v>1084</v>
      </c>
      <c r="B1111">
        <v>12063.177164633666</v>
      </c>
      <c r="C1111">
        <v>33.474035366334647</v>
      </c>
    </row>
    <row r="1112" spans="1:3">
      <c r="A1112">
        <v>1085</v>
      </c>
      <c r="B1112">
        <v>13154.634172980874</v>
      </c>
      <c r="C1112">
        <v>-1049.314172980874</v>
      </c>
    </row>
    <row r="1113" spans="1:3">
      <c r="A1113">
        <v>1086</v>
      </c>
      <c r="B1113">
        <v>10151.760587979252</v>
      </c>
      <c r="C1113">
        <v>2323.5907120207485</v>
      </c>
    </row>
    <row r="1114" spans="1:3">
      <c r="A1114">
        <v>1087</v>
      </c>
      <c r="B1114">
        <v>11160.764734708093</v>
      </c>
      <c r="C1114">
        <v>1318.9442152919073</v>
      </c>
    </row>
    <row r="1115" spans="1:3">
      <c r="A1115">
        <v>1088</v>
      </c>
      <c r="B1115">
        <v>14768.718956344554</v>
      </c>
      <c r="C1115">
        <v>-2273.4281063445542</v>
      </c>
    </row>
    <row r="1116" spans="1:3">
      <c r="A1116">
        <v>1089</v>
      </c>
      <c r="B1116">
        <v>11483.083132216638</v>
      </c>
      <c r="C1116">
        <v>12993.395377783363</v>
      </c>
    </row>
    <row r="1117" spans="1:3">
      <c r="A1117">
        <v>1090</v>
      </c>
      <c r="B1117">
        <v>35131.481023530272</v>
      </c>
      <c r="C1117">
        <v>-9749.1840235302734</v>
      </c>
    </row>
    <row r="1118" spans="1:3">
      <c r="A1118">
        <v>1091</v>
      </c>
      <c r="B1118">
        <v>10488.943052588445</v>
      </c>
      <c r="C1118">
        <v>15028.170577411554</v>
      </c>
    </row>
    <row r="1119" spans="1:3">
      <c r="A1119">
        <v>1092</v>
      </c>
      <c r="B1119">
        <v>13508.670715692748</v>
      </c>
      <c r="C1119">
        <v>13814.063144307253</v>
      </c>
    </row>
    <row r="1120" spans="1:3">
      <c r="A1120">
        <v>1093</v>
      </c>
      <c r="B1120">
        <v>36019.029386355192</v>
      </c>
      <c r="C1120">
        <v>5980.4906136448044</v>
      </c>
    </row>
    <row r="1121" spans="1:3">
      <c r="A1121">
        <v>1094</v>
      </c>
      <c r="B1121">
        <v>37590.04498437576</v>
      </c>
      <c r="C1121">
        <v>6670.7049156242429</v>
      </c>
    </row>
    <row r="1122" spans="1:3">
      <c r="A1122">
        <v>1095</v>
      </c>
      <c r="B1122">
        <v>40108.912962656752</v>
      </c>
      <c r="C1122">
        <v>8440.26538734325</v>
      </c>
    </row>
    <row r="1123" spans="1:3">
      <c r="A1123">
        <v>1096</v>
      </c>
      <c r="B1123">
        <v>40891.478865690733</v>
      </c>
      <c r="C1123">
        <v>22878.94914430927</v>
      </c>
    </row>
    <row r="1124" spans="1:3">
      <c r="A1124">
        <v>1097</v>
      </c>
      <c r="B1124">
        <v>11702.310471197368</v>
      </c>
      <c r="C1124">
        <v>-1487.6744711973679</v>
      </c>
    </row>
    <row r="1125" spans="1:3">
      <c r="A1125">
        <v>1098</v>
      </c>
      <c r="B1125">
        <v>14399.425223856921</v>
      </c>
      <c r="C1125">
        <v>-4173.1410238569206</v>
      </c>
    </row>
    <row r="1126" spans="1:3">
      <c r="A1126">
        <v>1099</v>
      </c>
      <c r="B1126">
        <v>10976.535558638028</v>
      </c>
      <c r="C1126">
        <v>-382.03400863802744</v>
      </c>
    </row>
    <row r="1127" spans="1:3">
      <c r="A1127">
        <v>1100</v>
      </c>
      <c r="B1127">
        <v>12627.633253285221</v>
      </c>
      <c r="C1127">
        <v>-2026.0010032852206</v>
      </c>
    </row>
    <row r="1128" spans="1:3">
      <c r="A1128">
        <v>1101</v>
      </c>
      <c r="B1128">
        <v>11895.421312676574</v>
      </c>
      <c r="C1128">
        <v>-1190.9513126765742</v>
      </c>
    </row>
    <row r="1129" spans="1:3">
      <c r="A1129">
        <v>1102</v>
      </c>
      <c r="B1129">
        <v>14019.640568947818</v>
      </c>
      <c r="C1129">
        <v>-3305.9965689478177</v>
      </c>
    </row>
    <row r="1130" spans="1:3">
      <c r="A1130">
        <v>1103</v>
      </c>
      <c r="B1130">
        <v>9472.2610061022715</v>
      </c>
      <c r="C1130">
        <v>1319.6989938977276</v>
      </c>
    </row>
    <row r="1131" spans="1:3">
      <c r="A1131">
        <v>1104</v>
      </c>
      <c r="B1131">
        <v>11404.59792391693</v>
      </c>
      <c r="C1131">
        <v>-608.24767391693058</v>
      </c>
    </row>
    <row r="1132" spans="1:3">
      <c r="A1132">
        <v>1105</v>
      </c>
      <c r="B1132">
        <v>13067.341171640121</v>
      </c>
      <c r="C1132">
        <v>-2259.8548716401201</v>
      </c>
    </row>
    <row r="1133" spans="1:3">
      <c r="A1133">
        <v>1106</v>
      </c>
      <c r="B1133">
        <v>10762.504375998577</v>
      </c>
      <c r="C1133">
        <v>320.07282400142321</v>
      </c>
    </row>
    <row r="1134" spans="1:3">
      <c r="A1134">
        <v>1107</v>
      </c>
      <c r="B1134">
        <v>11679.780873024794</v>
      </c>
      <c r="C1134">
        <v>-393.24217302479519</v>
      </c>
    </row>
    <row r="1135" spans="1:3">
      <c r="A1135">
        <v>1108</v>
      </c>
      <c r="B1135">
        <v>13896.10853298837</v>
      </c>
      <c r="C1135">
        <v>-2502.0429829883706</v>
      </c>
    </row>
    <row r="1136" spans="1:3">
      <c r="A1136">
        <v>1109</v>
      </c>
      <c r="B1136">
        <v>12978.832035962152</v>
      </c>
      <c r="C1136">
        <v>-1099.7279859621522</v>
      </c>
    </row>
    <row r="1137" spans="1:3">
      <c r="A1137">
        <v>1110</v>
      </c>
      <c r="B1137">
        <v>12584.944821931816</v>
      </c>
      <c r="C1137">
        <v>-703.5868219318163</v>
      </c>
    </row>
    <row r="1138" spans="1:3">
      <c r="A1138">
        <v>1111</v>
      </c>
      <c r="B1138">
        <v>12726.559439016566</v>
      </c>
      <c r="C1138">
        <v>-844.58983901656575</v>
      </c>
    </row>
    <row r="1139" spans="1:3">
      <c r="A1139">
        <v>1112</v>
      </c>
      <c r="B1139">
        <v>14403.785999850696</v>
      </c>
      <c r="C1139">
        <v>-2416.6177998506955</v>
      </c>
    </row>
    <row r="1140" spans="1:3">
      <c r="A1140">
        <v>1113</v>
      </c>
      <c r="B1140">
        <v>13574.637884512736</v>
      </c>
      <c r="C1140">
        <v>-1306.0056345127359</v>
      </c>
    </row>
    <row r="1141" spans="1:3">
      <c r="A1141">
        <v>1114</v>
      </c>
      <c r="B1141">
        <v>13819.244950386395</v>
      </c>
      <c r="C1141">
        <v>-1549.5563003863954</v>
      </c>
    </row>
    <row r="1142" spans="1:3">
      <c r="A1142">
        <v>1115</v>
      </c>
      <c r="B1142">
        <v>16634.216218935504</v>
      </c>
      <c r="C1142">
        <v>-4148.4153189355038</v>
      </c>
    </row>
    <row r="1143" spans="1:3">
      <c r="A1143">
        <v>1116</v>
      </c>
      <c r="B1143">
        <v>11663.221307858323</v>
      </c>
      <c r="C1143">
        <v>1384.1110421416779</v>
      </c>
    </row>
    <row r="1144" spans="1:3">
      <c r="A1144">
        <v>1117</v>
      </c>
      <c r="B1144">
        <v>14084.010849440885</v>
      </c>
      <c r="C1144">
        <v>6546.272660559116</v>
      </c>
    </row>
    <row r="1145" spans="1:3">
      <c r="A1145">
        <v>1118</v>
      </c>
      <c r="B1145">
        <v>12700.049818839923</v>
      </c>
      <c r="C1145">
        <v>8081.4391011600765</v>
      </c>
    </row>
    <row r="1146" spans="1:3">
      <c r="A1146">
        <v>1119</v>
      </c>
      <c r="B1146">
        <v>15638.086128305275</v>
      </c>
      <c r="C1146">
        <v>14425.494421694724</v>
      </c>
    </row>
    <row r="1147" spans="1:3">
      <c r="A1147">
        <v>1120</v>
      </c>
      <c r="B1147">
        <v>11178.073439168573</v>
      </c>
      <c r="C1147">
        <v>23982.061130831429</v>
      </c>
    </row>
    <row r="1148" spans="1:3">
      <c r="A1148">
        <v>1121</v>
      </c>
      <c r="B1148">
        <v>35766.363666734498</v>
      </c>
      <c r="C1148">
        <v>6537.3284832655045</v>
      </c>
    </row>
    <row r="1149" spans="1:3">
      <c r="A1149">
        <v>1122</v>
      </c>
      <c r="B1149">
        <v>37219.522748865507</v>
      </c>
      <c r="C1149">
        <v>7204.2802511344926</v>
      </c>
    </row>
    <row r="1150" spans="1:3">
      <c r="A1150">
        <v>1123</v>
      </c>
      <c r="B1150">
        <v>9449.7190392442899</v>
      </c>
      <c r="C1150">
        <v>1127.3679607557096</v>
      </c>
    </row>
    <row r="1151" spans="1:3">
      <c r="A1151">
        <v>1124</v>
      </c>
      <c r="B1151">
        <v>13418.146831641932</v>
      </c>
      <c r="C1151">
        <v>-2823.9211316419314</v>
      </c>
    </row>
    <row r="1152" spans="1:3">
      <c r="A1152">
        <v>1125</v>
      </c>
      <c r="B1152">
        <v>15082.118582387742</v>
      </c>
      <c r="C1152">
        <v>-4480.7065823877419</v>
      </c>
    </row>
    <row r="1153" spans="1:3">
      <c r="A1153">
        <v>1126</v>
      </c>
      <c r="B1153">
        <v>15307.414564113478</v>
      </c>
      <c r="C1153">
        <v>-4705.029564113478</v>
      </c>
    </row>
    <row r="1154" spans="1:3">
      <c r="A1154">
        <v>1127</v>
      </c>
      <c r="B1154">
        <v>13191.241592903869</v>
      </c>
      <c r="C1154">
        <v>-2214.9958429038688</v>
      </c>
    </row>
    <row r="1155" spans="1:3">
      <c r="A1155">
        <v>1128</v>
      </c>
      <c r="B1155">
        <v>10479.643527133379</v>
      </c>
      <c r="C1155">
        <v>590.89147286662046</v>
      </c>
    </row>
    <row r="1156" spans="1:3">
      <c r="A1156">
        <v>1129</v>
      </c>
      <c r="B1156">
        <v>11091.161191817524</v>
      </c>
      <c r="C1156">
        <v>-17.985191817524537</v>
      </c>
    </row>
    <row r="1157" spans="1:3">
      <c r="A1157">
        <v>1130</v>
      </c>
      <c r="B1157">
        <v>15152.925890930115</v>
      </c>
      <c r="C1157">
        <v>-4062.2080909301148</v>
      </c>
    </row>
    <row r="1158" spans="1:3">
      <c r="A1158">
        <v>1131</v>
      </c>
      <c r="B1158">
        <v>15825.595322082676</v>
      </c>
      <c r="C1158">
        <v>-4731.9724220826756</v>
      </c>
    </row>
    <row r="1159" spans="1:3">
      <c r="A1159">
        <v>1132</v>
      </c>
      <c r="B1159">
        <v>10684.019167698869</v>
      </c>
      <c r="C1159">
        <v>481.39848230113057</v>
      </c>
    </row>
    <row r="1160" spans="1:3">
      <c r="A1160">
        <v>1133</v>
      </c>
      <c r="B1160">
        <v>10592.291517996247</v>
      </c>
      <c r="C1160">
        <v>861.72998200375332</v>
      </c>
    </row>
    <row r="1161" spans="1:3">
      <c r="A1161">
        <v>1134</v>
      </c>
      <c r="B1161">
        <v>11448.416248554051</v>
      </c>
      <c r="C1161">
        <v>209.30265144594887</v>
      </c>
    </row>
    <row r="1162" spans="1:3">
      <c r="A1162">
        <v>1135</v>
      </c>
      <c r="B1162">
        <v>11540.143898256672</v>
      </c>
      <c r="C1162">
        <v>117.97115174332794</v>
      </c>
    </row>
    <row r="1163" spans="1:3">
      <c r="A1163">
        <v>1136</v>
      </c>
      <c r="B1163">
        <v>11601.295664725088</v>
      </c>
      <c r="C1163">
        <v>57.083485274912164</v>
      </c>
    </row>
    <row r="1164" spans="1:3">
      <c r="A1164">
        <v>1137</v>
      </c>
      <c r="B1164">
        <v>14332.585568633205</v>
      </c>
      <c r="C1164">
        <v>-2658.455568633206</v>
      </c>
    </row>
    <row r="1165" spans="1:3">
      <c r="A1165">
        <v>1138</v>
      </c>
      <c r="B1165">
        <v>13144.953893536102</v>
      </c>
      <c r="C1165">
        <v>-1381.9529935361024</v>
      </c>
    </row>
    <row r="1166" spans="1:3">
      <c r="A1166">
        <v>1139</v>
      </c>
      <c r="B1166">
        <v>11371.552665952078</v>
      </c>
      <c r="C1166">
        <v>672.78933404792224</v>
      </c>
    </row>
    <row r="1167" spans="1:3">
      <c r="A1167">
        <v>1140</v>
      </c>
      <c r="B1167">
        <v>15356.453782462695</v>
      </c>
      <c r="C1167">
        <v>-3090.9468824626947</v>
      </c>
    </row>
    <row r="1168" spans="1:3">
      <c r="A1168">
        <v>1141</v>
      </c>
      <c r="B1168">
        <v>15376.145620600322</v>
      </c>
      <c r="C1168">
        <v>-3012.5986206003217</v>
      </c>
    </row>
    <row r="1169" spans="1:3">
      <c r="A1169">
        <v>1142</v>
      </c>
      <c r="B1169">
        <v>14168.822107365591</v>
      </c>
      <c r="C1169">
        <v>-1525.4443073655912</v>
      </c>
    </row>
    <row r="1170" spans="1:3">
      <c r="A1170">
        <v>1143</v>
      </c>
      <c r="B1170">
        <v>15064.330514198649</v>
      </c>
      <c r="C1170">
        <v>-2115.1751141986497</v>
      </c>
    </row>
    <row r="1171" spans="1:3">
      <c r="A1171">
        <v>1144</v>
      </c>
      <c r="B1171">
        <v>14153.110291232029</v>
      </c>
      <c r="C1171">
        <v>-722.84529123202992</v>
      </c>
    </row>
    <row r="1172" spans="1:3">
      <c r="A1172">
        <v>1145</v>
      </c>
      <c r="B1172">
        <v>32569.138368545646</v>
      </c>
      <c r="C1172">
        <v>-10156.489868545646</v>
      </c>
    </row>
    <row r="1173" spans="1:3">
      <c r="A1173">
        <v>1146</v>
      </c>
      <c r="B1173">
        <v>35213.528393788118</v>
      </c>
      <c r="C1173">
        <v>-9104.1993437881174</v>
      </c>
    </row>
    <row r="1174" spans="1:3">
      <c r="A1174">
        <v>1147</v>
      </c>
      <c r="B1174">
        <v>37326.863604962789</v>
      </c>
      <c r="C1174">
        <v>6487.0024950372099</v>
      </c>
    </row>
    <row r="1175" spans="1:3">
      <c r="A1175">
        <v>1148</v>
      </c>
      <c r="B1175">
        <v>36972.065554271496</v>
      </c>
      <c r="C1175">
        <v>6949.1181457285056</v>
      </c>
    </row>
    <row r="1176" spans="1:3">
      <c r="A1176">
        <v>1149</v>
      </c>
      <c r="B1176">
        <v>10222.530790465407</v>
      </c>
      <c r="C1176">
        <v>736.79920953459259</v>
      </c>
    </row>
    <row r="1177" spans="1:3">
      <c r="A1177">
        <v>1150</v>
      </c>
      <c r="B1177">
        <v>11638.676961312904</v>
      </c>
      <c r="C1177">
        <v>-673.23096131290367</v>
      </c>
    </row>
    <row r="1178" spans="1:3">
      <c r="A1178">
        <v>1151</v>
      </c>
      <c r="B1178">
        <v>15587.793669562625</v>
      </c>
      <c r="C1178">
        <v>-4605.292369562625</v>
      </c>
    </row>
    <row r="1179" spans="1:3">
      <c r="A1179">
        <v>1152</v>
      </c>
      <c r="B1179">
        <v>12745.845785793672</v>
      </c>
      <c r="C1179">
        <v>-1392.6181857936717</v>
      </c>
    </row>
    <row r="1180" spans="1:3">
      <c r="A1180">
        <v>1153</v>
      </c>
      <c r="B1180">
        <v>13540.818749883061</v>
      </c>
      <c r="C1180">
        <v>-2184.1578498830604</v>
      </c>
    </row>
    <row r="1181" spans="1:3">
      <c r="A1181">
        <v>1154</v>
      </c>
      <c r="B1181">
        <v>11831.787802792107</v>
      </c>
      <c r="C1181">
        <v>-376.5078027921063</v>
      </c>
    </row>
    <row r="1182" spans="1:3">
      <c r="A1182">
        <v>1155</v>
      </c>
      <c r="B1182">
        <v>8495.7980162388576</v>
      </c>
      <c r="C1182">
        <v>3039.0746337611417</v>
      </c>
    </row>
    <row r="1183" spans="1:3">
      <c r="A1183">
        <v>1156</v>
      </c>
      <c r="B1183">
        <v>12060.683052532206</v>
      </c>
      <c r="C1183">
        <v>-506.45945253220634</v>
      </c>
    </row>
    <row r="1184" spans="1:3">
      <c r="A1184">
        <v>1157</v>
      </c>
      <c r="B1184">
        <v>15772.858225980197</v>
      </c>
      <c r="C1184">
        <v>-4206.557675980197</v>
      </c>
    </row>
    <row r="1185" spans="1:3">
      <c r="A1185">
        <v>1158</v>
      </c>
      <c r="B1185">
        <v>17133.061155385967</v>
      </c>
      <c r="C1185">
        <v>-5556.9311553859679</v>
      </c>
    </row>
    <row r="1186" spans="1:3">
      <c r="A1186">
        <v>1159</v>
      </c>
      <c r="B1186">
        <v>10055.168061183431</v>
      </c>
      <c r="C1186">
        <v>1775.4391388165695</v>
      </c>
    </row>
    <row r="1187" spans="1:3">
      <c r="A1187">
        <v>1160</v>
      </c>
      <c r="B1187">
        <v>12409.511070217393</v>
      </c>
      <c r="C1187">
        <v>-568.73602021739316</v>
      </c>
    </row>
    <row r="1188" spans="1:3">
      <c r="A1188">
        <v>1161</v>
      </c>
      <c r="B1188">
        <v>12837.573435496295</v>
      </c>
      <c r="C1188">
        <v>-994.94968549629448</v>
      </c>
    </row>
    <row r="1189" spans="1:3">
      <c r="A1189">
        <v>1162</v>
      </c>
      <c r="B1189">
        <v>13892.017532559992</v>
      </c>
      <c r="C1189">
        <v>-1946.884832559992</v>
      </c>
    </row>
    <row r="1190" spans="1:3">
      <c r="A1190">
        <v>1163</v>
      </c>
      <c r="B1190">
        <v>9749.4092288413558</v>
      </c>
      <c r="C1190">
        <v>2279.8774711586448</v>
      </c>
    </row>
    <row r="1191" spans="1:3">
      <c r="A1191">
        <v>1164</v>
      </c>
      <c r="B1191">
        <v>9537.3680572039411</v>
      </c>
      <c r="C1191">
        <v>2494.957942796058</v>
      </c>
    </row>
    <row r="1192" spans="1:3">
      <c r="A1192">
        <v>1165</v>
      </c>
      <c r="B1192">
        <v>11826.112282722215</v>
      </c>
      <c r="C1192">
        <v>803.05331727778503</v>
      </c>
    </row>
    <row r="1193" spans="1:3">
      <c r="A1193">
        <v>1166</v>
      </c>
      <c r="B1193">
        <v>15772.010476947285</v>
      </c>
      <c r="C1193">
        <v>-3125.8034769472852</v>
      </c>
    </row>
    <row r="1194" spans="1:3">
      <c r="A1194">
        <v>1167</v>
      </c>
      <c r="B1194">
        <v>14579.5510308132</v>
      </c>
      <c r="C1194">
        <v>-1355.4939808132003</v>
      </c>
    </row>
    <row r="1195" spans="1:3">
      <c r="A1195">
        <v>1168</v>
      </c>
      <c r="B1195">
        <v>13753.15443445669</v>
      </c>
      <c r="C1195">
        <v>641.24371554331083</v>
      </c>
    </row>
    <row r="1196" spans="1:3">
      <c r="A1196">
        <v>1169</v>
      </c>
      <c r="B1196">
        <v>15558.827043340745</v>
      </c>
      <c r="C1196">
        <v>5150.193296659254</v>
      </c>
    </row>
    <row r="1197" spans="1:3">
      <c r="A1197">
        <v>1170</v>
      </c>
      <c r="B1197">
        <v>10786.151498769461</v>
      </c>
      <c r="C1197">
        <v>11406.285611230538</v>
      </c>
    </row>
    <row r="1198" spans="1:3">
      <c r="A1198">
        <v>1171</v>
      </c>
      <c r="B1198">
        <v>35731.696783071908</v>
      </c>
      <c r="C1198">
        <v>-8513.2595330719087</v>
      </c>
    </row>
    <row r="1199" spans="1:3">
      <c r="A1199">
        <v>1172</v>
      </c>
      <c r="B1199">
        <v>36000.442704130473</v>
      </c>
      <c r="C1199">
        <v>-8466.5298041304741</v>
      </c>
    </row>
    <row r="1200" spans="1:3">
      <c r="A1200">
        <v>1173</v>
      </c>
      <c r="B1200">
        <v>36434.942097458683</v>
      </c>
      <c r="C1200">
        <v>7143.9973025413201</v>
      </c>
    </row>
    <row r="1201" spans="1:3">
      <c r="A1201">
        <v>1174</v>
      </c>
      <c r="B1201">
        <v>40439.154298117217</v>
      </c>
      <c r="C1201">
        <v>8236.3634018827797</v>
      </c>
    </row>
    <row r="1202" spans="1:3">
      <c r="A1202">
        <v>1175</v>
      </c>
      <c r="B1202">
        <v>10351.639736755844</v>
      </c>
      <c r="C1202">
        <v>993.87926324415639</v>
      </c>
    </row>
    <row r="1203" spans="1:3">
      <c r="A1203">
        <v>1176</v>
      </c>
      <c r="B1203">
        <v>14342.59712732606</v>
      </c>
      <c r="C1203">
        <v>-2979.842127326061</v>
      </c>
    </row>
    <row r="1204" spans="1:3">
      <c r="A1204">
        <v>1177</v>
      </c>
      <c r="B1204">
        <v>14464.900660262889</v>
      </c>
      <c r="C1204">
        <v>-3101.6174602628889</v>
      </c>
    </row>
    <row r="1205" spans="1:3">
      <c r="A1205">
        <v>1178</v>
      </c>
      <c r="B1205">
        <v>15082.855352996343</v>
      </c>
      <c r="C1205">
        <v>-3716.9033529963435</v>
      </c>
    </row>
    <row r="1206" spans="1:3">
      <c r="A1206">
        <v>1179</v>
      </c>
      <c r="B1206">
        <v>18642.531864263005</v>
      </c>
      <c r="C1206">
        <v>-7261.2064642630048</v>
      </c>
    </row>
    <row r="1207" spans="1:3">
      <c r="A1207">
        <v>1180</v>
      </c>
      <c r="B1207">
        <v>12055.842912809818</v>
      </c>
      <c r="C1207">
        <v>-319.96386280981824</v>
      </c>
    </row>
    <row r="1208" spans="1:3">
      <c r="A1208">
        <v>1181</v>
      </c>
      <c r="B1208">
        <v>13920.971790096464</v>
      </c>
      <c r="C1208">
        <v>-2177.0376900964638</v>
      </c>
    </row>
    <row r="1209" spans="1:3">
      <c r="A1209">
        <v>1182</v>
      </c>
      <c r="B1209">
        <v>10181.058493449213</v>
      </c>
      <c r="C1209">
        <v>1652.7238065507881</v>
      </c>
    </row>
    <row r="1210" spans="1:3">
      <c r="A1210">
        <v>1183</v>
      </c>
      <c r="B1210">
        <v>10963.157401439988</v>
      </c>
      <c r="C1210">
        <v>874.00259856001139</v>
      </c>
    </row>
    <row r="1211" spans="1:3">
      <c r="A1211">
        <v>1184</v>
      </c>
      <c r="B1211">
        <v>12186.192730808281</v>
      </c>
      <c r="C1211">
        <v>-343.75073080828224</v>
      </c>
    </row>
    <row r="1212" spans="1:3">
      <c r="A1212">
        <v>1185</v>
      </c>
      <c r="B1212">
        <v>13505.783480916176</v>
      </c>
      <c r="C1212">
        <v>-1657.6424809161763</v>
      </c>
    </row>
    <row r="1213" spans="1:3">
      <c r="A1213">
        <v>1186</v>
      </c>
      <c r="B1213">
        <v>15420.799325584949</v>
      </c>
      <c r="C1213">
        <v>-3564.3878255849486</v>
      </c>
    </row>
    <row r="1214" spans="1:3">
      <c r="A1214">
        <v>1187</v>
      </c>
      <c r="B1214">
        <v>10955.111116378357</v>
      </c>
      <c r="C1214">
        <v>976.01413362164203</v>
      </c>
    </row>
    <row r="1215" spans="1:3">
      <c r="A1215">
        <v>1188</v>
      </c>
      <c r="B1215">
        <v>12606.20881102555</v>
      </c>
      <c r="C1215">
        <v>-667.95286102554928</v>
      </c>
    </row>
    <row r="1216" spans="1:3">
      <c r="A1216">
        <v>1189</v>
      </c>
      <c r="B1216">
        <v>14073.851206267502</v>
      </c>
      <c r="C1216">
        <v>-2129.2568562675024</v>
      </c>
    </row>
    <row r="1217" spans="1:3">
      <c r="A1217">
        <v>1190</v>
      </c>
      <c r="B1217">
        <v>13628.467767842712</v>
      </c>
      <c r="C1217">
        <v>-1681.8418678427133</v>
      </c>
    </row>
    <row r="1218" spans="1:3">
      <c r="A1218">
        <v>1191</v>
      </c>
      <c r="B1218">
        <v>11597.204664296711</v>
      </c>
      <c r="C1218">
        <v>625.69363570329006</v>
      </c>
    </row>
    <row r="1219" spans="1:3">
      <c r="A1219">
        <v>1192</v>
      </c>
      <c r="B1219">
        <v>11933.539379872989</v>
      </c>
      <c r="C1219">
        <v>290.81147012701149</v>
      </c>
    </row>
    <row r="1220" spans="1:3">
      <c r="A1220">
        <v>1193</v>
      </c>
      <c r="B1220">
        <v>13615.212957754391</v>
      </c>
      <c r="C1220">
        <v>-1383.5993577543904</v>
      </c>
    </row>
    <row r="1221" spans="1:3">
      <c r="A1221">
        <v>1194</v>
      </c>
      <c r="B1221">
        <v>14593.641221249025</v>
      </c>
      <c r="C1221">
        <v>-2357.8020212490246</v>
      </c>
    </row>
    <row r="1222" spans="1:3">
      <c r="A1222">
        <v>1195</v>
      </c>
      <c r="B1222">
        <v>13462.333541583355</v>
      </c>
      <c r="C1222">
        <v>-1031.3801915833556</v>
      </c>
    </row>
    <row r="1223" spans="1:3">
      <c r="A1223">
        <v>1196</v>
      </c>
      <c r="B1223">
        <v>13752.38055779187</v>
      </c>
      <c r="C1223">
        <v>-733.21950779186955</v>
      </c>
    </row>
    <row r="1224" spans="1:3">
      <c r="A1224">
        <v>1197</v>
      </c>
      <c r="B1224">
        <v>14042.427574000383</v>
      </c>
      <c r="C1224">
        <v>-435.05882400038354</v>
      </c>
    </row>
    <row r="1225" spans="1:3">
      <c r="A1225">
        <v>1198</v>
      </c>
      <c r="B1225">
        <v>16341.294336635821</v>
      </c>
      <c r="C1225">
        <v>7886.0429033641794</v>
      </c>
    </row>
    <row r="1226" spans="1:3">
      <c r="A1226">
        <v>1199</v>
      </c>
      <c r="B1226">
        <v>39504.92511324941</v>
      </c>
      <c r="C1226">
        <v>7991.5693367505883</v>
      </c>
    </row>
    <row r="1227" spans="1:3">
      <c r="A1227">
        <v>1200</v>
      </c>
      <c r="B1227">
        <v>11607.228591674972</v>
      </c>
      <c r="C1227">
        <v>136.07040832502935</v>
      </c>
    </row>
    <row r="1228" spans="1:3">
      <c r="A1228">
        <v>1201</v>
      </c>
      <c r="B1228">
        <v>11304.688273357553</v>
      </c>
      <c r="C1228">
        <v>820.30412664244614</v>
      </c>
    </row>
    <row r="1229" spans="1:3">
      <c r="A1229">
        <v>1202</v>
      </c>
      <c r="B1229">
        <v>12374.844186554808</v>
      </c>
      <c r="C1229">
        <v>-245.23003655480898</v>
      </c>
    </row>
    <row r="1230" spans="1:3">
      <c r="A1230">
        <v>1203</v>
      </c>
      <c r="B1230">
        <v>11961.265134386846</v>
      </c>
      <c r="C1230">
        <v>272.56286561315392</v>
      </c>
    </row>
    <row r="1231" spans="1:3">
      <c r="A1231">
        <v>1204</v>
      </c>
      <c r="B1231">
        <v>14439.520933369966</v>
      </c>
      <c r="C1231">
        <v>-2194.989933369965</v>
      </c>
    </row>
    <row r="1232" spans="1:3">
      <c r="A1232">
        <v>1205</v>
      </c>
      <c r="B1232">
        <v>11060.081207483894</v>
      </c>
      <c r="C1232">
        <v>1263.8547925161056</v>
      </c>
    </row>
    <row r="1233" spans="1:3">
      <c r="A1233">
        <v>1206</v>
      </c>
      <c r="B1233">
        <v>12434.767450000603</v>
      </c>
      <c r="C1233">
        <v>-100.93945000060376</v>
      </c>
    </row>
    <row r="1234" spans="1:3">
      <c r="A1234">
        <v>1207</v>
      </c>
      <c r="B1234">
        <v>15524.540913667868</v>
      </c>
      <c r="C1234">
        <v>-3177.3689136678677</v>
      </c>
    </row>
    <row r="1235" spans="1:3">
      <c r="A1235">
        <v>1208</v>
      </c>
      <c r="B1235">
        <v>13200.393033878407</v>
      </c>
      <c r="C1235">
        <v>-578.21353387840645</v>
      </c>
    </row>
    <row r="1236" spans="1:3">
      <c r="A1236">
        <v>1209</v>
      </c>
      <c r="B1236">
        <v>11641.022988933832</v>
      </c>
      <c r="C1236">
        <v>1174.4219610661676</v>
      </c>
    </row>
    <row r="1237" spans="1:3">
      <c r="A1237">
        <v>1210</v>
      </c>
      <c r="B1237">
        <v>11778.190588971311</v>
      </c>
      <c r="C1237">
        <v>1135.8018110286885</v>
      </c>
    </row>
    <row r="1238" spans="1:3">
      <c r="A1238">
        <v>1211</v>
      </c>
      <c r="B1238">
        <v>13616.342851038109</v>
      </c>
      <c r="C1238">
        <v>-690.45685103810865</v>
      </c>
    </row>
    <row r="1239" spans="1:3">
      <c r="A1239">
        <v>1212</v>
      </c>
      <c r="B1239">
        <v>14289.01228219067</v>
      </c>
      <c r="C1239">
        <v>-1360.2211821906694</v>
      </c>
    </row>
    <row r="1240" spans="1:3">
      <c r="A1240">
        <v>1213</v>
      </c>
      <c r="B1240">
        <v>13452.579389770492</v>
      </c>
      <c r="C1240">
        <v>548.55441022950799</v>
      </c>
    </row>
    <row r="1241" spans="1:3">
      <c r="A1241">
        <v>1214</v>
      </c>
      <c r="B1241">
        <v>13487.983044041679</v>
      </c>
      <c r="C1241">
        <v>513.30365595832154</v>
      </c>
    </row>
    <row r="1242" spans="1:3">
      <c r="A1242">
        <v>1215</v>
      </c>
      <c r="B1242">
        <v>14862.288532568682</v>
      </c>
      <c r="C1242">
        <v>-855.06653256868231</v>
      </c>
    </row>
    <row r="1243" spans="1:3">
      <c r="A1243">
        <v>1216</v>
      </c>
      <c r="B1243">
        <v>13122.681702243519</v>
      </c>
      <c r="C1243">
        <v>1260.0273477564806</v>
      </c>
    </row>
    <row r="1244" spans="1:3">
      <c r="A1244">
        <v>1217</v>
      </c>
      <c r="B1244">
        <v>14957.234696295958</v>
      </c>
      <c r="C1244">
        <v>-366.60264629595804</v>
      </c>
    </row>
    <row r="1245" spans="1:3">
      <c r="A1245">
        <v>1218</v>
      </c>
      <c r="B1245">
        <v>15147.594018793712</v>
      </c>
      <c r="C1245">
        <v>6649.4063812062886</v>
      </c>
    </row>
    <row r="1246" spans="1:3">
      <c r="A1246">
        <v>1219</v>
      </c>
      <c r="B1246">
        <v>34535.146336509453</v>
      </c>
      <c r="C1246">
        <v>-8856.3678865094516</v>
      </c>
    </row>
    <row r="1247" spans="1:3">
      <c r="A1247">
        <v>1220</v>
      </c>
      <c r="B1247">
        <v>15337.867100237972</v>
      </c>
      <c r="C1247">
        <v>12950.030559762026</v>
      </c>
    </row>
    <row r="1248" spans="1:3">
      <c r="A1248">
        <v>1221</v>
      </c>
      <c r="B1248">
        <v>37943.08569357419</v>
      </c>
      <c r="C1248">
        <v>-7758.148993574192</v>
      </c>
    </row>
    <row r="1249" spans="1:3">
      <c r="A1249">
        <v>1222</v>
      </c>
      <c r="B1249">
        <v>15257.785003611343</v>
      </c>
      <c r="C1249">
        <v>21652.823026388658</v>
      </c>
    </row>
    <row r="1250" spans="1:3">
      <c r="A1250">
        <v>1223</v>
      </c>
      <c r="B1250">
        <v>39228.120538443814</v>
      </c>
      <c r="C1250">
        <v>8668.6708115561851</v>
      </c>
    </row>
    <row r="1251" spans="1:3">
      <c r="A1251">
        <v>1224</v>
      </c>
      <c r="B1251">
        <v>40636.220424229679</v>
      </c>
      <c r="C1251">
        <v>8334.0271757703231</v>
      </c>
    </row>
    <row r="1252" spans="1:3">
      <c r="A1252">
        <v>1225</v>
      </c>
      <c r="B1252">
        <v>11652.65617332442</v>
      </c>
      <c r="C1252">
        <v>489.92242667558094</v>
      </c>
    </row>
    <row r="1253" spans="1:3">
      <c r="A1253">
        <v>1226</v>
      </c>
      <c r="B1253">
        <v>12669.706605114894</v>
      </c>
      <c r="C1253">
        <v>-522.7356051148945</v>
      </c>
    </row>
    <row r="1254" spans="1:3">
      <c r="A1254">
        <v>1227</v>
      </c>
      <c r="B1254">
        <v>11195.627181823638</v>
      </c>
      <c r="C1254">
        <v>1327.9776181763609</v>
      </c>
    </row>
    <row r="1255" spans="1:3">
      <c r="A1255">
        <v>1228</v>
      </c>
      <c r="B1255">
        <v>11263.215976341358</v>
      </c>
      <c r="C1255">
        <v>1366.680723658641</v>
      </c>
    </row>
    <row r="1256" spans="1:3">
      <c r="A1256">
        <v>1229</v>
      </c>
      <c r="B1256">
        <v>13184.668849059439</v>
      </c>
      <c r="C1256">
        <v>-546.47384905943909</v>
      </c>
    </row>
    <row r="1257" spans="1:3">
      <c r="A1257">
        <v>1230</v>
      </c>
      <c r="B1257">
        <v>14665.185300400004</v>
      </c>
      <c r="C1257">
        <v>-2020.5963004000041</v>
      </c>
    </row>
    <row r="1258" spans="1:3">
      <c r="A1258">
        <v>1231</v>
      </c>
      <c r="B1258">
        <v>15617.865451697411</v>
      </c>
      <c r="C1258">
        <v>-2969.1620516974108</v>
      </c>
    </row>
    <row r="1259" spans="1:3">
      <c r="A1259">
        <v>1232</v>
      </c>
      <c r="B1259">
        <v>12907.876642939247</v>
      </c>
      <c r="C1259">
        <v>-176.87704293924799</v>
      </c>
    </row>
    <row r="1260" spans="1:3">
      <c r="A1260">
        <v>1233</v>
      </c>
      <c r="B1260">
        <v>15262.219651973208</v>
      </c>
      <c r="C1260">
        <v>-2521.052201973207</v>
      </c>
    </row>
    <row r="1261" spans="1:3">
      <c r="A1261">
        <v>1234</v>
      </c>
      <c r="B1261">
        <v>11103.899532121015</v>
      </c>
      <c r="C1261">
        <v>1908.3091178789855</v>
      </c>
    </row>
    <row r="1262" spans="1:3">
      <c r="A1262">
        <v>1235</v>
      </c>
      <c r="B1262">
        <v>11669.129497437396</v>
      </c>
      <c r="C1262">
        <v>1443.4753025626032</v>
      </c>
    </row>
    <row r="1263" spans="1:3">
      <c r="A1263">
        <v>1236</v>
      </c>
      <c r="B1263">
        <v>9269.3465380685775</v>
      </c>
      <c r="C1263">
        <v>3934.9391119314223</v>
      </c>
    </row>
    <row r="1264" spans="1:3">
      <c r="A1264">
        <v>1237</v>
      </c>
      <c r="B1264">
        <v>12235.207211786686</v>
      </c>
      <c r="C1264">
        <v>981.88728821331279</v>
      </c>
    </row>
    <row r="1265" spans="1:3">
      <c r="A1265">
        <v>1238</v>
      </c>
      <c r="B1265">
        <v>13078.838640235585</v>
      </c>
      <c r="C1265">
        <v>145.85435976441477</v>
      </c>
    </row>
    <row r="1266" spans="1:3">
      <c r="A1266">
        <v>1239</v>
      </c>
      <c r="B1266">
        <v>14956.460819631136</v>
      </c>
      <c r="C1266">
        <v>-1727.6138696311373</v>
      </c>
    </row>
    <row r="1267" spans="1:3">
      <c r="A1267">
        <v>1240</v>
      </c>
      <c r="B1267">
        <v>15445.207956335247</v>
      </c>
      <c r="C1267">
        <v>-1525.385056335248</v>
      </c>
    </row>
    <row r="1268" spans="1:3">
      <c r="A1268">
        <v>1241</v>
      </c>
      <c r="B1268">
        <v>11684.841313570954</v>
      </c>
      <c r="C1268">
        <v>17238.295606429048</v>
      </c>
    </row>
    <row r="1269" spans="1:3">
      <c r="A1269">
        <v>1242</v>
      </c>
      <c r="B1269">
        <v>12571.541927362965</v>
      </c>
      <c r="C1269">
        <v>17688.453632637036</v>
      </c>
    </row>
    <row r="1270" spans="1:3">
      <c r="A1270">
        <v>1243</v>
      </c>
      <c r="B1270">
        <v>37623.678928468689</v>
      </c>
      <c r="C1270">
        <v>7385.2765715313071</v>
      </c>
    </row>
    <row r="1271" spans="1:3">
      <c r="A1271">
        <v>1244</v>
      </c>
      <c r="B1271">
        <v>38690.149332598085</v>
      </c>
      <c r="C1271">
        <v>7440.3771674019154</v>
      </c>
    </row>
    <row r="1272" spans="1:3">
      <c r="A1272">
        <v>1245</v>
      </c>
      <c r="B1272">
        <v>40021.471876835472</v>
      </c>
      <c r="C1272">
        <v>8151.8891231645248</v>
      </c>
    </row>
    <row r="1273" spans="1:3">
      <c r="A1273">
        <v>1246</v>
      </c>
      <c r="B1273">
        <v>40349.760307350123</v>
      </c>
      <c r="C1273">
        <v>8323.7984926498757</v>
      </c>
    </row>
    <row r="1274" spans="1:3">
      <c r="A1274">
        <v>1247</v>
      </c>
      <c r="B1274">
        <v>37736.326919331557</v>
      </c>
      <c r="C1274">
        <v>14854.502470668442</v>
      </c>
    </row>
    <row r="1275" spans="1:3">
      <c r="A1275">
        <v>1248</v>
      </c>
      <c r="B1275">
        <v>13786.899356973925</v>
      </c>
      <c r="C1275">
        <v>-1229.2940569739258</v>
      </c>
    </row>
    <row r="1276" spans="1:3">
      <c r="A1276">
        <v>1249</v>
      </c>
      <c r="B1276">
        <v>17594.401448138899</v>
      </c>
      <c r="C1276">
        <v>-5020.3524481388977</v>
      </c>
    </row>
    <row r="1277" spans="1:3">
      <c r="A1277">
        <v>1250</v>
      </c>
      <c r="B1277">
        <v>15978.707407762893</v>
      </c>
      <c r="C1277">
        <v>-3028.6362077628928</v>
      </c>
    </row>
    <row r="1278" spans="1:3">
      <c r="A1278">
        <v>1251</v>
      </c>
      <c r="B1278">
        <v>12702.260130665729</v>
      </c>
      <c r="C1278">
        <v>339.66086933427141</v>
      </c>
    </row>
    <row r="1279" spans="1:3">
      <c r="A1279">
        <v>1252</v>
      </c>
      <c r="B1279">
        <v>17787.512289618102</v>
      </c>
      <c r="C1279">
        <v>-4723.6292896181021</v>
      </c>
    </row>
    <row r="1280" spans="1:3">
      <c r="A1280">
        <v>1253</v>
      </c>
      <c r="B1280">
        <v>11239.445506460759</v>
      </c>
      <c r="C1280">
        <v>1890.1579435392414</v>
      </c>
    </row>
    <row r="1281" spans="1:3">
      <c r="A1281">
        <v>1254</v>
      </c>
      <c r="B1281">
        <v>14419.337362818318</v>
      </c>
      <c r="C1281">
        <v>-1276.0007128183188</v>
      </c>
    </row>
    <row r="1282" spans="1:3">
      <c r="A1282">
        <v>1255</v>
      </c>
      <c r="B1282">
        <v>14541.640895755148</v>
      </c>
      <c r="C1282">
        <v>-1397.7760457551485</v>
      </c>
    </row>
    <row r="1283" spans="1:3">
      <c r="A1283">
        <v>1256</v>
      </c>
      <c r="B1283">
        <v>10413.896659137161</v>
      </c>
      <c r="C1283">
        <v>3001.1414408628389</v>
      </c>
    </row>
    <row r="1284" spans="1:3">
      <c r="A1284">
        <v>1257</v>
      </c>
      <c r="B1284">
        <v>13654.940281963136</v>
      </c>
      <c r="C1284">
        <v>-225.90488196313527</v>
      </c>
    </row>
    <row r="1285" spans="1:3">
      <c r="A1285">
        <v>1258</v>
      </c>
      <c r="B1285">
        <v>10719.655491479234</v>
      </c>
      <c r="C1285">
        <v>2896.7031085207655</v>
      </c>
    </row>
    <row r="1286" spans="1:3">
      <c r="A1286">
        <v>1259</v>
      </c>
      <c r="B1286">
        <v>15183.7344436735</v>
      </c>
      <c r="C1286">
        <v>-1548.0965436735005</v>
      </c>
    </row>
    <row r="1287" spans="1:3">
      <c r="A1287">
        <v>1260</v>
      </c>
      <c r="B1287">
        <v>14968.855512001139</v>
      </c>
      <c r="C1287">
        <v>-849.23551200113798</v>
      </c>
    </row>
    <row r="1288" spans="1:3">
      <c r="A1288">
        <v>1261</v>
      </c>
      <c r="B1288">
        <v>17157.44504876545</v>
      </c>
      <c r="C1288">
        <v>-2922.3730487654502</v>
      </c>
    </row>
    <row r="1289" spans="1:3">
      <c r="A1289">
        <v>1262</v>
      </c>
      <c r="B1289">
        <v>11698.083754973868</v>
      </c>
      <c r="C1289">
        <v>12815.007505026133</v>
      </c>
    </row>
    <row r="1290" spans="1:3">
      <c r="A1290">
        <v>1263</v>
      </c>
      <c r="B1290">
        <v>16665.393156983188</v>
      </c>
      <c r="C1290">
        <v>11275.894423016813</v>
      </c>
    </row>
    <row r="1291" spans="1:3">
      <c r="A1291">
        <v>1264</v>
      </c>
      <c r="B1291">
        <v>37022.565945152506</v>
      </c>
      <c r="C1291">
        <v>-8153.9020451525066</v>
      </c>
    </row>
    <row r="1292" spans="1:3">
      <c r="A1292">
        <v>1265</v>
      </c>
      <c r="B1292">
        <v>36793.670695412409</v>
      </c>
      <c r="C1292">
        <v>-7652.310395412409</v>
      </c>
    </row>
    <row r="1293" spans="1:3">
      <c r="A1293">
        <v>1266</v>
      </c>
      <c r="B1293">
        <v>38487.751334349225</v>
      </c>
      <c r="C1293">
        <v>-7545.5595343492241</v>
      </c>
    </row>
    <row r="1294" spans="1:3">
      <c r="A1294">
        <v>1267</v>
      </c>
      <c r="B1294">
        <v>16247.367087767952</v>
      </c>
      <c r="C1294">
        <v>20332.915072232048</v>
      </c>
    </row>
    <row r="1295" spans="1:3">
      <c r="A1295">
        <v>1268</v>
      </c>
      <c r="B1295">
        <v>38979.041718152075</v>
      </c>
      <c r="C1295">
        <v>7620.0666818479222</v>
      </c>
    </row>
    <row r="1296" spans="1:3">
      <c r="A1296">
        <v>1269</v>
      </c>
      <c r="B1296">
        <v>39594.158650850579</v>
      </c>
      <c r="C1296">
        <v>7809.7213491494185</v>
      </c>
    </row>
    <row r="1297" spans="1:3">
      <c r="A1297">
        <v>1270</v>
      </c>
      <c r="B1297">
        <v>39621.516020060131</v>
      </c>
      <c r="C1297">
        <v>8896.0471299398705</v>
      </c>
    </row>
    <row r="1298" spans="1:3">
      <c r="A1298">
        <v>1271</v>
      </c>
      <c r="B1298">
        <v>10771.52010117799</v>
      </c>
      <c r="C1298">
        <v>2185.5978988220104</v>
      </c>
    </row>
    <row r="1299" spans="1:3">
      <c r="A1299">
        <v>1272</v>
      </c>
      <c r="B1299">
        <v>15921.14254062343</v>
      </c>
      <c r="C1299">
        <v>-2941.7845406234301</v>
      </c>
    </row>
    <row r="1300" spans="1:3">
      <c r="A1300">
        <v>1273</v>
      </c>
      <c r="B1300">
        <v>16381.390046148867</v>
      </c>
      <c r="C1300">
        <v>-3400.0443461488667</v>
      </c>
    </row>
    <row r="1301" spans="1:3">
      <c r="A1301">
        <v>1274</v>
      </c>
      <c r="B1301">
        <v>16735.426588860741</v>
      </c>
      <c r="C1301">
        <v>-3752.5518888607403</v>
      </c>
    </row>
    <row r="1302" spans="1:3">
      <c r="A1302">
        <v>1275</v>
      </c>
      <c r="B1302">
        <v>13545.879190429221</v>
      </c>
      <c r="C1302">
        <v>-193.77939042922117</v>
      </c>
    </row>
    <row r="1303" spans="1:3">
      <c r="A1303">
        <v>1276</v>
      </c>
      <c r="B1303">
        <v>11930.185150053214</v>
      </c>
      <c r="C1303">
        <v>1520.9368499467855</v>
      </c>
    </row>
    <row r="1304" spans="1:3">
      <c r="A1304">
        <v>1277</v>
      </c>
      <c r="B1304">
        <v>13513.694050182688</v>
      </c>
      <c r="C1304">
        <v>-55.733250182687698</v>
      </c>
    </row>
    <row r="1305" spans="1:3">
      <c r="A1305">
        <v>1278</v>
      </c>
      <c r="B1305">
        <v>14569.366650269003</v>
      </c>
      <c r="C1305">
        <v>-1106.8466502690026</v>
      </c>
    </row>
    <row r="1306" spans="1:3">
      <c r="A1306">
        <v>1279</v>
      </c>
      <c r="B1306">
        <v>16487.601008962429</v>
      </c>
      <c r="C1306">
        <v>-3016.7966089624279</v>
      </c>
    </row>
    <row r="1307" spans="1:3">
      <c r="A1307">
        <v>1280</v>
      </c>
      <c r="B1307">
        <v>16500.475065061044</v>
      </c>
      <c r="C1307">
        <v>-3029.6150650610434</v>
      </c>
    </row>
    <row r="1308" spans="1:3">
      <c r="A1308">
        <v>1281</v>
      </c>
      <c r="B1308">
        <v>14218.548621581782</v>
      </c>
      <c r="C1308">
        <v>-663.54372158178194</v>
      </c>
    </row>
    <row r="1309" spans="1:3">
      <c r="A1309">
        <v>1282</v>
      </c>
      <c r="B1309">
        <v>14402.003920987027</v>
      </c>
      <c r="C1309">
        <v>-557.20672098702562</v>
      </c>
    </row>
    <row r="1310" spans="1:3">
      <c r="A1310">
        <v>1283</v>
      </c>
      <c r="B1310">
        <v>13224.40854195359</v>
      </c>
      <c r="C1310">
        <v>713.25795804640984</v>
      </c>
    </row>
    <row r="1311" spans="1:3">
      <c r="A1311">
        <v>1284</v>
      </c>
      <c r="B1311">
        <v>14096.245088644953</v>
      </c>
      <c r="C1311">
        <v>-52.76838864495403</v>
      </c>
    </row>
    <row r="1312" spans="1:3">
      <c r="A1312">
        <v>1285</v>
      </c>
      <c r="B1312">
        <v>14645.763237827774</v>
      </c>
      <c r="C1312">
        <v>373.99681217222678</v>
      </c>
    </row>
    <row r="1313" spans="1:3">
      <c r="A1313">
        <v>1286</v>
      </c>
      <c r="B1313">
        <v>17091.833896564356</v>
      </c>
      <c r="C1313">
        <v>-1861.5098465643568</v>
      </c>
    </row>
    <row r="1314" spans="1:3">
      <c r="A1314">
        <v>1287</v>
      </c>
      <c r="B1314">
        <v>15914.238517530919</v>
      </c>
      <c r="C1314">
        <v>-302.04516753091957</v>
      </c>
    </row>
    <row r="1315" spans="1:3">
      <c r="A1315">
        <v>1288</v>
      </c>
      <c r="B1315">
        <v>14482.847525593068</v>
      </c>
      <c r="C1315">
        <v>12518.137204406932</v>
      </c>
    </row>
    <row r="1316" spans="1:3">
      <c r="A1316">
        <v>1289</v>
      </c>
      <c r="B1316">
        <v>36156.77330383534</v>
      </c>
      <c r="C1316">
        <v>-8348.0482038353402</v>
      </c>
    </row>
    <row r="1317" spans="1:3">
      <c r="A1317">
        <v>1290</v>
      </c>
      <c r="B1317">
        <v>36287.123121833807</v>
      </c>
      <c r="C1317">
        <v>-8185.790071833806</v>
      </c>
    </row>
    <row r="1318" spans="1:3">
      <c r="A1318">
        <v>1291</v>
      </c>
      <c r="B1318">
        <v>16220.845098905904</v>
      </c>
      <c r="C1318">
        <v>15399.155961094095</v>
      </c>
    </row>
    <row r="1319" spans="1:3">
      <c r="A1319">
        <v>1292</v>
      </c>
      <c r="B1319">
        <v>37999.372582949414</v>
      </c>
      <c r="C1319">
        <v>7710.8352670505847</v>
      </c>
    </row>
    <row r="1320" spans="1:3">
      <c r="A1320">
        <v>1293</v>
      </c>
      <c r="B1320">
        <v>39052.968930980191</v>
      </c>
      <c r="C1320">
        <v>7665.1943190198072</v>
      </c>
    </row>
    <row r="1321" spans="1:3">
      <c r="A1321">
        <v>1294</v>
      </c>
      <c r="B1321">
        <v>14054.772791628759</v>
      </c>
      <c r="C1321">
        <v>-664.21379162875928</v>
      </c>
    </row>
    <row r="1322" spans="1:3">
      <c r="A1322">
        <v>1295</v>
      </c>
      <c r="B1322">
        <v>14795.031017299041</v>
      </c>
      <c r="C1322">
        <v>-1401.2750172990418</v>
      </c>
    </row>
    <row r="1323" spans="1:3">
      <c r="A1323">
        <v>1296</v>
      </c>
      <c r="B1323">
        <v>17488.927255933937</v>
      </c>
      <c r="C1323">
        <v>-4083.5369559339379</v>
      </c>
    </row>
    <row r="1324" spans="1:3">
      <c r="A1324">
        <v>1297</v>
      </c>
      <c r="B1324">
        <v>13253.362799490062</v>
      </c>
      <c r="C1324">
        <v>516.735100509939</v>
      </c>
    </row>
    <row r="1325" spans="1:3">
      <c r="A1325">
        <v>1298</v>
      </c>
      <c r="B1325">
        <v>14376.6241940941</v>
      </c>
      <c r="C1325">
        <v>-495.67519409409942</v>
      </c>
    </row>
    <row r="1326" spans="1:3">
      <c r="A1326">
        <v>1299</v>
      </c>
      <c r="B1326">
        <v>15824.955505188129</v>
      </c>
      <c r="C1326">
        <v>-1937.7515051881292</v>
      </c>
    </row>
    <row r="1327" spans="1:3">
      <c r="A1327">
        <v>1300</v>
      </c>
      <c r="B1327">
        <v>16001.973776544068</v>
      </c>
      <c r="C1327">
        <v>-2114.0052765440669</v>
      </c>
    </row>
    <row r="1328" spans="1:3">
      <c r="A1328">
        <v>1301</v>
      </c>
      <c r="B1328">
        <v>14262.366946218903</v>
      </c>
      <c r="C1328">
        <v>-287.91139621890215</v>
      </c>
    </row>
    <row r="1329" spans="1:3">
      <c r="A1329">
        <v>1302</v>
      </c>
      <c r="B1329">
        <v>15974.616407334513</v>
      </c>
      <c r="C1329">
        <v>-1992.7660573345129</v>
      </c>
    </row>
    <row r="1330" spans="1:3">
      <c r="A1330">
        <v>1303</v>
      </c>
      <c r="B1330">
        <v>12213.782769527013</v>
      </c>
      <c r="C1330">
        <v>2040.8254304729871</v>
      </c>
    </row>
    <row r="1331" spans="1:3">
      <c r="A1331">
        <v>1304</v>
      </c>
      <c r="B1331">
        <v>12580.693368337501</v>
      </c>
      <c r="C1331">
        <v>1675.4994316624998</v>
      </c>
    </row>
    <row r="1332" spans="1:3">
      <c r="A1332">
        <v>1305</v>
      </c>
      <c r="B1332">
        <v>11586.553288709309</v>
      </c>
      <c r="C1332">
        <v>2763.3011112906916</v>
      </c>
    </row>
    <row r="1333" spans="1:3">
      <c r="A1333">
        <v>1306</v>
      </c>
      <c r="B1333">
        <v>11113.050973095551</v>
      </c>
      <c r="C1333">
        <v>3336.8034269044492</v>
      </c>
    </row>
    <row r="1334" spans="1:3">
      <c r="A1334">
        <v>1307</v>
      </c>
      <c r="B1334">
        <v>11571.68922160866</v>
      </c>
      <c r="C1334">
        <v>2880.1459283913409</v>
      </c>
    </row>
    <row r="1335" spans="1:3">
      <c r="A1335">
        <v>1308</v>
      </c>
      <c r="B1335">
        <v>15944.421278090014</v>
      </c>
      <c r="C1335">
        <v>-1469.746278090015</v>
      </c>
    </row>
    <row r="1336" spans="1:3">
      <c r="A1336">
        <v>1309</v>
      </c>
      <c r="B1336">
        <v>16395.774749520904</v>
      </c>
      <c r="C1336">
        <v>-1234.2403495209037</v>
      </c>
    </row>
    <row r="1337" spans="1:3">
      <c r="A1337">
        <v>1310</v>
      </c>
      <c r="B1337">
        <v>18371.942360658093</v>
      </c>
      <c r="C1337">
        <v>-3201.8733606580936</v>
      </c>
    </row>
    <row r="1338" spans="1:3">
      <c r="A1338">
        <v>1311</v>
      </c>
      <c r="B1338">
        <v>18862.765749417737</v>
      </c>
      <c r="C1338">
        <v>-3307.5769994177372</v>
      </c>
    </row>
    <row r="1339" spans="1:3">
      <c r="A1339">
        <v>1312</v>
      </c>
      <c r="B1339">
        <v>36636.700278812998</v>
      </c>
      <c r="C1339">
        <v>-7686.231078812998</v>
      </c>
    </row>
    <row r="1340" spans="1:3">
      <c r="A1340">
        <v>1313</v>
      </c>
      <c r="B1340">
        <v>36881.307344686655</v>
      </c>
      <c r="C1340">
        <v>-7358.1417446866544</v>
      </c>
    </row>
    <row r="1341" spans="1:3">
      <c r="A1341">
        <v>1314</v>
      </c>
      <c r="B1341">
        <v>39246.915152806905</v>
      </c>
      <c r="C1341">
        <v>7808.6169471930916</v>
      </c>
    </row>
    <row r="1342" spans="1:3">
      <c r="A1342">
        <v>1315</v>
      </c>
      <c r="B1342">
        <v>39263.769230909587</v>
      </c>
      <c r="C1342">
        <v>8041.5357690904129</v>
      </c>
    </row>
    <row r="1343" spans="1:3">
      <c r="A1343">
        <v>1316</v>
      </c>
      <c r="B1343">
        <v>40086.947313241442</v>
      </c>
      <c r="C1343">
        <v>8737.5026867585548</v>
      </c>
    </row>
    <row r="1344" spans="1:3">
      <c r="A1344">
        <v>1317</v>
      </c>
      <c r="B1344">
        <v>15503.47248802709</v>
      </c>
      <c r="C1344">
        <v>-1680.6694880270898</v>
      </c>
    </row>
    <row r="1345" spans="1:3">
      <c r="A1345">
        <v>1318</v>
      </c>
      <c r="B1345">
        <v>17428.143874769823</v>
      </c>
      <c r="C1345">
        <v>-3597.0286747698228</v>
      </c>
    </row>
    <row r="1346" spans="1:3">
      <c r="A1346">
        <v>1319</v>
      </c>
      <c r="B1346">
        <v>16599.376513421572</v>
      </c>
      <c r="C1346">
        <v>-2388.8405634215724</v>
      </c>
    </row>
    <row r="1347" spans="1:3">
      <c r="A1347">
        <v>1320</v>
      </c>
      <c r="B1347">
        <v>15976.594049651139</v>
      </c>
      <c r="C1347">
        <v>-1662.7477496511401</v>
      </c>
    </row>
    <row r="1348" spans="1:3">
      <c r="A1348">
        <v>1321</v>
      </c>
      <c r="B1348">
        <v>17177.09978084686</v>
      </c>
      <c r="C1348">
        <v>-2858.0687808468592</v>
      </c>
    </row>
    <row r="1349" spans="1:3">
      <c r="A1349">
        <v>1322</v>
      </c>
      <c r="B1349">
        <v>12899.69464208249</v>
      </c>
      <c r="C1349">
        <v>1494.8632579175101</v>
      </c>
    </row>
    <row r="1350" spans="1:3">
      <c r="A1350">
        <v>1323</v>
      </c>
      <c r="B1350">
        <v>16691.104163124193</v>
      </c>
      <c r="C1350">
        <v>-2280.1720631241933</v>
      </c>
    </row>
    <row r="1351" spans="1:3">
      <c r="A1351">
        <v>1324</v>
      </c>
      <c r="B1351">
        <v>17476.802339129332</v>
      </c>
      <c r="C1351">
        <v>-3058.5219391293322</v>
      </c>
    </row>
    <row r="1352" spans="1:3">
      <c r="A1352">
        <v>1325</v>
      </c>
      <c r="B1352">
        <v>15009.430585242793</v>
      </c>
      <c r="C1352">
        <v>-316.76123524279319</v>
      </c>
    </row>
    <row r="1353" spans="1:3">
      <c r="A1353">
        <v>1326</v>
      </c>
      <c r="B1353">
        <v>17058.014761934683</v>
      </c>
      <c r="C1353">
        <v>-2156.4980619346825</v>
      </c>
    </row>
    <row r="1354" spans="1:3">
      <c r="A1354">
        <v>1327</v>
      </c>
      <c r="B1354">
        <v>13585.99963731308</v>
      </c>
      <c r="C1354">
        <v>1402.4323626869209</v>
      </c>
    </row>
    <row r="1355" spans="1:3">
      <c r="A1355">
        <v>1328</v>
      </c>
      <c r="B1355">
        <v>15589.524617659821</v>
      </c>
      <c r="C1355">
        <v>479.56013234017882</v>
      </c>
    </row>
    <row r="1356" spans="1:3">
      <c r="A1356">
        <v>1329</v>
      </c>
      <c r="B1356">
        <v>18388.40331608566</v>
      </c>
      <c r="C1356">
        <v>-2303.2758160856592</v>
      </c>
    </row>
    <row r="1357" spans="1:3">
      <c r="A1357">
        <v>1330</v>
      </c>
      <c r="B1357">
        <v>15512.661035057845</v>
      </c>
      <c r="C1357">
        <v>943.04681494215401</v>
      </c>
    </row>
    <row r="1358" spans="1:3">
      <c r="A1358">
        <v>1331</v>
      </c>
      <c r="B1358">
        <v>35858.188270151179</v>
      </c>
      <c r="C1358">
        <v>-8931.6738701511786</v>
      </c>
    </row>
    <row r="1359" spans="1:3">
      <c r="A1359">
        <v>1332</v>
      </c>
      <c r="B1359">
        <v>35610.362690252863</v>
      </c>
      <c r="C1359">
        <v>-8572.4485902528613</v>
      </c>
    </row>
    <row r="1360" spans="1:3">
      <c r="A1360">
        <v>1333</v>
      </c>
      <c r="B1360">
        <v>36863.973902855359</v>
      </c>
      <c r="C1360">
        <v>-7532.9907528553595</v>
      </c>
    </row>
    <row r="1361" spans="1:3">
      <c r="A1361">
        <v>1334</v>
      </c>
      <c r="B1361">
        <v>12822.831059480515</v>
      </c>
      <c r="C1361">
        <v>17343.787110519486</v>
      </c>
    </row>
    <row r="1362" spans="1:3">
      <c r="A1362">
        <v>1335</v>
      </c>
      <c r="B1362">
        <v>39115.32446310042</v>
      </c>
      <c r="C1362">
        <v>7773.9367368995809</v>
      </c>
    </row>
    <row r="1363" spans="1:3">
      <c r="A1363">
        <v>1336</v>
      </c>
      <c r="B1363">
        <v>39231.952475967359</v>
      </c>
      <c r="C1363">
        <v>8059.1025240326417</v>
      </c>
    </row>
    <row r="1364" spans="1:3">
      <c r="A1364">
        <v>1337</v>
      </c>
      <c r="B1364">
        <v>39563.078666516943</v>
      </c>
      <c r="C1364">
        <v>8364.9513334830554</v>
      </c>
    </row>
    <row r="1365" spans="1:3" ht="15" thickBot="1">
      <c r="A1365" s="22">
        <v>1338</v>
      </c>
      <c r="B1365" s="22">
        <v>41053.631413921183</v>
      </c>
      <c r="C1365" s="22">
        <v>8524.0309860788184</v>
      </c>
    </row>
  </sheetData>
  <conditionalFormatting sqref="B17:B21">
    <cfRule type="dataBar" priority="1">
      <dataBar>
        <cfvo type="min"/>
        <cfvo type="max"/>
        <color rgb="FF008AEF"/>
      </dataBar>
      <extLst>
        <ext xmlns:x14="http://schemas.microsoft.com/office/spreadsheetml/2009/9/main" uri="{B025F937-C7B1-47D3-B67F-A62EFF666E3E}">
          <x14:id>{1C0E30DA-3F6B-4DC8-815C-66A258F1D608}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C0E30DA-3F6B-4DC8-815C-66A258F1D608}">
            <x14:dataBar minLength="0" maxLength="100" border="1" negativeBarBorderColorSameAsPositive="0">
              <x14:cfvo type="autoMin"/>
              <x14:cfvo type="autoMax"/>
              <x14:borderColor rgb="FF008AEF"/>
              <x14:negativeFillColor rgb="FFFF0000"/>
              <x14:negativeBorderColor rgb="FFFF0000"/>
              <x14:axisColor rgb="FF000000"/>
            </x14:dataBar>
          </x14:cfRule>
          <xm:sqref>B17:B21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F7F-6A79-4E88-83C4-F56598998733}">
  <dimension ref="A1:J45"/>
  <sheetViews>
    <sheetView tabSelected="1" workbookViewId="0">
      <selection activeCell="E51" sqref="E51"/>
    </sheetView>
  </sheetViews>
  <sheetFormatPr defaultRowHeight="14.4"/>
  <cols>
    <col min="1" max="1" width="10.77734375" bestFit="1" customWidth="1"/>
    <col min="2" max="2" width="15.109375" bestFit="1" customWidth="1"/>
    <col min="3" max="3" width="10.77734375" bestFit="1" customWidth="1"/>
  </cols>
  <sheetData>
    <row r="1" spans="1:10" ht="14.4" customHeight="1">
      <c r="A1" s="55" t="s">
        <v>23</v>
      </c>
      <c r="B1" s="55"/>
      <c r="C1" s="55"/>
      <c r="D1" s="55"/>
      <c r="E1" s="55"/>
      <c r="F1" s="55"/>
      <c r="G1" s="55"/>
      <c r="H1" s="55"/>
      <c r="I1" s="55"/>
      <c r="J1" s="3"/>
    </row>
    <row r="2" spans="1:10" ht="14.4" customHeight="1">
      <c r="A2" s="55"/>
      <c r="B2" s="55"/>
      <c r="C2" s="55"/>
      <c r="D2" s="55"/>
      <c r="E2" s="55"/>
      <c r="F2" s="55"/>
      <c r="G2" s="55"/>
      <c r="H2" s="55"/>
      <c r="I2" s="55"/>
      <c r="J2" s="3"/>
    </row>
    <row r="3" spans="1:10" ht="14.4" customHeight="1">
      <c r="A3" s="3"/>
      <c r="B3" s="3"/>
      <c r="C3" s="3"/>
      <c r="D3" s="3"/>
      <c r="E3" s="3"/>
      <c r="F3" s="3"/>
      <c r="G3" s="3"/>
      <c r="H3" s="3"/>
      <c r="I3" s="3"/>
      <c r="J3" s="3"/>
    </row>
    <row r="5" spans="1:10" ht="14.4" customHeight="1"/>
    <row r="6" spans="1:10" ht="14.4" customHeight="1">
      <c r="A6" s="54" t="s">
        <v>47</v>
      </c>
      <c r="B6" s="54"/>
      <c r="C6" s="54"/>
      <c r="D6" s="54"/>
      <c r="E6" s="54"/>
      <c r="F6" s="54"/>
      <c r="G6" s="54"/>
      <c r="H6" s="54"/>
      <c r="I6" s="54"/>
      <c r="J6" s="54"/>
    </row>
    <row r="7" spans="1:10" ht="14.4" customHeight="1">
      <c r="A7" s="10"/>
      <c r="B7" s="10"/>
      <c r="C7" s="10"/>
      <c r="D7" s="10"/>
      <c r="E7" s="10"/>
      <c r="F7" s="10"/>
      <c r="G7" s="10"/>
      <c r="H7" s="10"/>
    </row>
    <row r="8" spans="1:10" ht="14.4" customHeight="1">
      <c r="A8" s="57" t="s">
        <v>36</v>
      </c>
      <c r="B8" s="56"/>
      <c r="C8" s="56"/>
      <c r="D8" s="56"/>
      <c r="E8" s="56"/>
      <c r="F8" s="11"/>
      <c r="G8" s="11"/>
      <c r="H8" s="11"/>
    </row>
    <row r="9" spans="1:10" ht="14.4" customHeight="1">
      <c r="A9" s="57"/>
      <c r="B9" s="56"/>
      <c r="C9" s="56"/>
      <c r="D9" s="56"/>
      <c r="E9" s="56"/>
      <c r="F9" s="11"/>
      <c r="G9" s="11"/>
      <c r="H9" s="11"/>
    </row>
    <row r="11" spans="1:10">
      <c r="A11" s="5"/>
      <c r="B11" s="6" t="s">
        <v>24</v>
      </c>
      <c r="C11" s="6" t="s">
        <v>25</v>
      </c>
      <c r="D11" s="6" t="s">
        <v>26</v>
      </c>
      <c r="E11" s="6" t="s">
        <v>27</v>
      </c>
    </row>
    <row r="12" spans="1:10">
      <c r="A12" s="6" t="s">
        <v>28</v>
      </c>
      <c r="B12" s="7">
        <f>AVERAGE(Data[age])</f>
        <v>39.207025411061288</v>
      </c>
      <c r="C12" s="7">
        <f>AVERAGE(Data[bmi])</f>
        <v>30.663396860986499</v>
      </c>
      <c r="D12" s="7">
        <f>AVERAGE(Data[children])</f>
        <v>1.0949177877428999</v>
      </c>
      <c r="E12" s="7">
        <f>AVERAGE(Data[charges($)])</f>
        <v>13270.422265141269</v>
      </c>
    </row>
    <row r="13" spans="1:10">
      <c r="A13" s="6" t="s">
        <v>29</v>
      </c>
      <c r="B13" s="7">
        <f>_xlfn.STDEV.S(Data[age])</f>
        <v>14.049960379216154</v>
      </c>
      <c r="C13" s="7">
        <f>_xlfn.STDEV.S(Data[bmi])</f>
        <v>6.0981869116793632</v>
      </c>
      <c r="D13" s="7">
        <f>_xlfn.STDEV.S(Data[children])</f>
        <v>1.2054927397819137</v>
      </c>
      <c r="E13" s="7">
        <f>_xlfn.STDEV.S(Data[charges($)])</f>
        <v>12110.011236693994</v>
      </c>
      <c r="G13" s="40" t="s">
        <v>96</v>
      </c>
    </row>
    <row r="14" spans="1:10">
      <c r="A14" s="6" t="s">
        <v>30</v>
      </c>
      <c r="B14" s="7">
        <f>MIN(Data[age])</f>
        <v>18</v>
      </c>
      <c r="C14" s="7">
        <f>MIN(Data[bmi])</f>
        <v>15.96</v>
      </c>
      <c r="D14" s="7">
        <f>MIN(Data[children])</f>
        <v>0</v>
      </c>
      <c r="E14" s="7">
        <f>MIN(Data[charges($)])</f>
        <v>1121.8739</v>
      </c>
      <c r="G14" t="s">
        <v>97</v>
      </c>
    </row>
    <row r="15" spans="1:10">
      <c r="A15" s="6" t="s">
        <v>31</v>
      </c>
      <c r="B15" s="7">
        <f>_xlfn.QUARTILE.EXC(Data[age],1)</f>
        <v>26.75</v>
      </c>
      <c r="C15" s="7">
        <f>_xlfn.QUARTILE.EXC(Data[bmi],1)</f>
        <v>26.272500000000001</v>
      </c>
      <c r="D15" s="7">
        <f>_xlfn.QUARTILE.EXC(Data[children],1)</f>
        <v>0</v>
      </c>
      <c r="E15" s="7">
        <f>_xlfn.QUARTILE.EXC(Data[charges($)],1)</f>
        <v>4733.6352875000002</v>
      </c>
      <c r="G15" t="s">
        <v>166</v>
      </c>
    </row>
    <row r="16" spans="1:10">
      <c r="A16" s="6" t="s">
        <v>32</v>
      </c>
      <c r="B16" s="7">
        <f>_xlfn.QUARTILE.EXC(Data[age],2)</f>
        <v>39</v>
      </c>
      <c r="C16" s="7">
        <f>_xlfn.QUARTILE.EXC(Data[bmi],2)</f>
        <v>30.4</v>
      </c>
      <c r="D16" s="7">
        <f>_xlfn.QUARTILE.EXC(Data[children],2)</f>
        <v>1</v>
      </c>
      <c r="E16" s="7">
        <f>_xlfn.QUARTILE.EXC(Data[charges($)],2)</f>
        <v>9382.0329999999994</v>
      </c>
      <c r="G16" t="s">
        <v>98</v>
      </c>
    </row>
    <row r="17" spans="1:7">
      <c r="A17" s="6" t="s">
        <v>33</v>
      </c>
      <c r="B17" s="7">
        <f>_xlfn.QUARTILE.EXC(Data[age],3)</f>
        <v>51</v>
      </c>
      <c r="C17" s="7">
        <f>_xlfn.QUARTILE.EXC(Data[bmi],3)</f>
        <v>34.700000000000003</v>
      </c>
      <c r="D17" s="7">
        <f>_xlfn.QUARTILE.EXC(Data[children],3)</f>
        <v>2</v>
      </c>
      <c r="E17" s="7">
        <f>_xlfn.QUARTILE.EXC(Data[charges($)],3)</f>
        <v>16687.364099999999</v>
      </c>
      <c r="G17" t="s">
        <v>99</v>
      </c>
    </row>
    <row r="18" spans="1:7">
      <c r="A18" s="6" t="s">
        <v>34</v>
      </c>
      <c r="B18" s="7">
        <f>MAX(Data[age])</f>
        <v>64</v>
      </c>
      <c r="C18" s="7">
        <f>MAX(Data[bmi])</f>
        <v>53.13</v>
      </c>
      <c r="D18" s="7">
        <f>MAX(Data[children])</f>
        <v>5</v>
      </c>
      <c r="E18" s="7">
        <f>MAX(Data[charges($)])</f>
        <v>63770.428010000003</v>
      </c>
      <c r="G18" t="s">
        <v>165</v>
      </c>
    </row>
    <row r="20" spans="1:7" ht="18">
      <c r="A20" s="56" t="s">
        <v>35</v>
      </c>
      <c r="B20" s="56"/>
      <c r="C20" s="56"/>
      <c r="D20" s="56"/>
      <c r="E20" s="4"/>
    </row>
    <row r="21" spans="1:7">
      <c r="A21" s="4"/>
      <c r="B21" s="4"/>
      <c r="C21" s="4"/>
      <c r="D21" s="4"/>
      <c r="E21" s="4"/>
      <c r="F21" s="4"/>
      <c r="G21" s="4"/>
    </row>
    <row r="22" spans="1:7">
      <c r="F22" s="4"/>
      <c r="G22" s="4"/>
    </row>
    <row r="23" spans="1:7">
      <c r="A23" s="1" t="s">
        <v>44</v>
      </c>
    </row>
    <row r="24" spans="1:7">
      <c r="A24" s="8" t="s">
        <v>41</v>
      </c>
      <c r="B24" t="s">
        <v>38</v>
      </c>
    </row>
    <row r="25" spans="1:7">
      <c r="A25" s="9" t="s">
        <v>6</v>
      </c>
      <c r="B25">
        <v>662</v>
      </c>
    </row>
    <row r="26" spans="1:7">
      <c r="A26" s="9" t="s">
        <v>9</v>
      </c>
      <c r="B26">
        <v>676</v>
      </c>
    </row>
    <row r="27" spans="1:7">
      <c r="A27" s="9" t="s">
        <v>37</v>
      </c>
      <c r="B27">
        <v>1338</v>
      </c>
    </row>
    <row r="31" spans="1:7">
      <c r="A31" s="1" t="s">
        <v>45</v>
      </c>
    </row>
    <row r="32" spans="1:7">
      <c r="A32" s="8" t="s">
        <v>42</v>
      </c>
      <c r="B32" t="s">
        <v>39</v>
      </c>
    </row>
    <row r="33" spans="1:2">
      <c r="A33" s="9" t="s">
        <v>10</v>
      </c>
      <c r="B33" s="33">
        <v>0.79521674140508225</v>
      </c>
    </row>
    <row r="34" spans="1:2">
      <c r="A34" s="9" t="s">
        <v>7</v>
      </c>
      <c r="B34" s="33">
        <v>0.20478325859491778</v>
      </c>
    </row>
    <row r="35" spans="1:2">
      <c r="A35" s="9" t="s">
        <v>37</v>
      </c>
      <c r="B35" s="33">
        <v>1</v>
      </c>
    </row>
    <row r="39" spans="1:2">
      <c r="A39" s="1" t="s">
        <v>46</v>
      </c>
    </row>
    <row r="40" spans="1:2">
      <c r="A40" s="8" t="s">
        <v>43</v>
      </c>
      <c r="B40" t="s">
        <v>40</v>
      </c>
    </row>
    <row r="41" spans="1:2">
      <c r="A41" s="9" t="s">
        <v>13</v>
      </c>
      <c r="B41">
        <v>324</v>
      </c>
    </row>
    <row r="42" spans="1:2">
      <c r="A42" s="9" t="s">
        <v>12</v>
      </c>
      <c r="B42">
        <v>325</v>
      </c>
    </row>
    <row r="43" spans="1:2">
      <c r="A43" s="9" t="s">
        <v>11</v>
      </c>
      <c r="B43">
        <v>364</v>
      </c>
    </row>
    <row r="44" spans="1:2">
      <c r="A44" s="9" t="s">
        <v>8</v>
      </c>
      <c r="B44">
        <v>325</v>
      </c>
    </row>
    <row r="45" spans="1:2">
      <c r="A45" s="9" t="s">
        <v>37</v>
      </c>
      <c r="B45">
        <v>1338</v>
      </c>
    </row>
  </sheetData>
  <mergeCells count="4">
    <mergeCell ref="A6:J6"/>
    <mergeCell ref="A1:I2"/>
    <mergeCell ref="A20:D20"/>
    <mergeCell ref="A8:E9"/>
  </mergeCell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D6C46-5C52-4A17-8975-01A9B5B3BC27}">
  <dimension ref="A1:I8"/>
  <sheetViews>
    <sheetView workbookViewId="0">
      <selection activeCell="J18" sqref="J18"/>
    </sheetView>
  </sheetViews>
  <sheetFormatPr defaultRowHeight="14.4"/>
  <cols>
    <col min="2" max="2" width="11.6640625" customWidth="1"/>
    <col min="4" max="4" width="14" customWidth="1"/>
  </cols>
  <sheetData>
    <row r="1" spans="1:9">
      <c r="A1" s="55" t="s">
        <v>48</v>
      </c>
      <c r="B1" s="60"/>
      <c r="C1" s="60"/>
      <c r="D1" s="60"/>
      <c r="E1" s="60"/>
      <c r="F1" s="60"/>
      <c r="G1" s="60"/>
      <c r="H1" s="60"/>
      <c r="I1" s="60"/>
    </row>
    <row r="2" spans="1:9">
      <c r="A2" s="60"/>
      <c r="B2" s="60"/>
      <c r="C2" s="60"/>
      <c r="D2" s="60"/>
      <c r="E2" s="60"/>
      <c r="F2" s="60"/>
      <c r="G2" s="60"/>
      <c r="H2" s="60"/>
      <c r="I2" s="60"/>
    </row>
    <row r="4" spans="1:9" ht="21">
      <c r="A4" s="59" t="s">
        <v>49</v>
      </c>
      <c r="B4" s="59"/>
      <c r="C4" s="59"/>
      <c r="D4" s="59"/>
      <c r="E4" s="59"/>
      <c r="F4" s="59"/>
    </row>
    <row r="6" spans="1:9" ht="23.4">
      <c r="A6" s="58" t="s">
        <v>50</v>
      </c>
      <c r="B6" s="58"/>
      <c r="C6" s="58"/>
      <c r="D6" s="58"/>
      <c r="E6" s="58"/>
      <c r="F6" s="58"/>
    </row>
    <row r="8" spans="1:9" ht="23.4">
      <c r="A8" s="58" t="s">
        <v>51</v>
      </c>
      <c r="B8" s="58"/>
      <c r="C8" s="58"/>
      <c r="D8" s="58"/>
      <c r="E8" s="58"/>
      <c r="F8" s="58"/>
      <c r="G8" s="58"/>
    </row>
  </sheetData>
  <mergeCells count="4">
    <mergeCell ref="A6:F6"/>
    <mergeCell ref="A4:F4"/>
    <mergeCell ref="A8:G8"/>
    <mergeCell ref="A1: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B653D-030B-4A5C-BE94-FA4FFD6AD511}">
  <dimension ref="A1:P44"/>
  <sheetViews>
    <sheetView topLeftCell="A6" workbookViewId="0">
      <selection activeCell="P22" sqref="P22"/>
    </sheetView>
  </sheetViews>
  <sheetFormatPr defaultRowHeight="14.4"/>
  <sheetData>
    <row r="1" spans="1:16" ht="14.4" customHeight="1">
      <c r="A1" s="61" t="s">
        <v>52</v>
      </c>
      <c r="B1" s="61"/>
      <c r="C1" s="61"/>
      <c r="D1" s="61"/>
      <c r="E1" s="61"/>
      <c r="F1" s="61"/>
      <c r="G1" s="61"/>
      <c r="H1" s="61"/>
      <c r="I1" s="61"/>
      <c r="J1" s="61"/>
      <c r="K1" s="61"/>
      <c r="L1" s="61"/>
    </row>
    <row r="2" spans="1:16">
      <c r="A2" s="61"/>
      <c r="B2" s="61"/>
      <c r="C2" s="61"/>
      <c r="D2" s="61"/>
      <c r="E2" s="61"/>
      <c r="F2" s="61"/>
      <c r="G2" s="61"/>
      <c r="H2" s="61"/>
      <c r="I2" s="61"/>
      <c r="J2" s="61"/>
      <c r="K2" s="61"/>
      <c r="L2" s="61"/>
    </row>
    <row r="5" spans="1:16" ht="18">
      <c r="A5" s="12" t="s">
        <v>53</v>
      </c>
    </row>
    <row r="7" spans="1:16">
      <c r="P7" s="40" t="s">
        <v>96</v>
      </c>
    </row>
    <row r="9" spans="1:16">
      <c r="P9" s="1" t="s">
        <v>101</v>
      </c>
    </row>
    <row r="10" spans="1:16">
      <c r="P10" t="s">
        <v>102</v>
      </c>
    </row>
    <row r="11" spans="1:16">
      <c r="P11" t="s">
        <v>103</v>
      </c>
    </row>
    <row r="12" spans="1:16">
      <c r="P12" t="s">
        <v>104</v>
      </c>
    </row>
    <row r="14" spans="1:16">
      <c r="P14" s="1" t="s">
        <v>105</v>
      </c>
    </row>
    <row r="15" spans="1:16">
      <c r="P15" t="s">
        <v>167</v>
      </c>
    </row>
    <row r="16" spans="1:16">
      <c r="P16" t="s">
        <v>107</v>
      </c>
    </row>
    <row r="17" spans="1:16">
      <c r="P17" t="s">
        <v>106</v>
      </c>
    </row>
    <row r="19" spans="1:16">
      <c r="P19" s="1" t="s">
        <v>108</v>
      </c>
    </row>
    <row r="20" spans="1:16">
      <c r="P20" t="s">
        <v>109</v>
      </c>
    </row>
    <row r="21" spans="1:16">
      <c r="P21" t="s">
        <v>110</v>
      </c>
    </row>
    <row r="22" spans="1:16">
      <c r="P22" t="s">
        <v>111</v>
      </c>
    </row>
    <row r="25" spans="1:16" ht="18">
      <c r="A25" s="62" t="s">
        <v>54</v>
      </c>
      <c r="B25" s="62"/>
    </row>
    <row r="44" spans="1:1" ht="18">
      <c r="A44" s="12" t="s">
        <v>55</v>
      </c>
    </row>
  </sheetData>
  <mergeCells count="2">
    <mergeCell ref="A1:L2"/>
    <mergeCell ref="A25:B2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AA906-9C7D-4F7D-B48B-534E4ECFDB5D}">
  <dimension ref="A1:H1339"/>
  <sheetViews>
    <sheetView workbookViewId="0">
      <selection activeCell="M12" sqref="M12"/>
    </sheetView>
  </sheetViews>
  <sheetFormatPr defaultRowHeight="14.4"/>
  <cols>
    <col min="3" max="3" width="12" bestFit="1" customWidth="1"/>
  </cols>
  <sheetData>
    <row r="1" spans="1:8">
      <c r="A1" s="19" t="s">
        <v>0</v>
      </c>
      <c r="B1" s="20" t="s">
        <v>2</v>
      </c>
      <c r="C1" s="21" t="s">
        <v>22</v>
      </c>
    </row>
    <row r="2" spans="1:8">
      <c r="A2" s="16">
        <v>18</v>
      </c>
      <c r="B2" s="17">
        <v>23.21</v>
      </c>
      <c r="C2" s="18">
        <v>1121.8739</v>
      </c>
    </row>
    <row r="3" spans="1:8" ht="18">
      <c r="A3" s="13">
        <v>18</v>
      </c>
      <c r="B3" s="14">
        <v>30.14</v>
      </c>
      <c r="C3" s="15">
        <v>1131.5065999999999</v>
      </c>
      <c r="E3" s="63" t="s">
        <v>56</v>
      </c>
      <c r="F3" s="64"/>
      <c r="G3" s="64"/>
    </row>
    <row r="4" spans="1:8" ht="15" thickBot="1">
      <c r="A4" s="16">
        <v>18</v>
      </c>
      <c r="B4" s="17">
        <v>33.33</v>
      </c>
      <c r="C4" s="18">
        <v>1135.9407000000001</v>
      </c>
    </row>
    <row r="5" spans="1:8">
      <c r="A5" s="13">
        <v>18</v>
      </c>
      <c r="B5" s="14">
        <v>33.659999999999997</v>
      </c>
      <c r="C5" s="15">
        <v>1136.3994</v>
      </c>
      <c r="E5" s="23"/>
      <c r="F5" s="23" t="s">
        <v>0</v>
      </c>
      <c r="G5" s="23" t="s">
        <v>2</v>
      </c>
      <c r="H5" s="23" t="s">
        <v>22</v>
      </c>
    </row>
    <row r="6" spans="1:8">
      <c r="A6" s="16">
        <v>18</v>
      </c>
      <c r="B6" s="17">
        <v>34.1</v>
      </c>
      <c r="C6" s="18">
        <v>1137.011</v>
      </c>
      <c r="E6" t="s">
        <v>0</v>
      </c>
      <c r="F6">
        <v>1</v>
      </c>
    </row>
    <row r="7" spans="1:8">
      <c r="A7" s="13">
        <v>18</v>
      </c>
      <c r="B7" s="14">
        <v>34.43</v>
      </c>
      <c r="C7" s="15">
        <v>1137.4697000000001</v>
      </c>
      <c r="E7" t="s">
        <v>2</v>
      </c>
      <c r="F7" s="24">
        <v>0.10927188154853491</v>
      </c>
      <c r="G7">
        <v>1</v>
      </c>
    </row>
    <row r="8" spans="1:8" ht="15" thickBot="1">
      <c r="A8" s="16">
        <v>18</v>
      </c>
      <c r="B8" s="17">
        <v>37.29</v>
      </c>
      <c r="C8" s="18">
        <v>1141.4450999999999</v>
      </c>
      <c r="E8" s="22" t="s">
        <v>22</v>
      </c>
      <c r="F8" s="25">
        <v>0.29900819333064782</v>
      </c>
      <c r="G8" s="25">
        <v>0.19834096883362867</v>
      </c>
      <c r="H8" s="22">
        <v>1</v>
      </c>
    </row>
    <row r="9" spans="1:8">
      <c r="A9" s="13">
        <v>18</v>
      </c>
      <c r="B9" s="14">
        <v>41.14</v>
      </c>
      <c r="C9" s="15">
        <v>1146.7965999999999</v>
      </c>
    </row>
    <row r="10" spans="1:8">
      <c r="A10" s="16">
        <v>18</v>
      </c>
      <c r="B10" s="17">
        <v>43.01</v>
      </c>
      <c r="C10" s="18">
        <v>1149.3959</v>
      </c>
      <c r="E10" s="1" t="s">
        <v>112</v>
      </c>
    </row>
    <row r="11" spans="1:8">
      <c r="A11" s="13">
        <v>18</v>
      </c>
      <c r="B11" s="14">
        <v>53.13</v>
      </c>
      <c r="C11" s="15">
        <v>1163.4627</v>
      </c>
      <c r="E11" s="1" t="s">
        <v>113</v>
      </c>
    </row>
    <row r="12" spans="1:8">
      <c r="A12" s="16">
        <v>18</v>
      </c>
      <c r="B12" s="17">
        <v>20.79</v>
      </c>
      <c r="C12" s="18">
        <v>1607.5101</v>
      </c>
    </row>
    <row r="13" spans="1:8">
      <c r="A13" s="13">
        <v>18</v>
      </c>
      <c r="B13" s="14">
        <v>26.73</v>
      </c>
      <c r="C13" s="15">
        <v>1615.7666999999999</v>
      </c>
    </row>
    <row r="14" spans="1:8">
      <c r="A14" s="16">
        <v>18</v>
      </c>
      <c r="B14" s="17">
        <v>31.13</v>
      </c>
      <c r="C14" s="18">
        <v>1621.8827000000001</v>
      </c>
    </row>
    <row r="15" spans="1:8">
      <c r="A15" s="13">
        <v>18</v>
      </c>
      <c r="B15" s="14">
        <v>31.35</v>
      </c>
      <c r="C15" s="15">
        <v>1622.1885</v>
      </c>
    </row>
    <row r="16" spans="1:8">
      <c r="A16" s="16">
        <v>18</v>
      </c>
      <c r="B16" s="17">
        <v>36.85</v>
      </c>
      <c r="C16" s="18">
        <v>1629.8335</v>
      </c>
    </row>
    <row r="17" spans="1:3">
      <c r="A17" s="13">
        <v>18</v>
      </c>
      <c r="B17" s="14">
        <v>38.17</v>
      </c>
      <c r="C17" s="15">
        <v>1631.6683</v>
      </c>
    </row>
    <row r="18" spans="1:3">
      <c r="A18" s="16">
        <v>18</v>
      </c>
      <c r="B18" s="17">
        <v>38.28</v>
      </c>
      <c r="C18" s="18">
        <v>1631.8212000000001</v>
      </c>
    </row>
    <row r="19" spans="1:3">
      <c r="A19" s="13">
        <v>18</v>
      </c>
      <c r="B19" s="14">
        <v>39.159999999999997</v>
      </c>
      <c r="C19" s="15">
        <v>1633.0444</v>
      </c>
    </row>
    <row r="20" spans="1:3">
      <c r="A20" s="16">
        <v>18</v>
      </c>
      <c r="B20" s="17">
        <v>39.82</v>
      </c>
      <c r="C20" s="18">
        <v>1633.9618</v>
      </c>
    </row>
    <row r="21" spans="1:3">
      <c r="A21" s="13">
        <v>18</v>
      </c>
      <c r="B21" s="14">
        <v>40.26</v>
      </c>
      <c r="C21" s="15">
        <v>1634.5734</v>
      </c>
    </row>
    <row r="22" spans="1:3">
      <c r="A22" s="16">
        <v>18</v>
      </c>
      <c r="B22" s="17">
        <v>15.96</v>
      </c>
      <c r="C22" s="18">
        <v>1694.7963999999999</v>
      </c>
    </row>
    <row r="23" spans="1:3">
      <c r="A23" s="13">
        <v>18</v>
      </c>
      <c r="B23" s="14">
        <v>21.47</v>
      </c>
      <c r="C23" s="15">
        <v>1702.4553000000001</v>
      </c>
    </row>
    <row r="24" spans="1:3">
      <c r="A24" s="16">
        <v>18</v>
      </c>
      <c r="B24" s="17">
        <v>22.99</v>
      </c>
      <c r="C24" s="18">
        <v>1704.5681</v>
      </c>
    </row>
    <row r="25" spans="1:3">
      <c r="A25" s="13">
        <v>18</v>
      </c>
      <c r="B25" s="14">
        <v>23.085000000000001</v>
      </c>
      <c r="C25" s="15">
        <v>1704.7001499999999</v>
      </c>
    </row>
    <row r="26" spans="1:3">
      <c r="A26" s="16">
        <v>18</v>
      </c>
      <c r="B26" s="17">
        <v>23.75</v>
      </c>
      <c r="C26" s="18">
        <v>1705.6244999999999</v>
      </c>
    </row>
    <row r="27" spans="1:3">
      <c r="A27" s="13">
        <v>18</v>
      </c>
      <c r="B27" s="14">
        <v>25.46</v>
      </c>
      <c r="C27" s="15">
        <v>1708.0014000000001</v>
      </c>
    </row>
    <row r="28" spans="1:3">
      <c r="A28" s="16">
        <v>18</v>
      </c>
      <c r="B28" s="17">
        <v>26.125</v>
      </c>
      <c r="C28" s="18">
        <v>1708.9257500000001</v>
      </c>
    </row>
    <row r="29" spans="1:3">
      <c r="A29" s="13">
        <v>18</v>
      </c>
      <c r="B29" s="14">
        <v>23.32</v>
      </c>
      <c r="C29" s="15">
        <v>1711.0268000000001</v>
      </c>
    </row>
    <row r="30" spans="1:3">
      <c r="A30" s="16">
        <v>18</v>
      </c>
      <c r="B30" s="17">
        <v>28.5</v>
      </c>
      <c r="C30" s="18">
        <v>1712.2270000000001</v>
      </c>
    </row>
    <row r="31" spans="1:3">
      <c r="A31" s="13">
        <v>18</v>
      </c>
      <c r="B31" s="14">
        <v>29.37</v>
      </c>
      <c r="C31" s="15">
        <v>1719.4363000000001</v>
      </c>
    </row>
    <row r="32" spans="1:3">
      <c r="A32" s="16">
        <v>18</v>
      </c>
      <c r="B32" s="17">
        <v>30.03</v>
      </c>
      <c r="C32" s="18">
        <v>1720.3536999999999</v>
      </c>
    </row>
    <row r="33" spans="1:3">
      <c r="A33" s="13">
        <v>18</v>
      </c>
      <c r="B33" s="14">
        <v>33.770000000000003</v>
      </c>
      <c r="C33" s="15">
        <v>1725.5523000000001</v>
      </c>
    </row>
    <row r="34" spans="1:3">
      <c r="A34" s="16">
        <v>18</v>
      </c>
      <c r="B34" s="17">
        <v>35.200000000000003</v>
      </c>
      <c r="C34" s="18">
        <v>1727.54</v>
      </c>
    </row>
    <row r="35" spans="1:3">
      <c r="A35" s="13">
        <v>18</v>
      </c>
      <c r="B35" s="14">
        <v>25.08</v>
      </c>
      <c r="C35" s="15">
        <v>2196.4731999999999</v>
      </c>
    </row>
    <row r="36" spans="1:3">
      <c r="A36" s="16">
        <v>18</v>
      </c>
      <c r="B36" s="17">
        <v>26.315000000000001</v>
      </c>
      <c r="C36" s="18">
        <v>2198.1898500000002</v>
      </c>
    </row>
    <row r="37" spans="1:3">
      <c r="A37" s="13">
        <v>18</v>
      </c>
      <c r="B37" s="14">
        <v>28.215</v>
      </c>
      <c r="C37" s="15">
        <v>2200.8308499999998</v>
      </c>
    </row>
    <row r="38" spans="1:3">
      <c r="A38" s="16">
        <v>18</v>
      </c>
      <c r="B38" s="17">
        <v>24.09</v>
      </c>
      <c r="C38" s="18">
        <v>2201.0971</v>
      </c>
    </row>
    <row r="39" spans="1:3">
      <c r="A39" s="13">
        <v>18</v>
      </c>
      <c r="B39" s="14">
        <v>30.114999999999998</v>
      </c>
      <c r="C39" s="15">
        <v>2203.4718499999999</v>
      </c>
    </row>
    <row r="40" spans="1:3">
      <c r="A40" s="16">
        <v>18</v>
      </c>
      <c r="B40" s="17">
        <v>30.305</v>
      </c>
      <c r="C40" s="18">
        <v>2203.7359499999998</v>
      </c>
    </row>
    <row r="41" spans="1:3">
      <c r="A41" s="13">
        <v>18</v>
      </c>
      <c r="B41" s="14">
        <v>31.92</v>
      </c>
      <c r="C41" s="15">
        <v>2205.9807999999998</v>
      </c>
    </row>
    <row r="42" spans="1:3">
      <c r="A42" s="16">
        <v>18</v>
      </c>
      <c r="B42" s="17">
        <v>33.155000000000001</v>
      </c>
      <c r="C42" s="18">
        <v>2207.6974500000001</v>
      </c>
    </row>
    <row r="43" spans="1:3">
      <c r="A43" s="13">
        <v>18</v>
      </c>
      <c r="B43" s="14">
        <v>35.625</v>
      </c>
      <c r="C43" s="15">
        <v>2211.1307499999998</v>
      </c>
    </row>
    <row r="44" spans="1:3">
      <c r="A44" s="16">
        <v>18</v>
      </c>
      <c r="B44" s="17">
        <v>40.185000000000002</v>
      </c>
      <c r="C44" s="18">
        <v>2217.4691499999999</v>
      </c>
    </row>
    <row r="45" spans="1:3">
      <c r="A45" s="13">
        <v>18</v>
      </c>
      <c r="B45" s="14">
        <v>40.28</v>
      </c>
      <c r="C45" s="15">
        <v>2217.6012000000001</v>
      </c>
    </row>
    <row r="46" spans="1:3">
      <c r="A46" s="16">
        <v>18</v>
      </c>
      <c r="B46" s="17">
        <v>37.29</v>
      </c>
      <c r="C46" s="18">
        <v>2219.4450999999999</v>
      </c>
    </row>
    <row r="47" spans="1:3">
      <c r="A47" s="13">
        <v>18</v>
      </c>
      <c r="B47" s="14">
        <v>26.18</v>
      </c>
      <c r="C47" s="15">
        <v>2304.0021999999999</v>
      </c>
    </row>
    <row r="48" spans="1:3">
      <c r="A48" s="16">
        <v>18</v>
      </c>
      <c r="B48" s="17">
        <v>32.119999999999997</v>
      </c>
      <c r="C48" s="18">
        <v>2801.2588000000001</v>
      </c>
    </row>
    <row r="49" spans="1:3">
      <c r="A49" s="13">
        <v>18</v>
      </c>
      <c r="B49" s="14">
        <v>38.664999999999999</v>
      </c>
      <c r="C49" s="15">
        <v>3393.35635</v>
      </c>
    </row>
    <row r="50" spans="1:3">
      <c r="A50" s="16">
        <v>18</v>
      </c>
      <c r="B50" s="17">
        <v>30.4</v>
      </c>
      <c r="C50" s="18">
        <v>3481.8679999999999</v>
      </c>
    </row>
    <row r="51" spans="1:3">
      <c r="A51" s="13">
        <v>18</v>
      </c>
      <c r="B51" s="14">
        <v>31.35</v>
      </c>
      <c r="C51" s="15">
        <v>4561.1885000000002</v>
      </c>
    </row>
    <row r="52" spans="1:3">
      <c r="A52" s="16">
        <v>18</v>
      </c>
      <c r="B52" s="17">
        <v>29.164999999999999</v>
      </c>
      <c r="C52" s="18">
        <v>7323.7348190000002</v>
      </c>
    </row>
    <row r="53" spans="1:3">
      <c r="A53" s="13">
        <v>18</v>
      </c>
      <c r="B53" s="14">
        <v>28.31</v>
      </c>
      <c r="C53" s="15">
        <v>11272.331389999999</v>
      </c>
    </row>
    <row r="54" spans="1:3">
      <c r="A54" s="16">
        <v>18</v>
      </c>
      <c r="B54" s="17">
        <v>33.880000000000003</v>
      </c>
      <c r="C54" s="18">
        <v>11482.63485</v>
      </c>
    </row>
    <row r="55" spans="1:3">
      <c r="A55" s="13">
        <v>18</v>
      </c>
      <c r="B55" s="14">
        <v>21.78</v>
      </c>
      <c r="C55" s="15">
        <v>11884.048580000001</v>
      </c>
    </row>
    <row r="56" spans="1:3">
      <c r="A56" s="16">
        <v>18</v>
      </c>
      <c r="B56" s="17">
        <v>17.29</v>
      </c>
      <c r="C56" s="18">
        <v>12829.455099999999</v>
      </c>
    </row>
    <row r="57" spans="1:3">
      <c r="A57" s="13">
        <v>18</v>
      </c>
      <c r="B57" s="14">
        <v>39.14</v>
      </c>
      <c r="C57" s="15">
        <v>12890.057650000001</v>
      </c>
    </row>
    <row r="58" spans="1:3">
      <c r="A58" s="16">
        <v>18</v>
      </c>
      <c r="B58" s="17">
        <v>21.565000000000001</v>
      </c>
      <c r="C58" s="18">
        <v>13747.87235</v>
      </c>
    </row>
    <row r="59" spans="1:3">
      <c r="A59" s="13">
        <v>18</v>
      </c>
      <c r="B59" s="14">
        <v>38.28</v>
      </c>
      <c r="C59" s="15">
        <v>14133.03775</v>
      </c>
    </row>
    <row r="60" spans="1:3">
      <c r="A60" s="16">
        <v>18</v>
      </c>
      <c r="B60" s="17">
        <v>21.66</v>
      </c>
      <c r="C60" s="18">
        <v>14283.4594</v>
      </c>
    </row>
    <row r="61" spans="1:3">
      <c r="A61" s="13">
        <v>18</v>
      </c>
      <c r="B61" s="14">
        <v>25.175000000000001</v>
      </c>
      <c r="C61" s="15">
        <v>15518.180249999999</v>
      </c>
    </row>
    <row r="62" spans="1:3">
      <c r="A62" s="16">
        <v>18</v>
      </c>
      <c r="B62" s="17">
        <v>27.36</v>
      </c>
      <c r="C62" s="18">
        <v>17178.682400000002</v>
      </c>
    </row>
    <row r="63" spans="1:3">
      <c r="A63" s="13">
        <v>18</v>
      </c>
      <c r="B63" s="14">
        <v>27.28</v>
      </c>
      <c r="C63" s="15">
        <v>18223.4512</v>
      </c>
    </row>
    <row r="64" spans="1:3">
      <c r="A64" s="16">
        <v>18</v>
      </c>
      <c r="B64" s="17">
        <v>30.114999999999998</v>
      </c>
      <c r="C64" s="18">
        <v>21344.846699999998</v>
      </c>
    </row>
    <row r="65" spans="1:3">
      <c r="A65" s="13">
        <v>18</v>
      </c>
      <c r="B65" s="14">
        <v>31.73</v>
      </c>
      <c r="C65" s="15">
        <v>33732.686699999998</v>
      </c>
    </row>
    <row r="66" spans="1:3">
      <c r="A66" s="16">
        <v>18</v>
      </c>
      <c r="B66" s="17">
        <v>31.68</v>
      </c>
      <c r="C66" s="18">
        <v>34303.167200000004</v>
      </c>
    </row>
    <row r="67" spans="1:3">
      <c r="A67" s="13">
        <v>18</v>
      </c>
      <c r="B67" s="14">
        <v>33.534999999999997</v>
      </c>
      <c r="C67" s="15">
        <v>34617.840649999998</v>
      </c>
    </row>
    <row r="68" spans="1:3">
      <c r="A68" s="16">
        <v>18</v>
      </c>
      <c r="B68" s="17">
        <v>36.85</v>
      </c>
      <c r="C68" s="18">
        <v>36149.483500000002</v>
      </c>
    </row>
    <row r="69" spans="1:3">
      <c r="A69" s="13">
        <v>18</v>
      </c>
      <c r="B69" s="14">
        <v>38.17</v>
      </c>
      <c r="C69" s="15">
        <v>36307.798300000002</v>
      </c>
    </row>
    <row r="70" spans="1:3">
      <c r="A70" s="16">
        <v>18</v>
      </c>
      <c r="B70" s="17">
        <v>42.24</v>
      </c>
      <c r="C70" s="18">
        <v>38792.685599999997</v>
      </c>
    </row>
    <row r="71" spans="1:3">
      <c r="A71" s="13">
        <v>19</v>
      </c>
      <c r="B71" s="14">
        <v>19.8</v>
      </c>
      <c r="C71" s="15">
        <v>1241.5650000000001</v>
      </c>
    </row>
    <row r="72" spans="1:3">
      <c r="A72" s="16">
        <v>19</v>
      </c>
      <c r="B72" s="17">
        <v>20.3</v>
      </c>
      <c r="C72" s="18">
        <v>1242.26</v>
      </c>
    </row>
    <row r="73" spans="1:3">
      <c r="A73" s="13">
        <v>19</v>
      </c>
      <c r="B73" s="14">
        <v>20.7</v>
      </c>
      <c r="C73" s="15">
        <v>1242.816</v>
      </c>
    </row>
    <row r="74" spans="1:3">
      <c r="A74" s="16">
        <v>19</v>
      </c>
      <c r="B74" s="17">
        <v>27.6</v>
      </c>
      <c r="C74" s="18">
        <v>1252.4069999999999</v>
      </c>
    </row>
    <row r="75" spans="1:3">
      <c r="A75" s="13">
        <v>19</v>
      </c>
      <c r="B75" s="14">
        <v>28.7</v>
      </c>
      <c r="C75" s="15">
        <v>1253.9359999999999</v>
      </c>
    </row>
    <row r="76" spans="1:3">
      <c r="A76" s="16">
        <v>19</v>
      </c>
      <c r="B76" s="17">
        <v>30.4</v>
      </c>
      <c r="C76" s="18">
        <v>1256.299</v>
      </c>
    </row>
    <row r="77" spans="1:3">
      <c r="A77" s="13">
        <v>19</v>
      </c>
      <c r="B77" s="14">
        <v>34.1</v>
      </c>
      <c r="C77" s="15">
        <v>1261.442</v>
      </c>
    </row>
    <row r="78" spans="1:3">
      <c r="A78" s="16">
        <v>19</v>
      </c>
      <c r="B78" s="17">
        <v>34.4</v>
      </c>
      <c r="C78" s="18">
        <v>1261.8589999999999</v>
      </c>
    </row>
    <row r="79" spans="1:3">
      <c r="A79" s="13">
        <v>19</v>
      </c>
      <c r="B79" s="14">
        <v>35.4</v>
      </c>
      <c r="C79" s="15">
        <v>1263.249</v>
      </c>
    </row>
    <row r="80" spans="1:3">
      <c r="A80" s="16">
        <v>19</v>
      </c>
      <c r="B80" s="17">
        <v>17.48</v>
      </c>
      <c r="C80" s="18">
        <v>1621.3402000000001</v>
      </c>
    </row>
    <row r="81" spans="1:3">
      <c r="A81" s="13">
        <v>19</v>
      </c>
      <c r="B81" s="14">
        <v>20.425000000000001</v>
      </c>
      <c r="C81" s="15">
        <v>1625.4337499999999</v>
      </c>
    </row>
    <row r="82" spans="1:3">
      <c r="A82" s="16">
        <v>19</v>
      </c>
      <c r="B82" s="17">
        <v>21.754999999999999</v>
      </c>
      <c r="C82" s="18">
        <v>1627.2824499999999</v>
      </c>
    </row>
    <row r="83" spans="1:3">
      <c r="A83" s="13">
        <v>19</v>
      </c>
      <c r="B83" s="14">
        <v>22.61</v>
      </c>
      <c r="C83" s="15">
        <v>1628.4709</v>
      </c>
    </row>
    <row r="84" spans="1:3">
      <c r="A84" s="16">
        <v>19</v>
      </c>
      <c r="B84" s="17">
        <v>25.175000000000001</v>
      </c>
      <c r="C84" s="18">
        <v>1632.0362500000001</v>
      </c>
    </row>
    <row r="85" spans="1:3">
      <c r="A85" s="13">
        <v>19</v>
      </c>
      <c r="B85" s="14">
        <v>25.555</v>
      </c>
      <c r="C85" s="15">
        <v>1632.5644500000001</v>
      </c>
    </row>
    <row r="86" spans="1:3">
      <c r="A86" s="16">
        <v>19</v>
      </c>
      <c r="B86" s="17">
        <v>27.835000000000001</v>
      </c>
      <c r="C86" s="18">
        <v>1635.7336499999999</v>
      </c>
    </row>
    <row r="87" spans="1:3">
      <c r="A87" s="13">
        <v>19</v>
      </c>
      <c r="B87" s="14">
        <v>30.59</v>
      </c>
      <c r="C87" s="15">
        <v>1639.5631000000001</v>
      </c>
    </row>
    <row r="88" spans="1:3">
      <c r="A88" s="16">
        <v>19</v>
      </c>
      <c r="B88" s="17">
        <v>30.59</v>
      </c>
      <c r="C88" s="18">
        <v>1639.5631000000001</v>
      </c>
    </row>
    <row r="89" spans="1:3">
      <c r="A89" s="13">
        <v>19</v>
      </c>
      <c r="B89" s="14">
        <v>35.53</v>
      </c>
      <c r="C89" s="15">
        <v>1646.4296999999999</v>
      </c>
    </row>
    <row r="90" spans="1:3">
      <c r="A90" s="16">
        <v>19</v>
      </c>
      <c r="B90" s="17">
        <v>17.8</v>
      </c>
      <c r="C90" s="18">
        <v>1727.7850000000001</v>
      </c>
    </row>
    <row r="91" spans="1:3">
      <c r="A91" s="13">
        <v>19</v>
      </c>
      <c r="B91" s="14">
        <v>18.600000000000001</v>
      </c>
      <c r="C91" s="15">
        <v>1728.8969999999999</v>
      </c>
    </row>
    <row r="92" spans="1:3">
      <c r="A92" s="16">
        <v>19</v>
      </c>
      <c r="B92" s="17">
        <v>20.6</v>
      </c>
      <c r="C92" s="18">
        <v>1731.6769999999999</v>
      </c>
    </row>
    <row r="93" spans="1:3">
      <c r="A93" s="13">
        <v>19</v>
      </c>
      <c r="B93" s="14">
        <v>24.7</v>
      </c>
      <c r="C93" s="15">
        <v>1737.376</v>
      </c>
    </row>
    <row r="94" spans="1:3">
      <c r="A94" s="16">
        <v>19</v>
      </c>
      <c r="B94" s="17">
        <v>28.9</v>
      </c>
      <c r="C94" s="18">
        <v>1743.2139999999999</v>
      </c>
    </row>
    <row r="95" spans="1:3">
      <c r="A95" s="13">
        <v>19</v>
      </c>
      <c r="B95" s="14">
        <v>29.8</v>
      </c>
      <c r="C95" s="15">
        <v>1744.4649999999999</v>
      </c>
    </row>
    <row r="96" spans="1:3">
      <c r="A96" s="16">
        <v>19</v>
      </c>
      <c r="B96" s="17">
        <v>32.9</v>
      </c>
      <c r="C96" s="18">
        <v>1748.7739999999999</v>
      </c>
    </row>
    <row r="97" spans="1:3">
      <c r="A97" s="13">
        <v>19</v>
      </c>
      <c r="B97" s="14">
        <v>40.5</v>
      </c>
      <c r="C97" s="15">
        <v>1759.338</v>
      </c>
    </row>
    <row r="98" spans="1:3">
      <c r="A98" s="16">
        <v>19</v>
      </c>
      <c r="B98" s="17">
        <v>20.9</v>
      </c>
      <c r="C98" s="18">
        <v>1832.0940000000001</v>
      </c>
    </row>
    <row r="99" spans="1:3">
      <c r="A99" s="13">
        <v>19</v>
      </c>
      <c r="B99" s="14">
        <v>24.6</v>
      </c>
      <c r="C99" s="15">
        <v>1837.2370000000001</v>
      </c>
    </row>
    <row r="100" spans="1:3">
      <c r="A100" s="16">
        <v>19</v>
      </c>
      <c r="B100" s="17">
        <v>28.4</v>
      </c>
      <c r="C100" s="18">
        <v>1842.519</v>
      </c>
    </row>
    <row r="101" spans="1:3">
      <c r="A101" s="13">
        <v>19</v>
      </c>
      <c r="B101" s="14">
        <v>22.515000000000001</v>
      </c>
      <c r="C101" s="15">
        <v>2117.3388500000001</v>
      </c>
    </row>
    <row r="102" spans="1:3">
      <c r="A102" s="16">
        <v>19</v>
      </c>
      <c r="B102" s="17">
        <v>30.495000000000001</v>
      </c>
      <c r="C102" s="18">
        <v>2128.4310500000001</v>
      </c>
    </row>
    <row r="103" spans="1:3">
      <c r="A103" s="13">
        <v>19</v>
      </c>
      <c r="B103" s="14">
        <v>32.11</v>
      </c>
      <c r="C103" s="15">
        <v>2130.6759000000002</v>
      </c>
    </row>
    <row r="104" spans="1:3">
      <c r="A104" s="16">
        <v>19</v>
      </c>
      <c r="B104" s="17">
        <v>35.15</v>
      </c>
      <c r="C104" s="18">
        <v>2134.9014999999999</v>
      </c>
    </row>
    <row r="105" spans="1:3">
      <c r="A105" s="13">
        <v>19</v>
      </c>
      <c r="B105" s="14">
        <v>36.575000000000003</v>
      </c>
      <c r="C105" s="15">
        <v>2136.8822500000001</v>
      </c>
    </row>
    <row r="106" spans="1:3">
      <c r="A106" s="16">
        <v>19</v>
      </c>
      <c r="B106" s="17">
        <v>37.43</v>
      </c>
      <c r="C106" s="18">
        <v>2138.0707000000002</v>
      </c>
    </row>
    <row r="107" spans="1:3">
      <c r="A107" s="13">
        <v>19</v>
      </c>
      <c r="B107" s="14">
        <v>25.555</v>
      </c>
      <c r="C107" s="15">
        <v>2221.5644499999999</v>
      </c>
    </row>
    <row r="108" spans="1:3">
      <c r="A108" s="16">
        <v>19</v>
      </c>
      <c r="B108" s="17">
        <v>28.4</v>
      </c>
      <c r="C108" s="18">
        <v>2331.5189999999998</v>
      </c>
    </row>
    <row r="109" spans="1:3">
      <c r="A109" s="13">
        <v>19</v>
      </c>
      <c r="B109" s="14">
        <v>24.51</v>
      </c>
      <c r="C109" s="15">
        <v>2709.1118999999999</v>
      </c>
    </row>
    <row r="110" spans="1:3">
      <c r="A110" s="16">
        <v>19</v>
      </c>
      <c r="B110" s="17">
        <v>24.605</v>
      </c>
      <c r="C110" s="18">
        <v>2709.24395</v>
      </c>
    </row>
    <row r="111" spans="1:3">
      <c r="A111" s="13">
        <v>19</v>
      </c>
      <c r="B111" s="14">
        <v>25.745000000000001</v>
      </c>
      <c r="C111" s="15">
        <v>2710.8285500000002</v>
      </c>
    </row>
    <row r="112" spans="1:3">
      <c r="A112" s="16">
        <v>19</v>
      </c>
      <c r="B112" s="17">
        <v>31.824999999999999</v>
      </c>
      <c r="C112" s="18">
        <v>2719.2797500000001</v>
      </c>
    </row>
    <row r="113" spans="1:3">
      <c r="A113" s="13">
        <v>19</v>
      </c>
      <c r="B113" s="14">
        <v>39.615000000000002</v>
      </c>
      <c r="C113" s="15">
        <v>2730.1078499999999</v>
      </c>
    </row>
    <row r="114" spans="1:3">
      <c r="A114" s="16">
        <v>19</v>
      </c>
      <c r="B114" s="17">
        <v>20.614999999999998</v>
      </c>
      <c r="C114" s="18">
        <v>2803.69785</v>
      </c>
    </row>
    <row r="115" spans="1:3">
      <c r="A115" s="13">
        <v>19</v>
      </c>
      <c r="B115" s="14">
        <v>23.4</v>
      </c>
      <c r="C115" s="15">
        <v>2913.569</v>
      </c>
    </row>
    <row r="116" spans="1:3">
      <c r="A116" s="16">
        <v>19</v>
      </c>
      <c r="B116" s="17">
        <v>28.6</v>
      </c>
      <c r="C116" s="18">
        <v>4687.7969999999996</v>
      </c>
    </row>
    <row r="117" spans="1:3">
      <c r="A117" s="13">
        <v>19</v>
      </c>
      <c r="B117" s="14">
        <v>21.7</v>
      </c>
      <c r="C117" s="15">
        <v>13844.505999999999</v>
      </c>
    </row>
    <row r="118" spans="1:3">
      <c r="A118" s="16">
        <v>19</v>
      </c>
      <c r="B118" s="17">
        <v>27.7</v>
      </c>
      <c r="C118" s="18">
        <v>16297.846</v>
      </c>
    </row>
    <row r="119" spans="1:3">
      <c r="A119" s="13">
        <v>19</v>
      </c>
      <c r="B119" s="14">
        <v>26.03</v>
      </c>
      <c r="C119" s="15">
        <v>16450.894700000001</v>
      </c>
    </row>
    <row r="120" spans="1:3">
      <c r="A120" s="16">
        <v>19</v>
      </c>
      <c r="B120" s="17">
        <v>27.9</v>
      </c>
      <c r="C120" s="18">
        <v>16884.923999999999</v>
      </c>
    </row>
    <row r="121" spans="1:3">
      <c r="A121" s="13">
        <v>19</v>
      </c>
      <c r="B121" s="14">
        <v>28.3</v>
      </c>
      <c r="C121" s="15">
        <v>17081.080000000002</v>
      </c>
    </row>
    <row r="122" spans="1:3">
      <c r="A122" s="16">
        <v>19</v>
      </c>
      <c r="B122" s="17">
        <v>29.07</v>
      </c>
      <c r="C122" s="18">
        <v>17352.6803</v>
      </c>
    </row>
    <row r="123" spans="1:3">
      <c r="A123" s="13">
        <v>19</v>
      </c>
      <c r="B123" s="14">
        <v>28.31</v>
      </c>
      <c r="C123" s="15">
        <v>17468.983899999999</v>
      </c>
    </row>
    <row r="124" spans="1:3">
      <c r="A124" s="16">
        <v>19</v>
      </c>
      <c r="B124" s="17">
        <v>28.88</v>
      </c>
      <c r="C124" s="18">
        <v>17748.5062</v>
      </c>
    </row>
    <row r="125" spans="1:3">
      <c r="A125" s="13">
        <v>19</v>
      </c>
      <c r="B125" s="14">
        <v>27.93</v>
      </c>
      <c r="C125" s="15">
        <v>18838.703659999999</v>
      </c>
    </row>
    <row r="126" spans="1:3">
      <c r="A126" s="16">
        <v>19</v>
      </c>
      <c r="B126" s="17">
        <v>27.265000000000001</v>
      </c>
      <c r="C126" s="18">
        <v>22493.659640000002</v>
      </c>
    </row>
    <row r="127" spans="1:3">
      <c r="A127" s="13">
        <v>19</v>
      </c>
      <c r="B127" s="14">
        <v>33.1</v>
      </c>
      <c r="C127" s="15">
        <v>23082.955330000001</v>
      </c>
    </row>
    <row r="128" spans="1:3">
      <c r="A128" s="16">
        <v>19</v>
      </c>
      <c r="B128" s="17">
        <v>30.59</v>
      </c>
      <c r="C128" s="18">
        <v>24059.680189999999</v>
      </c>
    </row>
    <row r="129" spans="1:3">
      <c r="A129" s="13">
        <v>19</v>
      </c>
      <c r="B129" s="14">
        <v>30.25</v>
      </c>
      <c r="C129" s="15">
        <v>32548.340499999998</v>
      </c>
    </row>
    <row r="130" spans="1:3">
      <c r="A130" s="16">
        <v>19</v>
      </c>
      <c r="B130" s="17">
        <v>30.02</v>
      </c>
      <c r="C130" s="18">
        <v>33307.550799999997</v>
      </c>
    </row>
    <row r="131" spans="1:3">
      <c r="A131" s="13">
        <v>19</v>
      </c>
      <c r="B131" s="14">
        <v>31.92</v>
      </c>
      <c r="C131" s="15">
        <v>33750.291799999999</v>
      </c>
    </row>
    <row r="132" spans="1:3">
      <c r="A132" s="16">
        <v>19</v>
      </c>
      <c r="B132" s="17">
        <v>33.11</v>
      </c>
      <c r="C132" s="18">
        <v>34439.855900000002</v>
      </c>
    </row>
    <row r="133" spans="1:3">
      <c r="A133" s="13">
        <v>19</v>
      </c>
      <c r="B133" s="14">
        <v>34.799999999999997</v>
      </c>
      <c r="C133" s="15">
        <v>34779.614999999998</v>
      </c>
    </row>
    <row r="134" spans="1:3">
      <c r="A134" s="16">
        <v>19</v>
      </c>
      <c r="B134" s="17">
        <v>34.9</v>
      </c>
      <c r="C134" s="18">
        <v>34828.654000000002</v>
      </c>
    </row>
    <row r="135" spans="1:3">
      <c r="A135" s="13">
        <v>19</v>
      </c>
      <c r="B135" s="14">
        <v>36.954999999999998</v>
      </c>
      <c r="C135" s="15">
        <v>36219.405449999998</v>
      </c>
    </row>
    <row r="136" spans="1:3">
      <c r="A136" s="16">
        <v>19</v>
      </c>
      <c r="B136" s="17">
        <v>34.700000000000003</v>
      </c>
      <c r="C136" s="18">
        <v>36397.576000000001</v>
      </c>
    </row>
    <row r="137" spans="1:3">
      <c r="A137" s="13">
        <v>19</v>
      </c>
      <c r="B137" s="14">
        <v>32.49</v>
      </c>
      <c r="C137" s="15">
        <v>36898.733079999998</v>
      </c>
    </row>
    <row r="138" spans="1:3">
      <c r="A138" s="16">
        <v>19</v>
      </c>
      <c r="B138" s="17">
        <v>44.88</v>
      </c>
      <c r="C138" s="18">
        <v>39722.746200000001</v>
      </c>
    </row>
    <row r="139" spans="1:3">
      <c r="A139" s="13">
        <v>20</v>
      </c>
      <c r="B139" s="14">
        <v>33.33</v>
      </c>
      <c r="C139" s="15">
        <v>1391.5287000000001</v>
      </c>
    </row>
    <row r="140" spans="1:3">
      <c r="A140" s="16">
        <v>20</v>
      </c>
      <c r="B140" s="17">
        <v>29.734999999999999</v>
      </c>
      <c r="C140" s="18">
        <v>1769.5316499999999</v>
      </c>
    </row>
    <row r="141" spans="1:3">
      <c r="A141" s="13">
        <v>20</v>
      </c>
      <c r="B141" s="14">
        <v>29.6</v>
      </c>
      <c r="C141" s="15">
        <v>1875.3440000000001</v>
      </c>
    </row>
    <row r="142" spans="1:3">
      <c r="A142" s="16">
        <v>20</v>
      </c>
      <c r="B142" s="17">
        <v>31.46</v>
      </c>
      <c r="C142" s="18">
        <v>1877.9294</v>
      </c>
    </row>
    <row r="143" spans="1:3">
      <c r="A143" s="13">
        <v>20</v>
      </c>
      <c r="B143" s="14">
        <v>33</v>
      </c>
      <c r="C143" s="15">
        <v>1880.07</v>
      </c>
    </row>
    <row r="144" spans="1:3">
      <c r="A144" s="16">
        <v>20</v>
      </c>
      <c r="B144" s="17">
        <v>33.299999999999997</v>
      </c>
      <c r="C144" s="18">
        <v>1880.4870000000001</v>
      </c>
    </row>
    <row r="145" spans="1:3">
      <c r="A145" s="13">
        <v>20</v>
      </c>
      <c r="B145" s="14">
        <v>22</v>
      </c>
      <c r="C145" s="15">
        <v>1964.78</v>
      </c>
    </row>
    <row r="146" spans="1:3">
      <c r="A146" s="16">
        <v>20</v>
      </c>
      <c r="B146" s="17">
        <v>27.93</v>
      </c>
      <c r="C146" s="18">
        <v>1967.0227</v>
      </c>
    </row>
    <row r="147" spans="1:3">
      <c r="A147" s="13">
        <v>20</v>
      </c>
      <c r="B147" s="14">
        <v>33</v>
      </c>
      <c r="C147" s="15">
        <v>1980.07</v>
      </c>
    </row>
    <row r="148" spans="1:3">
      <c r="A148" s="16">
        <v>20</v>
      </c>
      <c r="B148" s="17">
        <v>40.47</v>
      </c>
      <c r="C148" s="18">
        <v>1984.4532999999999</v>
      </c>
    </row>
    <row r="149" spans="1:3">
      <c r="A149" s="13">
        <v>20</v>
      </c>
      <c r="B149" s="14">
        <v>28.975000000000001</v>
      </c>
      <c r="C149" s="15">
        <v>2257.47525</v>
      </c>
    </row>
    <row r="150" spans="1:3">
      <c r="A150" s="16">
        <v>20</v>
      </c>
      <c r="B150" s="17">
        <v>31.92</v>
      </c>
      <c r="C150" s="18">
        <v>2261.5688</v>
      </c>
    </row>
    <row r="151" spans="1:3">
      <c r="A151" s="13">
        <v>20</v>
      </c>
      <c r="B151" s="14">
        <v>32.395000000000003</v>
      </c>
      <c r="C151" s="15">
        <v>2362.2290499999999</v>
      </c>
    </row>
    <row r="152" spans="1:3">
      <c r="A152" s="16">
        <v>20</v>
      </c>
      <c r="B152" s="17">
        <v>28.785</v>
      </c>
      <c r="C152" s="18">
        <v>2457.2111500000001</v>
      </c>
    </row>
    <row r="153" spans="1:3">
      <c r="A153" s="13">
        <v>20</v>
      </c>
      <c r="B153" s="14">
        <v>30.59</v>
      </c>
      <c r="C153" s="15">
        <v>2459.7201</v>
      </c>
    </row>
    <row r="154" spans="1:3">
      <c r="A154" s="16">
        <v>20</v>
      </c>
      <c r="B154" s="17">
        <v>31.13</v>
      </c>
      <c r="C154" s="18">
        <v>2566.4706999999999</v>
      </c>
    </row>
    <row r="155" spans="1:3">
      <c r="A155" s="13">
        <v>20</v>
      </c>
      <c r="B155" s="14">
        <v>31.79</v>
      </c>
      <c r="C155" s="15">
        <v>3056.3881000000001</v>
      </c>
    </row>
    <row r="156" spans="1:3">
      <c r="A156" s="16">
        <v>20</v>
      </c>
      <c r="B156" s="17">
        <v>37</v>
      </c>
      <c r="C156" s="18">
        <v>4830.63</v>
      </c>
    </row>
    <row r="157" spans="1:3">
      <c r="A157" s="13">
        <v>20</v>
      </c>
      <c r="B157" s="14">
        <v>30.114999999999998</v>
      </c>
      <c r="C157" s="15">
        <v>4915.0598499999996</v>
      </c>
    </row>
    <row r="158" spans="1:3">
      <c r="A158" s="16">
        <v>20</v>
      </c>
      <c r="B158" s="17">
        <v>22.42</v>
      </c>
      <c r="C158" s="18">
        <v>14711.7438</v>
      </c>
    </row>
    <row r="159" spans="1:3">
      <c r="A159" s="13">
        <v>20</v>
      </c>
      <c r="B159" s="14">
        <v>27.3</v>
      </c>
      <c r="C159" s="15">
        <v>16232.847</v>
      </c>
    </row>
    <row r="160" spans="1:3">
      <c r="A160" s="16">
        <v>20</v>
      </c>
      <c r="B160" s="17">
        <v>26.84</v>
      </c>
      <c r="C160" s="18">
        <v>17085.267599999999</v>
      </c>
    </row>
    <row r="161" spans="1:3">
      <c r="A161" s="13">
        <v>20</v>
      </c>
      <c r="B161" s="14">
        <v>28.024999999999999</v>
      </c>
      <c r="C161" s="15">
        <v>17560.37975</v>
      </c>
    </row>
    <row r="162" spans="1:3">
      <c r="A162" s="16">
        <v>20</v>
      </c>
      <c r="B162" s="17">
        <v>21.8</v>
      </c>
      <c r="C162" s="18">
        <v>20167.336029999999</v>
      </c>
    </row>
    <row r="163" spans="1:3">
      <c r="A163" s="13">
        <v>20</v>
      </c>
      <c r="B163" s="14">
        <v>24.42</v>
      </c>
      <c r="C163" s="15">
        <v>26125.674770000001</v>
      </c>
    </row>
    <row r="164" spans="1:3">
      <c r="A164" s="16">
        <v>20</v>
      </c>
      <c r="B164" s="17">
        <v>35.31</v>
      </c>
      <c r="C164" s="18">
        <v>27724.28875</v>
      </c>
    </row>
    <row r="165" spans="1:3">
      <c r="A165" s="13">
        <v>20</v>
      </c>
      <c r="B165" s="14">
        <v>30.684999999999999</v>
      </c>
      <c r="C165" s="15">
        <v>33475.817150000003</v>
      </c>
    </row>
    <row r="166" spans="1:3">
      <c r="A166" s="16">
        <v>20</v>
      </c>
      <c r="B166" s="17">
        <v>35.625</v>
      </c>
      <c r="C166" s="18">
        <v>37465.34375</v>
      </c>
    </row>
    <row r="167" spans="1:3">
      <c r="A167" s="13">
        <v>20</v>
      </c>
      <c r="B167" s="14">
        <v>39.4</v>
      </c>
      <c r="C167" s="15">
        <v>38344.565999999999</v>
      </c>
    </row>
    <row r="168" spans="1:3">
      <c r="A168" s="16">
        <v>21</v>
      </c>
      <c r="B168" s="17">
        <v>23.21</v>
      </c>
      <c r="C168" s="18">
        <v>1515.3449000000001</v>
      </c>
    </row>
    <row r="169" spans="1:3">
      <c r="A169" s="13">
        <v>21</v>
      </c>
      <c r="B169" s="14">
        <v>31.1</v>
      </c>
      <c r="C169" s="15">
        <v>1526.3119999999999</v>
      </c>
    </row>
    <row r="170" spans="1:3">
      <c r="A170" s="16">
        <v>21</v>
      </c>
      <c r="B170" s="17">
        <v>35.53</v>
      </c>
      <c r="C170" s="18">
        <v>1532.4697000000001</v>
      </c>
    </row>
    <row r="171" spans="1:3">
      <c r="A171" s="13">
        <v>21</v>
      </c>
      <c r="B171" s="14">
        <v>36.85</v>
      </c>
      <c r="C171" s="15">
        <v>1534.3045</v>
      </c>
    </row>
    <row r="172" spans="1:3">
      <c r="A172" s="16">
        <v>21</v>
      </c>
      <c r="B172" s="17">
        <v>28.975000000000001</v>
      </c>
      <c r="C172" s="18">
        <v>1906.35825</v>
      </c>
    </row>
    <row r="173" spans="1:3">
      <c r="A173" s="13">
        <v>21</v>
      </c>
      <c r="B173" s="14">
        <v>31.254999999999999</v>
      </c>
      <c r="C173" s="15">
        <v>1909.52745</v>
      </c>
    </row>
    <row r="174" spans="1:3">
      <c r="A174" s="16">
        <v>21</v>
      </c>
      <c r="B174" s="17">
        <v>36.86</v>
      </c>
      <c r="C174" s="18">
        <v>1917.3184000000001</v>
      </c>
    </row>
    <row r="175" spans="1:3">
      <c r="A175" s="13">
        <v>21</v>
      </c>
      <c r="B175" s="14">
        <v>25.8</v>
      </c>
      <c r="C175" s="15">
        <v>2007.9449999999999</v>
      </c>
    </row>
    <row r="176" spans="1:3">
      <c r="A176" s="16">
        <v>21</v>
      </c>
      <c r="B176" s="17">
        <v>34.6</v>
      </c>
      <c r="C176" s="18">
        <v>2020.1769999999999</v>
      </c>
    </row>
    <row r="177" spans="1:3">
      <c r="A177" s="13">
        <v>21</v>
      </c>
      <c r="B177" s="14">
        <v>34.869999999999997</v>
      </c>
      <c r="C177" s="15">
        <v>2020.5523000000001</v>
      </c>
    </row>
    <row r="178" spans="1:3">
      <c r="A178" s="16">
        <v>21</v>
      </c>
      <c r="B178" s="17">
        <v>39.49</v>
      </c>
      <c r="C178" s="18">
        <v>2026.9740999999999</v>
      </c>
    </row>
    <row r="179" spans="1:3">
      <c r="A179" s="13">
        <v>21</v>
      </c>
      <c r="B179" s="14">
        <v>26.03</v>
      </c>
      <c r="C179" s="15">
        <v>2102.2647000000002</v>
      </c>
    </row>
    <row r="180" spans="1:3">
      <c r="A180" s="16">
        <v>21</v>
      </c>
      <c r="B180" s="17">
        <v>22.3</v>
      </c>
      <c r="C180" s="18">
        <v>2103.08</v>
      </c>
    </row>
    <row r="181" spans="1:3">
      <c r="A181" s="13">
        <v>21</v>
      </c>
      <c r="B181" s="14">
        <v>27.36</v>
      </c>
      <c r="C181" s="15">
        <v>2104.1134000000002</v>
      </c>
    </row>
    <row r="182" spans="1:3">
      <c r="A182" s="16">
        <v>21</v>
      </c>
      <c r="B182" s="17">
        <v>35.72</v>
      </c>
      <c r="C182" s="18">
        <v>2404.7338</v>
      </c>
    </row>
    <row r="183" spans="1:3">
      <c r="A183" s="13">
        <v>21</v>
      </c>
      <c r="B183" s="14">
        <v>17.399999999999999</v>
      </c>
      <c r="C183" s="15">
        <v>2585.2689999999998</v>
      </c>
    </row>
    <row r="184" spans="1:3">
      <c r="A184" s="16">
        <v>21</v>
      </c>
      <c r="B184" s="17">
        <v>22.135000000000002</v>
      </c>
      <c r="C184" s="18">
        <v>2585.8506499999999</v>
      </c>
    </row>
    <row r="185" spans="1:3">
      <c r="A185" s="13">
        <v>21</v>
      </c>
      <c r="B185" s="14">
        <v>26.4</v>
      </c>
      <c r="C185" s="15">
        <v>2597.779</v>
      </c>
    </row>
    <row r="186" spans="1:3">
      <c r="A186" s="16">
        <v>21</v>
      </c>
      <c r="B186" s="17">
        <v>23.75</v>
      </c>
      <c r="C186" s="18">
        <v>3077.0954999999999</v>
      </c>
    </row>
    <row r="187" spans="1:3">
      <c r="A187" s="13">
        <v>21</v>
      </c>
      <c r="B187" s="14">
        <v>16.815000000000001</v>
      </c>
      <c r="C187" s="15">
        <v>3167.4558499999998</v>
      </c>
    </row>
    <row r="188" spans="1:3">
      <c r="A188" s="16">
        <v>21</v>
      </c>
      <c r="B188" s="17">
        <v>21.89</v>
      </c>
      <c r="C188" s="18">
        <v>3180.5101</v>
      </c>
    </row>
    <row r="189" spans="1:3">
      <c r="A189" s="13">
        <v>21</v>
      </c>
      <c r="B189" s="14">
        <v>25.745000000000001</v>
      </c>
      <c r="C189" s="15">
        <v>3279.8685500000001</v>
      </c>
    </row>
    <row r="190" spans="1:3">
      <c r="A190" s="16">
        <v>21</v>
      </c>
      <c r="B190" s="17">
        <v>33.630000000000003</v>
      </c>
      <c r="C190" s="18">
        <v>3579.8287</v>
      </c>
    </row>
    <row r="191" spans="1:3">
      <c r="A191" s="13">
        <v>21</v>
      </c>
      <c r="B191" s="14">
        <v>20.234999999999999</v>
      </c>
      <c r="C191" s="15">
        <v>3861.2096499999998</v>
      </c>
    </row>
    <row r="192" spans="1:3">
      <c r="A192" s="16">
        <v>21</v>
      </c>
      <c r="B192" s="17">
        <v>21.85</v>
      </c>
      <c r="C192" s="18">
        <v>15359.104499999999</v>
      </c>
    </row>
    <row r="193" spans="1:3">
      <c r="A193" s="13">
        <v>21</v>
      </c>
      <c r="B193" s="14">
        <v>31.02</v>
      </c>
      <c r="C193" s="15">
        <v>16586.49771</v>
      </c>
    </row>
    <row r="194" spans="1:3">
      <c r="A194" s="16">
        <v>21</v>
      </c>
      <c r="B194" s="17">
        <v>25.7</v>
      </c>
      <c r="C194" s="18">
        <v>17942.106</v>
      </c>
    </row>
    <row r="195" spans="1:3">
      <c r="A195" s="13">
        <v>21</v>
      </c>
      <c r="B195" s="14">
        <v>32.68</v>
      </c>
      <c r="C195" s="15">
        <v>26018.950519999999</v>
      </c>
    </row>
    <row r="196" spans="1:3">
      <c r="A196" s="16">
        <v>22</v>
      </c>
      <c r="B196" s="17">
        <v>26.84</v>
      </c>
      <c r="C196" s="18">
        <v>1664.9996000000001</v>
      </c>
    </row>
    <row r="197" spans="1:3">
      <c r="A197" s="13">
        <v>22</v>
      </c>
      <c r="B197" s="14">
        <v>33.770000000000003</v>
      </c>
      <c r="C197" s="15">
        <v>1674.6323</v>
      </c>
    </row>
    <row r="198" spans="1:3">
      <c r="A198" s="16">
        <v>22</v>
      </c>
      <c r="B198" s="17">
        <v>39.5</v>
      </c>
      <c r="C198" s="18">
        <v>1682.597</v>
      </c>
    </row>
    <row r="199" spans="1:3">
      <c r="A199" s="13">
        <v>22</v>
      </c>
      <c r="B199" s="14">
        <v>25.175000000000001</v>
      </c>
      <c r="C199" s="15">
        <v>2045.68525</v>
      </c>
    </row>
    <row r="200" spans="1:3">
      <c r="A200" s="16">
        <v>22</v>
      </c>
      <c r="B200" s="17">
        <v>32.11</v>
      </c>
      <c r="C200" s="18">
        <v>2055.3249000000001</v>
      </c>
    </row>
    <row r="201" spans="1:3">
      <c r="A201" s="13">
        <v>22</v>
      </c>
      <c r="B201" s="14">
        <v>24.3</v>
      </c>
      <c r="C201" s="15">
        <v>2150.4690000000001</v>
      </c>
    </row>
    <row r="202" spans="1:3">
      <c r="A202" s="16">
        <v>22</v>
      </c>
      <c r="B202" s="17">
        <v>27.1</v>
      </c>
      <c r="C202" s="18">
        <v>2154.3609999999999</v>
      </c>
    </row>
    <row r="203" spans="1:3">
      <c r="A203" s="13">
        <v>22</v>
      </c>
      <c r="B203" s="14">
        <v>28.05</v>
      </c>
      <c r="C203" s="15">
        <v>2155.6815000000001</v>
      </c>
    </row>
    <row r="204" spans="1:3">
      <c r="A204" s="16">
        <v>22</v>
      </c>
      <c r="B204" s="17">
        <v>28.82</v>
      </c>
      <c r="C204" s="18">
        <v>2156.7518</v>
      </c>
    </row>
    <row r="205" spans="1:3">
      <c r="A205" s="13">
        <v>22</v>
      </c>
      <c r="B205" s="14">
        <v>36</v>
      </c>
      <c r="C205" s="15">
        <v>2166.732</v>
      </c>
    </row>
    <row r="206" spans="1:3">
      <c r="A206" s="16">
        <v>22</v>
      </c>
      <c r="B206" s="17">
        <v>28.88</v>
      </c>
      <c r="C206" s="18">
        <v>2250.8352</v>
      </c>
    </row>
    <row r="207" spans="1:3">
      <c r="A207" s="13">
        <v>22</v>
      </c>
      <c r="B207" s="14">
        <v>31.73</v>
      </c>
      <c r="C207" s="15">
        <v>2254.7966999999999</v>
      </c>
    </row>
    <row r="208" spans="1:3">
      <c r="A208" s="16">
        <v>22</v>
      </c>
      <c r="B208" s="17">
        <v>20.234999999999999</v>
      </c>
      <c r="C208" s="18">
        <v>2527.8186500000002</v>
      </c>
    </row>
    <row r="209" spans="1:3">
      <c r="A209" s="13">
        <v>22</v>
      </c>
      <c r="B209" s="14">
        <v>28.31</v>
      </c>
      <c r="C209" s="15">
        <v>2639.0428999999999</v>
      </c>
    </row>
    <row r="210" spans="1:3">
      <c r="A210" s="16">
        <v>22</v>
      </c>
      <c r="B210" s="17">
        <v>31.35</v>
      </c>
      <c r="C210" s="18">
        <v>2643.2685000000001</v>
      </c>
    </row>
    <row r="211" spans="1:3">
      <c r="A211" s="13">
        <v>22</v>
      </c>
      <c r="B211" s="14">
        <v>23.18</v>
      </c>
      <c r="C211" s="15">
        <v>2731.9122000000002</v>
      </c>
    </row>
    <row r="212" spans="1:3">
      <c r="A212" s="16">
        <v>22</v>
      </c>
      <c r="B212" s="17">
        <v>30.4</v>
      </c>
      <c r="C212" s="18">
        <v>2741.9479999999999</v>
      </c>
    </row>
    <row r="213" spans="1:3">
      <c r="A213" s="13">
        <v>22</v>
      </c>
      <c r="B213" s="14">
        <v>39.805</v>
      </c>
      <c r="C213" s="15">
        <v>2755.0209500000001</v>
      </c>
    </row>
    <row r="214" spans="1:3">
      <c r="A214" s="16">
        <v>22</v>
      </c>
      <c r="B214" s="17">
        <v>34.799999999999997</v>
      </c>
      <c r="C214" s="18">
        <v>3443.0639999999999</v>
      </c>
    </row>
    <row r="215" spans="1:3">
      <c r="A215" s="13">
        <v>22</v>
      </c>
      <c r="B215" s="14">
        <v>34.58</v>
      </c>
      <c r="C215" s="15">
        <v>3925.7582000000002</v>
      </c>
    </row>
    <row r="216" spans="1:3">
      <c r="A216" s="16">
        <v>22</v>
      </c>
      <c r="B216" s="17">
        <v>19.95</v>
      </c>
      <c r="C216" s="18">
        <v>4005.4225000000001</v>
      </c>
    </row>
    <row r="217" spans="1:3">
      <c r="A217" s="13">
        <v>22</v>
      </c>
      <c r="B217" s="14">
        <v>21.28</v>
      </c>
      <c r="C217" s="15">
        <v>4296.2712000000001</v>
      </c>
    </row>
    <row r="218" spans="1:3">
      <c r="A218" s="16">
        <v>22</v>
      </c>
      <c r="B218" s="17">
        <v>30.4</v>
      </c>
      <c r="C218" s="18">
        <v>33907.548000000003</v>
      </c>
    </row>
    <row r="219" spans="1:3">
      <c r="A219" s="13">
        <v>22</v>
      </c>
      <c r="B219" s="14">
        <v>35.6</v>
      </c>
      <c r="C219" s="15">
        <v>35585.576000000001</v>
      </c>
    </row>
    <row r="220" spans="1:3">
      <c r="A220" s="16">
        <v>22</v>
      </c>
      <c r="B220" s="17">
        <v>31.02</v>
      </c>
      <c r="C220" s="18">
        <v>35595.589800000002</v>
      </c>
    </row>
    <row r="221" spans="1:3">
      <c r="A221" s="13">
        <v>22</v>
      </c>
      <c r="B221" s="14">
        <v>37.619999999999997</v>
      </c>
      <c r="C221" s="15">
        <v>37165.163800000002</v>
      </c>
    </row>
    <row r="222" spans="1:3">
      <c r="A222" s="16">
        <v>22</v>
      </c>
      <c r="B222" s="17">
        <v>37.07</v>
      </c>
      <c r="C222" s="18">
        <v>37484.4493</v>
      </c>
    </row>
    <row r="223" spans="1:3">
      <c r="A223" s="13">
        <v>22</v>
      </c>
      <c r="B223" s="14">
        <v>52.58</v>
      </c>
      <c r="C223" s="15">
        <v>44501.398200000003</v>
      </c>
    </row>
    <row r="224" spans="1:3">
      <c r="A224" s="16">
        <v>23</v>
      </c>
      <c r="B224" s="17">
        <v>26.51</v>
      </c>
      <c r="C224" s="18">
        <v>1815.8759</v>
      </c>
    </row>
    <row r="225" spans="1:3">
      <c r="A225" s="13">
        <v>23</v>
      </c>
      <c r="B225" s="14">
        <v>32.56</v>
      </c>
      <c r="C225" s="15">
        <v>1824.2854</v>
      </c>
    </row>
    <row r="226" spans="1:3">
      <c r="A226" s="16">
        <v>23</v>
      </c>
      <c r="B226" s="17">
        <v>34.4</v>
      </c>
      <c r="C226" s="18">
        <v>1826.8430000000001</v>
      </c>
    </row>
    <row r="227" spans="1:3">
      <c r="A227" s="13">
        <v>23</v>
      </c>
      <c r="B227" s="14">
        <v>41.91</v>
      </c>
      <c r="C227" s="15">
        <v>1837.2819</v>
      </c>
    </row>
    <row r="228" spans="1:3">
      <c r="A228" s="16">
        <v>23</v>
      </c>
      <c r="B228" s="17">
        <v>23.844999999999999</v>
      </c>
      <c r="C228" s="18">
        <v>2395.17155</v>
      </c>
    </row>
    <row r="229" spans="1:3">
      <c r="A229" s="13">
        <v>23</v>
      </c>
      <c r="B229" s="14">
        <v>24.51</v>
      </c>
      <c r="C229" s="15">
        <v>2396.0958999999998</v>
      </c>
    </row>
    <row r="230" spans="1:3">
      <c r="A230" s="16">
        <v>23</v>
      </c>
      <c r="B230" s="17">
        <v>35.200000000000003</v>
      </c>
      <c r="C230" s="18">
        <v>2416.9549999999999</v>
      </c>
    </row>
    <row r="231" spans="1:3">
      <c r="A231" s="13">
        <v>23</v>
      </c>
      <c r="B231" s="14">
        <v>50.38</v>
      </c>
      <c r="C231" s="15">
        <v>2438.0551999999998</v>
      </c>
    </row>
    <row r="232" spans="1:3">
      <c r="A232" s="16">
        <v>23</v>
      </c>
      <c r="B232" s="17">
        <v>28.12</v>
      </c>
      <c r="C232" s="18">
        <v>2690.1138000000001</v>
      </c>
    </row>
    <row r="233" spans="1:3">
      <c r="A233" s="13">
        <v>23</v>
      </c>
      <c r="B233" s="14">
        <v>17.385000000000002</v>
      </c>
      <c r="C233" s="15">
        <v>2775.1921499999999</v>
      </c>
    </row>
    <row r="234" spans="1:3">
      <c r="A234" s="16">
        <v>23</v>
      </c>
      <c r="B234" s="17">
        <v>27.36</v>
      </c>
      <c r="C234" s="18">
        <v>2789.0574000000001</v>
      </c>
    </row>
    <row r="235" spans="1:3">
      <c r="A235" s="13">
        <v>23</v>
      </c>
      <c r="B235" s="14">
        <v>34.865000000000002</v>
      </c>
      <c r="C235" s="15">
        <v>2899.4893499999998</v>
      </c>
    </row>
    <row r="236" spans="1:3">
      <c r="A236" s="16">
        <v>23</v>
      </c>
      <c r="B236" s="17">
        <v>39.270000000000003</v>
      </c>
      <c r="C236" s="18">
        <v>3500.6122999999998</v>
      </c>
    </row>
    <row r="237" spans="1:3">
      <c r="A237" s="13">
        <v>23</v>
      </c>
      <c r="B237" s="14">
        <v>32.700000000000003</v>
      </c>
      <c r="C237" s="15">
        <v>3591.48</v>
      </c>
    </row>
    <row r="238" spans="1:3">
      <c r="A238" s="16">
        <v>23</v>
      </c>
      <c r="B238" s="17">
        <v>37.1</v>
      </c>
      <c r="C238" s="18">
        <v>3597.596</v>
      </c>
    </row>
    <row r="239" spans="1:3">
      <c r="A239" s="13">
        <v>23</v>
      </c>
      <c r="B239" s="14">
        <v>34.96</v>
      </c>
      <c r="C239" s="15">
        <v>4466.6214</v>
      </c>
    </row>
    <row r="240" spans="1:3">
      <c r="A240" s="16">
        <v>23</v>
      </c>
      <c r="B240" s="17">
        <v>33.4</v>
      </c>
      <c r="C240" s="18">
        <v>10795.937330000001</v>
      </c>
    </row>
    <row r="241" spans="1:3">
      <c r="A241" s="13">
        <v>23</v>
      </c>
      <c r="B241" s="14">
        <v>28</v>
      </c>
      <c r="C241" s="15">
        <v>13126.677449999999</v>
      </c>
    </row>
    <row r="242" spans="1:3">
      <c r="A242" s="16">
        <v>23</v>
      </c>
      <c r="B242" s="17">
        <v>23.18</v>
      </c>
      <c r="C242" s="18">
        <v>14426.073850000001</v>
      </c>
    </row>
    <row r="243" spans="1:3">
      <c r="A243" s="13">
        <v>23</v>
      </c>
      <c r="B243" s="14">
        <v>28.31</v>
      </c>
      <c r="C243" s="15">
        <v>18033.9679</v>
      </c>
    </row>
    <row r="244" spans="1:3">
      <c r="A244" s="16">
        <v>23</v>
      </c>
      <c r="B244" s="17">
        <v>28.49</v>
      </c>
      <c r="C244" s="18">
        <v>18328.238099999999</v>
      </c>
    </row>
    <row r="245" spans="1:3">
      <c r="A245" s="13">
        <v>23</v>
      </c>
      <c r="B245" s="14">
        <v>18.715</v>
      </c>
      <c r="C245" s="15">
        <v>21595.382290000001</v>
      </c>
    </row>
    <row r="246" spans="1:3">
      <c r="A246" s="16">
        <v>23</v>
      </c>
      <c r="B246" s="17">
        <v>24.225000000000001</v>
      </c>
      <c r="C246" s="18">
        <v>22395.74424</v>
      </c>
    </row>
    <row r="247" spans="1:3">
      <c r="A247" s="13">
        <v>23</v>
      </c>
      <c r="B247" s="14">
        <v>31.4</v>
      </c>
      <c r="C247" s="15">
        <v>34166.273000000001</v>
      </c>
    </row>
    <row r="248" spans="1:3">
      <c r="A248" s="16">
        <v>23</v>
      </c>
      <c r="B248" s="17">
        <v>32.78</v>
      </c>
      <c r="C248" s="18">
        <v>36021.011200000001</v>
      </c>
    </row>
    <row r="249" spans="1:3">
      <c r="A249" s="13">
        <v>23</v>
      </c>
      <c r="B249" s="14">
        <v>31.73</v>
      </c>
      <c r="C249" s="15">
        <v>36189.101699999999</v>
      </c>
    </row>
    <row r="250" spans="1:3">
      <c r="A250" s="16">
        <v>23</v>
      </c>
      <c r="B250" s="17">
        <v>36.67</v>
      </c>
      <c r="C250" s="18">
        <v>38511.628299999997</v>
      </c>
    </row>
    <row r="251" spans="1:3">
      <c r="A251" s="13">
        <v>23</v>
      </c>
      <c r="B251" s="14">
        <v>42.75</v>
      </c>
      <c r="C251" s="15">
        <v>40904.199500000002</v>
      </c>
    </row>
    <row r="252" spans="1:3">
      <c r="A252" s="16">
        <v>24</v>
      </c>
      <c r="B252" s="17">
        <v>23.4</v>
      </c>
      <c r="C252" s="18">
        <v>1969.614</v>
      </c>
    </row>
    <row r="253" spans="1:3">
      <c r="A253" s="13">
        <v>24</v>
      </c>
      <c r="B253" s="14">
        <v>25.8</v>
      </c>
      <c r="C253" s="15">
        <v>1972.95</v>
      </c>
    </row>
    <row r="254" spans="1:3">
      <c r="A254" s="16">
        <v>24</v>
      </c>
      <c r="B254" s="17">
        <v>29.3</v>
      </c>
      <c r="C254" s="18">
        <v>1977.8150000000001</v>
      </c>
    </row>
    <row r="255" spans="1:3">
      <c r="A255" s="13">
        <v>24</v>
      </c>
      <c r="B255" s="14">
        <v>32.01</v>
      </c>
      <c r="C255" s="15">
        <v>1981.5818999999999</v>
      </c>
    </row>
    <row r="256" spans="1:3">
      <c r="A256" s="16">
        <v>24</v>
      </c>
      <c r="B256" s="17">
        <v>35.86</v>
      </c>
      <c r="C256" s="18">
        <v>1986.9333999999999</v>
      </c>
    </row>
    <row r="257" spans="1:3">
      <c r="A257" s="13">
        <v>24</v>
      </c>
      <c r="B257" s="14">
        <v>23.655000000000001</v>
      </c>
      <c r="C257" s="15">
        <v>2352.9684499999998</v>
      </c>
    </row>
    <row r="258" spans="1:3">
      <c r="A258" s="16">
        <v>24</v>
      </c>
      <c r="B258" s="17">
        <v>22.6</v>
      </c>
      <c r="C258" s="18">
        <v>2457.502</v>
      </c>
    </row>
    <row r="259" spans="1:3">
      <c r="A259" s="13">
        <v>24</v>
      </c>
      <c r="B259" s="14">
        <v>27.72</v>
      </c>
      <c r="C259" s="15">
        <v>2464.6188000000002</v>
      </c>
    </row>
    <row r="260" spans="1:3">
      <c r="A260" s="16">
        <v>24</v>
      </c>
      <c r="B260" s="17">
        <v>33.99</v>
      </c>
      <c r="C260" s="18">
        <v>2473.3341</v>
      </c>
    </row>
    <row r="261" spans="1:3">
      <c r="A261" s="13">
        <v>24</v>
      </c>
      <c r="B261" s="14">
        <v>39.49</v>
      </c>
      <c r="C261" s="15">
        <v>2480.9791</v>
      </c>
    </row>
    <row r="262" spans="1:3">
      <c r="A262" s="16">
        <v>24</v>
      </c>
      <c r="B262" s="17">
        <v>24.225000000000001</v>
      </c>
      <c r="C262" s="18">
        <v>2842.7607499999999</v>
      </c>
    </row>
    <row r="263" spans="1:3">
      <c r="A263" s="13">
        <v>24</v>
      </c>
      <c r="B263" s="14">
        <v>29.925000000000001</v>
      </c>
      <c r="C263" s="15">
        <v>2850.6837500000001</v>
      </c>
    </row>
    <row r="264" spans="1:3">
      <c r="A264" s="16">
        <v>24</v>
      </c>
      <c r="B264" s="17">
        <v>33.344999999999999</v>
      </c>
      <c r="C264" s="18">
        <v>2855.4375500000001</v>
      </c>
    </row>
    <row r="265" spans="1:3">
      <c r="A265" s="13">
        <v>24</v>
      </c>
      <c r="B265" s="14">
        <v>25.27</v>
      </c>
      <c r="C265" s="15">
        <v>3044.2132999999999</v>
      </c>
    </row>
    <row r="266" spans="1:3">
      <c r="A266" s="16">
        <v>24</v>
      </c>
      <c r="B266" s="17">
        <v>26.6</v>
      </c>
      <c r="C266" s="18">
        <v>3046.0619999999999</v>
      </c>
    </row>
    <row r="267" spans="1:3">
      <c r="A267" s="13">
        <v>24</v>
      </c>
      <c r="B267" s="14">
        <v>28.5</v>
      </c>
      <c r="C267" s="15">
        <v>3537.703</v>
      </c>
    </row>
    <row r="268" spans="1:3">
      <c r="A268" s="16">
        <v>24</v>
      </c>
      <c r="B268" s="17">
        <v>30.1</v>
      </c>
      <c r="C268" s="18">
        <v>4234.9269999999997</v>
      </c>
    </row>
    <row r="269" spans="1:3">
      <c r="A269" s="13">
        <v>24</v>
      </c>
      <c r="B269" s="14">
        <v>30.21</v>
      </c>
      <c r="C269" s="15">
        <v>4618.0798999999997</v>
      </c>
    </row>
    <row r="270" spans="1:3">
      <c r="A270" s="16">
        <v>24</v>
      </c>
      <c r="B270" s="17">
        <v>26.79</v>
      </c>
      <c r="C270" s="18">
        <v>12609.88702</v>
      </c>
    </row>
    <row r="271" spans="1:3">
      <c r="A271" s="13">
        <v>24</v>
      </c>
      <c r="B271" s="14">
        <v>20.52</v>
      </c>
      <c r="C271" s="15">
        <v>14571.890799999999</v>
      </c>
    </row>
    <row r="272" spans="1:3">
      <c r="A272" s="16">
        <v>24</v>
      </c>
      <c r="B272" s="17">
        <v>33.630000000000003</v>
      </c>
      <c r="C272" s="18">
        <v>17128.426080000001</v>
      </c>
    </row>
    <row r="273" spans="1:3">
      <c r="A273" s="13">
        <v>24</v>
      </c>
      <c r="B273" s="14">
        <v>29.83</v>
      </c>
      <c r="C273" s="15">
        <v>18648.421699999999</v>
      </c>
    </row>
    <row r="274" spans="1:3">
      <c r="A274" s="16">
        <v>24</v>
      </c>
      <c r="B274" s="17">
        <v>27.6</v>
      </c>
      <c r="C274" s="18">
        <v>18955.220170000001</v>
      </c>
    </row>
    <row r="275" spans="1:3">
      <c r="A275" s="13">
        <v>24</v>
      </c>
      <c r="B275" s="14">
        <v>23.21</v>
      </c>
      <c r="C275" s="15">
        <v>25081.76784</v>
      </c>
    </row>
    <row r="276" spans="1:3">
      <c r="A276" s="16">
        <v>24</v>
      </c>
      <c r="B276" s="17">
        <v>31.065000000000001</v>
      </c>
      <c r="C276" s="18">
        <v>34254.053350000002</v>
      </c>
    </row>
    <row r="277" spans="1:3">
      <c r="A277" s="13">
        <v>24</v>
      </c>
      <c r="B277" s="14">
        <v>32.700000000000003</v>
      </c>
      <c r="C277" s="15">
        <v>34472.841</v>
      </c>
    </row>
    <row r="278" spans="1:3">
      <c r="A278" s="16">
        <v>24</v>
      </c>
      <c r="B278" s="17">
        <v>28.5</v>
      </c>
      <c r="C278" s="18">
        <v>35147.528480000001</v>
      </c>
    </row>
    <row r="279" spans="1:3">
      <c r="A279" s="13">
        <v>24</v>
      </c>
      <c r="B279" s="14">
        <v>40.15</v>
      </c>
      <c r="C279" s="15">
        <v>38126.246500000001</v>
      </c>
    </row>
    <row r="280" spans="1:3">
      <c r="A280" s="16">
        <v>25</v>
      </c>
      <c r="B280" s="17">
        <v>25.74</v>
      </c>
      <c r="C280" s="18">
        <v>2137.6536000000001</v>
      </c>
    </row>
    <row r="281" spans="1:3">
      <c r="A281" s="13">
        <v>25</v>
      </c>
      <c r="B281" s="14">
        <v>27.55</v>
      </c>
      <c r="C281" s="15">
        <v>2523.1695</v>
      </c>
    </row>
    <row r="282" spans="1:3">
      <c r="A282" s="16">
        <v>25</v>
      </c>
      <c r="B282" s="17">
        <v>35.625</v>
      </c>
      <c r="C282" s="18">
        <v>2534.3937500000002</v>
      </c>
    </row>
    <row r="283" spans="1:3">
      <c r="A283" s="13">
        <v>25</v>
      </c>
      <c r="B283" s="14">
        <v>30.3</v>
      </c>
      <c r="C283" s="15">
        <v>2632.9920000000002</v>
      </c>
    </row>
    <row r="284" spans="1:3">
      <c r="A284" s="16">
        <v>25</v>
      </c>
      <c r="B284" s="17">
        <v>26.22</v>
      </c>
      <c r="C284" s="18">
        <v>2721.3208</v>
      </c>
    </row>
    <row r="285" spans="1:3">
      <c r="A285" s="13">
        <v>25</v>
      </c>
      <c r="B285" s="14">
        <v>30.59</v>
      </c>
      <c r="C285" s="15">
        <v>2727.3951000000002</v>
      </c>
    </row>
    <row r="286" spans="1:3">
      <c r="A286" s="16">
        <v>25</v>
      </c>
      <c r="B286" s="17">
        <v>34.484999999999999</v>
      </c>
      <c r="C286" s="18">
        <v>3021.80915</v>
      </c>
    </row>
    <row r="287" spans="1:3">
      <c r="A287" s="13">
        <v>25</v>
      </c>
      <c r="B287" s="14">
        <v>23.465</v>
      </c>
      <c r="C287" s="15">
        <v>3206.4913499999998</v>
      </c>
    </row>
    <row r="288" spans="1:3">
      <c r="A288" s="16">
        <v>25</v>
      </c>
      <c r="B288" s="17">
        <v>20.8</v>
      </c>
      <c r="C288" s="18">
        <v>3208.7869999999998</v>
      </c>
    </row>
    <row r="289" spans="1:3">
      <c r="A289" s="13">
        <v>25</v>
      </c>
      <c r="B289" s="14">
        <v>28.594999999999999</v>
      </c>
      <c r="C289" s="15">
        <v>3213.6220499999999</v>
      </c>
    </row>
    <row r="290" spans="1:3">
      <c r="A290" s="16">
        <v>25</v>
      </c>
      <c r="B290" s="17">
        <v>33.99</v>
      </c>
      <c r="C290" s="18">
        <v>3227.1210999999998</v>
      </c>
    </row>
    <row r="291" spans="1:3">
      <c r="A291" s="13">
        <v>25</v>
      </c>
      <c r="B291" s="14">
        <v>42.13</v>
      </c>
      <c r="C291" s="15">
        <v>3238.4357</v>
      </c>
    </row>
    <row r="292" spans="1:3">
      <c r="A292" s="16">
        <v>25</v>
      </c>
      <c r="B292" s="17">
        <v>25.84</v>
      </c>
      <c r="C292" s="18">
        <v>3309.7926000000002</v>
      </c>
    </row>
    <row r="293" spans="1:3">
      <c r="A293" s="13">
        <v>25</v>
      </c>
      <c r="B293" s="14">
        <v>22.515000000000001</v>
      </c>
      <c r="C293" s="15">
        <v>3594.17085</v>
      </c>
    </row>
    <row r="294" spans="1:3">
      <c r="A294" s="16">
        <v>25</v>
      </c>
      <c r="B294" s="17">
        <v>26.8</v>
      </c>
      <c r="C294" s="18">
        <v>3906.127</v>
      </c>
    </row>
    <row r="295" spans="1:3">
      <c r="A295" s="13">
        <v>25</v>
      </c>
      <c r="B295" s="14">
        <v>26.79</v>
      </c>
      <c r="C295" s="15">
        <v>4189.1130999999996</v>
      </c>
    </row>
    <row r="296" spans="1:3">
      <c r="A296" s="16">
        <v>25</v>
      </c>
      <c r="B296" s="17">
        <v>24.3</v>
      </c>
      <c r="C296" s="18">
        <v>4391.652</v>
      </c>
    </row>
    <row r="297" spans="1:3">
      <c r="A297" s="13">
        <v>25</v>
      </c>
      <c r="B297" s="14">
        <v>33.659999999999997</v>
      </c>
      <c r="C297" s="15">
        <v>4504.6624000000002</v>
      </c>
    </row>
    <row r="298" spans="1:3">
      <c r="A298" s="16">
        <v>25</v>
      </c>
      <c r="B298" s="17">
        <v>26.695</v>
      </c>
      <c r="C298" s="18">
        <v>4877.9810500000003</v>
      </c>
    </row>
    <row r="299" spans="1:3">
      <c r="A299" s="13">
        <v>25</v>
      </c>
      <c r="B299" s="14">
        <v>23.9</v>
      </c>
      <c r="C299" s="15">
        <v>5080.0959999999995</v>
      </c>
    </row>
    <row r="300" spans="1:3">
      <c r="A300" s="16">
        <v>25</v>
      </c>
      <c r="B300" s="17">
        <v>24.13</v>
      </c>
      <c r="C300" s="18">
        <v>15817.985699999999</v>
      </c>
    </row>
    <row r="301" spans="1:3">
      <c r="A301" s="13">
        <v>25</v>
      </c>
      <c r="B301" s="14">
        <v>41.325000000000003</v>
      </c>
      <c r="C301" s="15">
        <v>17878.900679999999</v>
      </c>
    </row>
    <row r="302" spans="1:3">
      <c r="A302" s="16">
        <v>25</v>
      </c>
      <c r="B302" s="17">
        <v>32.229999999999997</v>
      </c>
      <c r="C302" s="18">
        <v>18218.161390000001</v>
      </c>
    </row>
    <row r="303" spans="1:3">
      <c r="A303" s="13">
        <v>25</v>
      </c>
      <c r="B303" s="14">
        <v>29.7</v>
      </c>
      <c r="C303" s="15">
        <v>19933.457999999999</v>
      </c>
    </row>
    <row r="304" spans="1:3">
      <c r="A304" s="16">
        <v>25</v>
      </c>
      <c r="B304" s="17">
        <v>24.984999999999999</v>
      </c>
      <c r="C304" s="18">
        <v>23241.47453</v>
      </c>
    </row>
    <row r="305" spans="1:3">
      <c r="A305" s="13">
        <v>25</v>
      </c>
      <c r="B305" s="14">
        <v>30.2</v>
      </c>
      <c r="C305" s="15">
        <v>33900.652999999998</v>
      </c>
    </row>
    <row r="306" spans="1:3">
      <c r="A306" s="16">
        <v>25</v>
      </c>
      <c r="B306" s="17">
        <v>33.33</v>
      </c>
      <c r="C306" s="18">
        <v>36124.573700000001</v>
      </c>
    </row>
    <row r="307" spans="1:3">
      <c r="A307" s="13">
        <v>25</v>
      </c>
      <c r="B307" s="14">
        <v>45.54</v>
      </c>
      <c r="C307" s="15">
        <v>42112.2356</v>
      </c>
    </row>
    <row r="308" spans="1:3">
      <c r="A308" s="16">
        <v>26</v>
      </c>
      <c r="B308" s="17">
        <v>20.8</v>
      </c>
      <c r="C308" s="18">
        <v>2302.3000000000002</v>
      </c>
    </row>
    <row r="309" spans="1:3">
      <c r="A309" s="13">
        <v>26</v>
      </c>
      <c r="B309" s="14">
        <v>35.42</v>
      </c>
      <c r="C309" s="15">
        <v>2322.6217999999999</v>
      </c>
    </row>
    <row r="310" spans="1:3">
      <c r="A310" s="16">
        <v>26</v>
      </c>
      <c r="B310" s="17">
        <v>17.670000000000002</v>
      </c>
      <c r="C310" s="18">
        <v>2680.9493000000002</v>
      </c>
    </row>
    <row r="311" spans="1:3">
      <c r="A311" s="13">
        <v>26</v>
      </c>
      <c r="B311" s="14">
        <v>31.065000000000001</v>
      </c>
      <c r="C311" s="15">
        <v>2699.56835</v>
      </c>
    </row>
    <row r="312" spans="1:3">
      <c r="A312" s="16">
        <v>26</v>
      </c>
      <c r="B312" s="17">
        <v>29.45</v>
      </c>
      <c r="C312" s="18">
        <v>2897.3235</v>
      </c>
    </row>
    <row r="313" spans="1:3">
      <c r="A313" s="13">
        <v>26</v>
      </c>
      <c r="B313" s="14">
        <v>29.15</v>
      </c>
      <c r="C313" s="15">
        <v>2902.9065000000001</v>
      </c>
    </row>
    <row r="314" spans="1:3">
      <c r="A314" s="16">
        <v>26</v>
      </c>
      <c r="B314" s="17">
        <v>30</v>
      </c>
      <c r="C314" s="18">
        <v>2904.0880000000002</v>
      </c>
    </row>
    <row r="315" spans="1:3">
      <c r="A315" s="13">
        <v>26</v>
      </c>
      <c r="B315" s="14">
        <v>46.53</v>
      </c>
      <c r="C315" s="15">
        <v>2927.0646999999999</v>
      </c>
    </row>
    <row r="316" spans="1:3">
      <c r="A316" s="16">
        <v>26</v>
      </c>
      <c r="B316" s="17">
        <v>22.23</v>
      </c>
      <c r="C316" s="18">
        <v>3176.2876999999999</v>
      </c>
    </row>
    <row r="317" spans="1:3">
      <c r="A317" s="13">
        <v>26</v>
      </c>
      <c r="B317" s="14">
        <v>22.61</v>
      </c>
      <c r="C317" s="15">
        <v>3176.8159000000001</v>
      </c>
    </row>
    <row r="318" spans="1:3">
      <c r="A318" s="16">
        <v>26</v>
      </c>
      <c r="B318" s="17">
        <v>40.185000000000002</v>
      </c>
      <c r="C318" s="18">
        <v>3201.2451500000002</v>
      </c>
    </row>
    <row r="319" spans="1:3">
      <c r="A319" s="13">
        <v>26</v>
      </c>
      <c r="B319" s="14">
        <v>33.914999999999999</v>
      </c>
      <c r="C319" s="15">
        <v>3292.5298499999999</v>
      </c>
    </row>
    <row r="320" spans="1:3">
      <c r="A320" s="16">
        <v>26</v>
      </c>
      <c r="B320" s="17">
        <v>19.8</v>
      </c>
      <c r="C320" s="18">
        <v>3378.91</v>
      </c>
    </row>
    <row r="321" spans="1:3">
      <c r="A321" s="13">
        <v>26</v>
      </c>
      <c r="B321" s="14">
        <v>28.785</v>
      </c>
      <c r="C321" s="15">
        <v>3385.3991500000002</v>
      </c>
    </row>
    <row r="322" spans="1:3">
      <c r="A322" s="16">
        <v>26</v>
      </c>
      <c r="B322" s="17">
        <v>29.48</v>
      </c>
      <c r="C322" s="18">
        <v>3392.3652000000002</v>
      </c>
    </row>
    <row r="323" spans="1:3">
      <c r="A323" s="13">
        <v>26</v>
      </c>
      <c r="B323" s="14">
        <v>29.92</v>
      </c>
      <c r="C323" s="15">
        <v>3392.9767999999999</v>
      </c>
    </row>
    <row r="324" spans="1:3">
      <c r="A324" s="16">
        <v>26</v>
      </c>
      <c r="B324" s="17">
        <v>42.4</v>
      </c>
      <c r="C324" s="18">
        <v>3410.3240000000001</v>
      </c>
    </row>
    <row r="325" spans="1:3">
      <c r="A325" s="13">
        <v>26</v>
      </c>
      <c r="B325" s="14">
        <v>23.7</v>
      </c>
      <c r="C325" s="15">
        <v>3484.3310000000001</v>
      </c>
    </row>
    <row r="326" spans="1:3">
      <c r="A326" s="16">
        <v>26</v>
      </c>
      <c r="B326" s="17">
        <v>32.49</v>
      </c>
      <c r="C326" s="18">
        <v>3490.5491000000002</v>
      </c>
    </row>
    <row r="327" spans="1:3">
      <c r="A327" s="13">
        <v>26</v>
      </c>
      <c r="B327" s="14">
        <v>30.875</v>
      </c>
      <c r="C327" s="15">
        <v>3877.3042500000001</v>
      </c>
    </row>
    <row r="328" spans="1:3">
      <c r="A328" s="16">
        <v>26</v>
      </c>
      <c r="B328" s="17">
        <v>29.92</v>
      </c>
      <c r="C328" s="18">
        <v>3981.9767999999999</v>
      </c>
    </row>
    <row r="329" spans="1:3">
      <c r="A329" s="13">
        <v>26</v>
      </c>
      <c r="B329" s="14">
        <v>34.200000000000003</v>
      </c>
      <c r="C329" s="15">
        <v>3987.9259999999999</v>
      </c>
    </row>
    <row r="330" spans="1:3">
      <c r="A330" s="16">
        <v>26</v>
      </c>
      <c r="B330" s="17">
        <v>29.355</v>
      </c>
      <c r="C330" s="18">
        <v>4564.1914500000003</v>
      </c>
    </row>
    <row r="331" spans="1:3">
      <c r="A331" s="13">
        <v>26</v>
      </c>
      <c r="B331" s="14">
        <v>27.265000000000001</v>
      </c>
      <c r="C331" s="15">
        <v>4661.2863500000003</v>
      </c>
    </row>
    <row r="332" spans="1:3">
      <c r="A332" s="16">
        <v>26</v>
      </c>
      <c r="B332" s="17">
        <v>17.195</v>
      </c>
      <c r="C332" s="18">
        <v>14455.644050000001</v>
      </c>
    </row>
    <row r="333" spans="1:3">
      <c r="A333" s="13">
        <v>26</v>
      </c>
      <c r="B333" s="14">
        <v>27.06</v>
      </c>
      <c r="C333" s="15">
        <v>17043.341400000001</v>
      </c>
    </row>
    <row r="334" spans="1:3">
      <c r="A334" s="16">
        <v>26</v>
      </c>
      <c r="B334" s="17">
        <v>29.64</v>
      </c>
      <c r="C334" s="18">
        <v>24671.663339999999</v>
      </c>
    </row>
    <row r="335" spans="1:3">
      <c r="A335" s="13">
        <v>26</v>
      </c>
      <c r="B335" s="14">
        <v>32.9</v>
      </c>
      <c r="C335" s="15">
        <v>36085.218999999997</v>
      </c>
    </row>
    <row r="336" spans="1:3">
      <c r="A336" s="16">
        <v>27</v>
      </c>
      <c r="B336" s="17">
        <v>23.1</v>
      </c>
      <c r="C336" s="18">
        <v>2483.7359999999999</v>
      </c>
    </row>
    <row r="337" spans="1:3">
      <c r="A337" s="13">
        <v>27</v>
      </c>
      <c r="B337" s="14">
        <v>30.5</v>
      </c>
      <c r="C337" s="15">
        <v>2494.0219999999999</v>
      </c>
    </row>
    <row r="338" spans="1:3">
      <c r="A338" s="16">
        <v>27</v>
      </c>
      <c r="B338" s="17">
        <v>32.67</v>
      </c>
      <c r="C338" s="18">
        <v>2497.0383000000002</v>
      </c>
    </row>
    <row r="339" spans="1:3">
      <c r="A339" s="13">
        <v>27</v>
      </c>
      <c r="B339" s="14">
        <v>33.659999999999997</v>
      </c>
      <c r="C339" s="15">
        <v>2498.4144000000001</v>
      </c>
    </row>
    <row r="340" spans="1:3">
      <c r="A340" s="16">
        <v>27</v>
      </c>
      <c r="B340" s="17">
        <v>24.1</v>
      </c>
      <c r="C340" s="18">
        <v>2974.1260000000002</v>
      </c>
    </row>
    <row r="341" spans="1:3">
      <c r="A341" s="13">
        <v>27</v>
      </c>
      <c r="B341" s="14">
        <v>26.03</v>
      </c>
      <c r="C341" s="15">
        <v>3070.8087</v>
      </c>
    </row>
    <row r="342" spans="1:3">
      <c r="A342" s="16">
        <v>27</v>
      </c>
      <c r="B342" s="17">
        <v>21.47</v>
      </c>
      <c r="C342" s="18">
        <v>3353.4703</v>
      </c>
    </row>
    <row r="343" spans="1:3">
      <c r="A343" s="13">
        <v>27</v>
      </c>
      <c r="B343" s="14">
        <v>25.175000000000001</v>
      </c>
      <c r="C343" s="15">
        <v>3558.6202499999999</v>
      </c>
    </row>
    <row r="344" spans="1:3">
      <c r="A344" s="16">
        <v>27</v>
      </c>
      <c r="B344" s="17">
        <v>23.21</v>
      </c>
      <c r="C344" s="18">
        <v>3561.8888999999999</v>
      </c>
    </row>
    <row r="345" spans="1:3">
      <c r="A345" s="13">
        <v>27</v>
      </c>
      <c r="B345" s="14">
        <v>34.799999999999997</v>
      </c>
      <c r="C345" s="15">
        <v>3577.9989999999998</v>
      </c>
    </row>
    <row r="346" spans="1:3">
      <c r="A346" s="16">
        <v>27</v>
      </c>
      <c r="B346" s="17">
        <v>45.9</v>
      </c>
      <c r="C346" s="18">
        <v>3693.4279999999999</v>
      </c>
    </row>
    <row r="347" spans="1:3">
      <c r="A347" s="13">
        <v>27</v>
      </c>
      <c r="B347" s="14">
        <v>31.254999999999999</v>
      </c>
      <c r="C347" s="15">
        <v>3956.0714499999999</v>
      </c>
    </row>
    <row r="348" spans="1:3">
      <c r="A348" s="16">
        <v>27</v>
      </c>
      <c r="B348" s="17">
        <v>33.155000000000001</v>
      </c>
      <c r="C348" s="18">
        <v>4058.71245</v>
      </c>
    </row>
    <row r="349" spans="1:3">
      <c r="A349" s="13">
        <v>27</v>
      </c>
      <c r="B349" s="14">
        <v>30.3</v>
      </c>
      <c r="C349" s="15">
        <v>4260.7439999999997</v>
      </c>
    </row>
    <row r="350" spans="1:3">
      <c r="A350" s="16">
        <v>27</v>
      </c>
      <c r="B350" s="17">
        <v>18.905000000000001</v>
      </c>
      <c r="C350" s="18">
        <v>4827.9049500000001</v>
      </c>
    </row>
    <row r="351" spans="1:3">
      <c r="A351" s="13">
        <v>27</v>
      </c>
      <c r="B351" s="14">
        <v>32.585000000000001</v>
      </c>
      <c r="C351" s="15">
        <v>4846.9201499999999</v>
      </c>
    </row>
    <row r="352" spans="1:3">
      <c r="A352" s="16">
        <v>27</v>
      </c>
      <c r="B352" s="17">
        <v>17.954999999999998</v>
      </c>
      <c r="C352" s="18">
        <v>15006.579449999999</v>
      </c>
    </row>
    <row r="353" spans="1:3">
      <c r="A353" s="13">
        <v>27</v>
      </c>
      <c r="B353" s="14">
        <v>20.045000000000002</v>
      </c>
      <c r="C353" s="15">
        <v>16420.494549999999</v>
      </c>
    </row>
    <row r="354" spans="1:3">
      <c r="A354" s="16">
        <v>27</v>
      </c>
      <c r="B354" s="17">
        <v>24.75</v>
      </c>
      <c r="C354" s="18">
        <v>16577.779500000001</v>
      </c>
    </row>
    <row r="355" spans="1:3">
      <c r="A355" s="13">
        <v>27</v>
      </c>
      <c r="B355" s="14">
        <v>30.59</v>
      </c>
      <c r="C355" s="15">
        <v>16796.411940000002</v>
      </c>
    </row>
    <row r="356" spans="1:3">
      <c r="A356" s="16">
        <v>27</v>
      </c>
      <c r="B356" s="17">
        <v>29.15</v>
      </c>
      <c r="C356" s="18">
        <v>18246.495500000001</v>
      </c>
    </row>
    <row r="357" spans="1:3">
      <c r="A357" s="13">
        <v>27</v>
      </c>
      <c r="B357" s="14">
        <v>28.5</v>
      </c>
      <c r="C357" s="15">
        <v>18310.741999999998</v>
      </c>
    </row>
    <row r="358" spans="1:3">
      <c r="A358" s="16">
        <v>27</v>
      </c>
      <c r="B358" s="17">
        <v>30.4</v>
      </c>
      <c r="C358" s="18">
        <v>18804.752400000001</v>
      </c>
    </row>
    <row r="359" spans="1:3">
      <c r="A359" s="13">
        <v>27</v>
      </c>
      <c r="B359" s="14">
        <v>32.395000000000003</v>
      </c>
      <c r="C359" s="15">
        <v>18903.491409999999</v>
      </c>
    </row>
    <row r="360" spans="1:3">
      <c r="A360" s="16">
        <v>27</v>
      </c>
      <c r="B360" s="17">
        <v>31.13</v>
      </c>
      <c r="C360" s="18">
        <v>34806.467700000001</v>
      </c>
    </row>
    <row r="361" spans="1:3">
      <c r="A361" s="13">
        <v>27</v>
      </c>
      <c r="B361" s="14">
        <v>31.4</v>
      </c>
      <c r="C361" s="15">
        <v>34838.873</v>
      </c>
    </row>
    <row r="362" spans="1:3">
      <c r="A362" s="16">
        <v>27</v>
      </c>
      <c r="B362" s="17">
        <v>36.08</v>
      </c>
      <c r="C362" s="18">
        <v>37133.898200000003</v>
      </c>
    </row>
    <row r="363" spans="1:3">
      <c r="A363" s="13">
        <v>27</v>
      </c>
      <c r="B363" s="14">
        <v>42.13</v>
      </c>
      <c r="C363" s="15">
        <v>39611.757700000002</v>
      </c>
    </row>
    <row r="364" spans="1:3">
      <c r="A364" s="16">
        <v>28</v>
      </c>
      <c r="B364" s="17">
        <v>38.06</v>
      </c>
      <c r="C364" s="18">
        <v>2689.4953999999998</v>
      </c>
    </row>
    <row r="365" spans="1:3">
      <c r="A365" s="13">
        <v>28</v>
      </c>
      <c r="B365" s="14">
        <v>30.875</v>
      </c>
      <c r="C365" s="15">
        <v>3062.5082499999999</v>
      </c>
    </row>
    <row r="366" spans="1:3">
      <c r="A366" s="16">
        <v>28</v>
      </c>
      <c r="B366" s="17">
        <v>25.8</v>
      </c>
      <c r="C366" s="18">
        <v>3161.4540000000002</v>
      </c>
    </row>
    <row r="367" spans="1:3">
      <c r="A367" s="13">
        <v>28</v>
      </c>
      <c r="B367" s="14">
        <v>33.11</v>
      </c>
      <c r="C367" s="15">
        <v>3171.6149</v>
      </c>
    </row>
    <row r="368" spans="1:3">
      <c r="A368" s="16">
        <v>28</v>
      </c>
      <c r="B368" s="17">
        <v>33.4</v>
      </c>
      <c r="C368" s="18">
        <v>3172.018</v>
      </c>
    </row>
    <row r="369" spans="1:3">
      <c r="A369" s="13">
        <v>28</v>
      </c>
      <c r="B369" s="14">
        <v>35.435000000000002</v>
      </c>
      <c r="C369" s="15">
        <v>3268.84665</v>
      </c>
    </row>
    <row r="370" spans="1:3">
      <c r="A370" s="16">
        <v>28</v>
      </c>
      <c r="B370" s="17">
        <v>37.1</v>
      </c>
      <c r="C370" s="18">
        <v>3277.1610000000001</v>
      </c>
    </row>
    <row r="371" spans="1:3">
      <c r="A371" s="13">
        <v>28</v>
      </c>
      <c r="B371" s="14">
        <v>34.770000000000003</v>
      </c>
      <c r="C371" s="15">
        <v>3556.9223000000002</v>
      </c>
    </row>
    <row r="372" spans="1:3">
      <c r="A372" s="16">
        <v>28</v>
      </c>
      <c r="B372" s="17">
        <v>17.29</v>
      </c>
      <c r="C372" s="18">
        <v>3732.6251000000002</v>
      </c>
    </row>
    <row r="373" spans="1:3">
      <c r="A373" s="13">
        <v>28</v>
      </c>
      <c r="B373" s="14">
        <v>37.619999999999997</v>
      </c>
      <c r="C373" s="15">
        <v>3766.8838000000001</v>
      </c>
    </row>
    <row r="374" spans="1:3">
      <c r="A374" s="16">
        <v>28</v>
      </c>
      <c r="B374" s="17">
        <v>23.8</v>
      </c>
      <c r="C374" s="18">
        <v>3847.674</v>
      </c>
    </row>
    <row r="375" spans="1:3">
      <c r="A375" s="13">
        <v>28</v>
      </c>
      <c r="B375" s="14">
        <v>25.934999999999999</v>
      </c>
      <c r="C375" s="15">
        <v>4133.6416499999996</v>
      </c>
    </row>
    <row r="376" spans="1:3">
      <c r="A376" s="16">
        <v>28</v>
      </c>
      <c r="B376" s="17">
        <v>28.88</v>
      </c>
      <c r="C376" s="18">
        <v>4337.7352000000001</v>
      </c>
    </row>
    <row r="377" spans="1:3">
      <c r="A377" s="13">
        <v>28</v>
      </c>
      <c r="B377" s="14">
        <v>26.51</v>
      </c>
      <c r="C377" s="15">
        <v>4340.4408999999996</v>
      </c>
    </row>
    <row r="378" spans="1:3">
      <c r="A378" s="16">
        <v>28</v>
      </c>
      <c r="B378" s="17">
        <v>33</v>
      </c>
      <c r="C378" s="18">
        <v>4349.4620000000004</v>
      </c>
    </row>
    <row r="379" spans="1:3">
      <c r="A379" s="13">
        <v>28</v>
      </c>
      <c r="B379" s="14">
        <v>22.515000000000001</v>
      </c>
      <c r="C379" s="15">
        <v>4428.8878500000001</v>
      </c>
    </row>
    <row r="380" spans="1:3">
      <c r="A380" s="16">
        <v>28</v>
      </c>
      <c r="B380" s="17">
        <v>26.98</v>
      </c>
      <c r="C380" s="18">
        <v>4435.0941999999995</v>
      </c>
    </row>
    <row r="381" spans="1:3">
      <c r="A381" s="13">
        <v>28</v>
      </c>
      <c r="B381" s="14">
        <v>29.26</v>
      </c>
      <c r="C381" s="15">
        <v>4438.2633999999998</v>
      </c>
    </row>
    <row r="382" spans="1:3">
      <c r="A382" s="16">
        <v>28</v>
      </c>
      <c r="B382" s="17">
        <v>33</v>
      </c>
      <c r="C382" s="18">
        <v>4449.4620000000004</v>
      </c>
    </row>
    <row r="383" spans="1:3">
      <c r="A383" s="13">
        <v>28</v>
      </c>
      <c r="B383" s="14">
        <v>23.844999999999999</v>
      </c>
      <c r="C383" s="15">
        <v>4719.7365499999996</v>
      </c>
    </row>
    <row r="384" spans="1:3">
      <c r="A384" s="16">
        <v>28</v>
      </c>
      <c r="B384" s="17">
        <v>26.315000000000001</v>
      </c>
      <c r="C384" s="18">
        <v>5312.1698500000002</v>
      </c>
    </row>
    <row r="385" spans="1:3">
      <c r="A385" s="13">
        <v>28</v>
      </c>
      <c r="B385" s="14">
        <v>24.3</v>
      </c>
      <c r="C385" s="15">
        <v>5615.3689999999997</v>
      </c>
    </row>
    <row r="386" spans="1:3">
      <c r="A386" s="16">
        <v>28</v>
      </c>
      <c r="B386" s="17">
        <v>23.98</v>
      </c>
      <c r="C386" s="18">
        <v>17663.144199999999</v>
      </c>
    </row>
    <row r="387" spans="1:3">
      <c r="A387" s="13">
        <v>28</v>
      </c>
      <c r="B387" s="14">
        <v>33.82</v>
      </c>
      <c r="C387" s="15">
        <v>19673.335729999999</v>
      </c>
    </row>
    <row r="388" spans="1:3">
      <c r="A388" s="16">
        <v>28</v>
      </c>
      <c r="B388" s="17">
        <v>27.5</v>
      </c>
      <c r="C388" s="18">
        <v>20177.671129999999</v>
      </c>
    </row>
    <row r="389" spans="1:3">
      <c r="A389" s="13">
        <v>28</v>
      </c>
      <c r="B389" s="14">
        <v>24.32</v>
      </c>
      <c r="C389" s="15">
        <v>23288.928400000001</v>
      </c>
    </row>
    <row r="390" spans="1:3">
      <c r="A390" s="16">
        <v>28</v>
      </c>
      <c r="B390" s="17">
        <v>31.68</v>
      </c>
      <c r="C390" s="18">
        <v>34672.147199999999</v>
      </c>
    </row>
    <row r="391" spans="1:3">
      <c r="A391" s="13">
        <v>28</v>
      </c>
      <c r="B391" s="14">
        <v>36.4</v>
      </c>
      <c r="C391" s="15">
        <v>51194.559139999998</v>
      </c>
    </row>
    <row r="392" spans="1:3">
      <c r="A392" s="16">
        <v>29</v>
      </c>
      <c r="B392" s="17">
        <v>27.2</v>
      </c>
      <c r="C392" s="18">
        <v>2866.0909999999999</v>
      </c>
    </row>
    <row r="393" spans="1:3">
      <c r="A393" s="13">
        <v>29</v>
      </c>
      <c r="B393" s="14">
        <v>27.94</v>
      </c>
      <c r="C393" s="15">
        <v>2867.1196</v>
      </c>
    </row>
    <row r="394" spans="1:3">
      <c r="A394" s="16">
        <v>29</v>
      </c>
      <c r="B394" s="17">
        <v>25.9</v>
      </c>
      <c r="C394" s="18">
        <v>3353.2840000000001</v>
      </c>
    </row>
    <row r="395" spans="1:3">
      <c r="A395" s="13">
        <v>29</v>
      </c>
      <c r="B395" s="14">
        <v>35.53</v>
      </c>
      <c r="C395" s="15">
        <v>3366.6696999999999</v>
      </c>
    </row>
    <row r="396" spans="1:3">
      <c r="A396" s="16">
        <v>29</v>
      </c>
      <c r="B396" s="17">
        <v>38.94</v>
      </c>
      <c r="C396" s="18">
        <v>3471.4096</v>
      </c>
    </row>
    <row r="397" spans="1:3">
      <c r="A397" s="13">
        <v>29</v>
      </c>
      <c r="B397" s="14">
        <v>26.03</v>
      </c>
      <c r="C397" s="15">
        <v>3736.4647</v>
      </c>
    </row>
    <row r="398" spans="1:3">
      <c r="A398" s="16">
        <v>29</v>
      </c>
      <c r="B398" s="17">
        <v>31.16</v>
      </c>
      <c r="C398" s="18">
        <v>3943.5954000000002</v>
      </c>
    </row>
    <row r="399" spans="1:3">
      <c r="A399" s="13">
        <v>29</v>
      </c>
      <c r="B399" s="14">
        <v>29.59</v>
      </c>
      <c r="C399" s="15">
        <v>3947.4131000000002</v>
      </c>
    </row>
    <row r="400" spans="1:3">
      <c r="A400" s="16">
        <v>29</v>
      </c>
      <c r="B400" s="17">
        <v>28.975000000000001</v>
      </c>
      <c r="C400" s="18">
        <v>4040.55825</v>
      </c>
    </row>
    <row r="401" spans="1:3">
      <c r="A401" s="13">
        <v>29</v>
      </c>
      <c r="B401" s="14">
        <v>37.29</v>
      </c>
      <c r="C401" s="15">
        <v>4058.1161000000002</v>
      </c>
    </row>
    <row r="402" spans="1:3">
      <c r="A402" s="16">
        <v>29</v>
      </c>
      <c r="B402" s="17">
        <v>31.73</v>
      </c>
      <c r="C402" s="18">
        <v>4433.3877000000002</v>
      </c>
    </row>
    <row r="403" spans="1:3">
      <c r="A403" s="13">
        <v>29</v>
      </c>
      <c r="B403" s="14">
        <v>32.11</v>
      </c>
      <c r="C403" s="15">
        <v>4433.9159</v>
      </c>
    </row>
    <row r="404" spans="1:3">
      <c r="A404" s="16">
        <v>29</v>
      </c>
      <c r="B404" s="17">
        <v>24.6</v>
      </c>
      <c r="C404" s="18">
        <v>4529.4769999999999</v>
      </c>
    </row>
    <row r="405" spans="1:3">
      <c r="A405" s="13">
        <v>29</v>
      </c>
      <c r="B405" s="14">
        <v>20.234999999999999</v>
      </c>
      <c r="C405" s="15">
        <v>4906.4096499999996</v>
      </c>
    </row>
    <row r="406" spans="1:3">
      <c r="A406" s="16">
        <v>29</v>
      </c>
      <c r="B406" s="17">
        <v>32.11</v>
      </c>
      <c r="C406" s="18">
        <v>4922.9159</v>
      </c>
    </row>
    <row r="407" spans="1:3">
      <c r="A407" s="13">
        <v>29</v>
      </c>
      <c r="B407" s="14">
        <v>38.83</v>
      </c>
      <c r="C407" s="15">
        <v>5138.2566999999999</v>
      </c>
    </row>
    <row r="408" spans="1:3">
      <c r="A408" s="16">
        <v>29</v>
      </c>
      <c r="B408" s="17">
        <v>22.515000000000001</v>
      </c>
      <c r="C408" s="18">
        <v>5209.5788499999999</v>
      </c>
    </row>
    <row r="409" spans="1:3">
      <c r="A409" s="13">
        <v>29</v>
      </c>
      <c r="B409" s="14">
        <v>25.6</v>
      </c>
      <c r="C409" s="15">
        <v>5708.8670000000002</v>
      </c>
    </row>
    <row r="410" spans="1:3">
      <c r="A410" s="16">
        <v>29</v>
      </c>
      <c r="B410" s="17">
        <v>21.85</v>
      </c>
      <c r="C410" s="18">
        <v>16115.3045</v>
      </c>
    </row>
    <row r="411" spans="1:3">
      <c r="A411" s="13">
        <v>29</v>
      </c>
      <c r="B411" s="14">
        <v>22.895</v>
      </c>
      <c r="C411" s="15">
        <v>16138.762049999999</v>
      </c>
    </row>
    <row r="412" spans="1:3">
      <c r="A412" s="16">
        <v>29</v>
      </c>
      <c r="B412" s="17">
        <v>21.754999999999999</v>
      </c>
      <c r="C412" s="18">
        <v>16657.71745</v>
      </c>
    </row>
    <row r="413" spans="1:3">
      <c r="A413" s="13">
        <v>29</v>
      </c>
      <c r="B413" s="14">
        <v>29.734999999999999</v>
      </c>
      <c r="C413" s="15">
        <v>18157.876</v>
      </c>
    </row>
    <row r="414" spans="1:3">
      <c r="A414" s="16">
        <v>29</v>
      </c>
      <c r="B414" s="17">
        <v>27.94</v>
      </c>
      <c r="C414" s="18">
        <v>19107.779600000002</v>
      </c>
    </row>
    <row r="415" spans="1:3">
      <c r="A415" s="13">
        <v>29</v>
      </c>
      <c r="B415" s="14">
        <v>33.344999999999999</v>
      </c>
      <c r="C415" s="15">
        <v>19442.353500000001</v>
      </c>
    </row>
    <row r="416" spans="1:3">
      <c r="A416" s="16">
        <v>29</v>
      </c>
      <c r="B416" s="17">
        <v>29.64</v>
      </c>
      <c r="C416" s="18">
        <v>20277.807509999999</v>
      </c>
    </row>
    <row r="417" spans="1:3">
      <c r="A417" s="13">
        <v>29</v>
      </c>
      <c r="B417" s="14">
        <v>34.4</v>
      </c>
      <c r="C417" s="15">
        <v>36197.699000000001</v>
      </c>
    </row>
    <row r="418" spans="1:3">
      <c r="A418" s="16">
        <v>29</v>
      </c>
      <c r="B418" s="17">
        <v>35.5</v>
      </c>
      <c r="C418" s="18">
        <v>44585.455869999998</v>
      </c>
    </row>
    <row r="419" spans="1:3">
      <c r="A419" s="13">
        <v>30</v>
      </c>
      <c r="B419" s="14">
        <v>27.7</v>
      </c>
      <c r="C419" s="15">
        <v>3554.203</v>
      </c>
    </row>
    <row r="420" spans="1:3">
      <c r="A420" s="16">
        <v>30</v>
      </c>
      <c r="B420" s="17">
        <v>25.46</v>
      </c>
      <c r="C420" s="18">
        <v>3645.0893999999998</v>
      </c>
    </row>
    <row r="421" spans="1:3">
      <c r="A421" s="13">
        <v>30</v>
      </c>
      <c r="B421" s="14">
        <v>31.4</v>
      </c>
      <c r="C421" s="15">
        <v>3659.346</v>
      </c>
    </row>
    <row r="422" spans="1:3">
      <c r="A422" s="16">
        <v>30</v>
      </c>
      <c r="B422" s="17">
        <v>24.13</v>
      </c>
      <c r="C422" s="18">
        <v>4032.2406999999998</v>
      </c>
    </row>
    <row r="423" spans="1:3">
      <c r="A423" s="13">
        <v>30</v>
      </c>
      <c r="B423" s="14">
        <v>27.93</v>
      </c>
      <c r="C423" s="15">
        <v>4137.5227000000004</v>
      </c>
    </row>
    <row r="424" spans="1:3">
      <c r="A424" s="16">
        <v>30</v>
      </c>
      <c r="B424" s="17">
        <v>32.4</v>
      </c>
      <c r="C424" s="18">
        <v>4149.7359999999999</v>
      </c>
    </row>
    <row r="425" spans="1:3">
      <c r="A425" s="13">
        <v>30</v>
      </c>
      <c r="B425" s="14">
        <v>33.33</v>
      </c>
      <c r="C425" s="15">
        <v>4151.0286999999998</v>
      </c>
    </row>
    <row r="426" spans="1:3">
      <c r="A426" s="16">
        <v>30</v>
      </c>
      <c r="B426" s="17">
        <v>27.645</v>
      </c>
      <c r="C426" s="18">
        <v>4237.12655</v>
      </c>
    </row>
    <row r="427" spans="1:3">
      <c r="A427" s="13">
        <v>30</v>
      </c>
      <c r="B427" s="14">
        <v>44.22</v>
      </c>
      <c r="C427" s="15">
        <v>4266.1657999999998</v>
      </c>
    </row>
    <row r="428" spans="1:3">
      <c r="A428" s="16">
        <v>30</v>
      </c>
      <c r="B428" s="17">
        <v>28.405000000000001</v>
      </c>
      <c r="C428" s="18">
        <v>4527.1829500000003</v>
      </c>
    </row>
    <row r="429" spans="1:3">
      <c r="A429" s="13">
        <v>30</v>
      </c>
      <c r="B429" s="14">
        <v>21.945</v>
      </c>
      <c r="C429" s="15">
        <v>4718.2035500000002</v>
      </c>
    </row>
    <row r="430" spans="1:3">
      <c r="A430" s="16">
        <v>30</v>
      </c>
      <c r="B430" s="17">
        <v>22.895</v>
      </c>
      <c r="C430" s="18">
        <v>4719.52405</v>
      </c>
    </row>
    <row r="431" spans="1:3">
      <c r="A431" s="13">
        <v>30</v>
      </c>
      <c r="B431" s="14">
        <v>43.12</v>
      </c>
      <c r="C431" s="15">
        <v>4753.6368000000002</v>
      </c>
    </row>
    <row r="432" spans="1:3">
      <c r="A432" s="16">
        <v>30</v>
      </c>
      <c r="B432" s="17">
        <v>31.57</v>
      </c>
      <c r="C432" s="18">
        <v>4837.5823</v>
      </c>
    </row>
    <row r="433" spans="1:3">
      <c r="A433" s="13">
        <v>30</v>
      </c>
      <c r="B433" s="14">
        <v>30.9</v>
      </c>
      <c r="C433" s="15">
        <v>5325.6509999999998</v>
      </c>
    </row>
    <row r="434" spans="1:3">
      <c r="A434" s="16">
        <v>30</v>
      </c>
      <c r="B434" s="17">
        <v>37.43</v>
      </c>
      <c r="C434" s="18">
        <v>5428.7277000000004</v>
      </c>
    </row>
    <row r="435" spans="1:3">
      <c r="A435" s="13">
        <v>30</v>
      </c>
      <c r="B435" s="14">
        <v>19.95</v>
      </c>
      <c r="C435" s="15">
        <v>5693.4305000000004</v>
      </c>
    </row>
    <row r="436" spans="1:3">
      <c r="A436" s="16">
        <v>30</v>
      </c>
      <c r="B436" s="17">
        <v>22.99</v>
      </c>
      <c r="C436" s="18">
        <v>17361.766100000001</v>
      </c>
    </row>
    <row r="437" spans="1:3">
      <c r="A437" s="13">
        <v>30</v>
      </c>
      <c r="B437" s="14">
        <v>24.4</v>
      </c>
      <c r="C437" s="15">
        <v>18259.216</v>
      </c>
    </row>
    <row r="438" spans="1:3">
      <c r="A438" s="16">
        <v>30</v>
      </c>
      <c r="B438" s="17">
        <v>23.655000000000001</v>
      </c>
      <c r="C438" s="18">
        <v>18765.87545</v>
      </c>
    </row>
    <row r="439" spans="1:3">
      <c r="A439" s="13">
        <v>30</v>
      </c>
      <c r="B439" s="14">
        <v>38.83</v>
      </c>
      <c r="C439" s="15">
        <v>18963.171920000001</v>
      </c>
    </row>
    <row r="440" spans="1:3">
      <c r="A440" s="16">
        <v>30</v>
      </c>
      <c r="B440" s="17">
        <v>28.38</v>
      </c>
      <c r="C440" s="18">
        <v>19521.968199999999</v>
      </c>
    </row>
    <row r="441" spans="1:3">
      <c r="A441" s="13">
        <v>30</v>
      </c>
      <c r="B441" s="14">
        <v>28.69</v>
      </c>
      <c r="C441" s="15">
        <v>20745.989099999999</v>
      </c>
    </row>
    <row r="442" spans="1:3">
      <c r="A442" s="16">
        <v>30</v>
      </c>
      <c r="B442" s="17">
        <v>35.299999999999997</v>
      </c>
      <c r="C442" s="18">
        <v>36837.466999999997</v>
      </c>
    </row>
    <row r="443" spans="1:3">
      <c r="A443" s="13">
        <v>30</v>
      </c>
      <c r="B443" s="14">
        <v>35.53</v>
      </c>
      <c r="C443" s="15">
        <v>36950.256699999998</v>
      </c>
    </row>
    <row r="444" spans="1:3">
      <c r="A444" s="16">
        <v>30</v>
      </c>
      <c r="B444" s="17">
        <v>37.799999999999997</v>
      </c>
      <c r="C444" s="18">
        <v>39241.442000000003</v>
      </c>
    </row>
    <row r="445" spans="1:3">
      <c r="A445" s="13">
        <v>30</v>
      </c>
      <c r="B445" s="14">
        <v>39.049999999999997</v>
      </c>
      <c r="C445" s="15">
        <v>40932.429499999998</v>
      </c>
    </row>
    <row r="446" spans="1:3">
      <c r="A446" s="16">
        <v>31</v>
      </c>
      <c r="B446" s="17">
        <v>20.399999999999999</v>
      </c>
      <c r="C446" s="18">
        <v>3260.1990000000001</v>
      </c>
    </row>
    <row r="447" spans="1:3">
      <c r="A447" s="13">
        <v>31</v>
      </c>
      <c r="B447" s="14">
        <v>25.74</v>
      </c>
      <c r="C447" s="15">
        <v>3756.6215999999999</v>
      </c>
    </row>
    <row r="448" spans="1:3">
      <c r="A448" s="16">
        <v>31</v>
      </c>
      <c r="B448" s="17">
        <v>26.62</v>
      </c>
      <c r="C448" s="18">
        <v>3757.8447999999999</v>
      </c>
    </row>
    <row r="449" spans="1:3">
      <c r="A449" s="13">
        <v>31</v>
      </c>
      <c r="B449" s="14">
        <v>29.1</v>
      </c>
      <c r="C449" s="15">
        <v>3761.2919999999999</v>
      </c>
    </row>
    <row r="450" spans="1:3">
      <c r="A450" s="16">
        <v>31</v>
      </c>
      <c r="B450" s="17">
        <v>30.875</v>
      </c>
      <c r="C450" s="18">
        <v>3857.7592500000001</v>
      </c>
    </row>
    <row r="451" spans="1:3">
      <c r="A451" s="13">
        <v>31</v>
      </c>
      <c r="B451" s="14">
        <v>39.49</v>
      </c>
      <c r="C451" s="15">
        <v>3875.7341000000001</v>
      </c>
    </row>
    <row r="452" spans="1:3">
      <c r="A452" s="16">
        <v>31</v>
      </c>
      <c r="B452" s="17">
        <v>21.754999999999999</v>
      </c>
      <c r="C452" s="18">
        <v>4134.0824499999999</v>
      </c>
    </row>
    <row r="453" spans="1:3">
      <c r="A453" s="13">
        <v>31</v>
      </c>
      <c r="B453" s="14">
        <v>25.934999999999999</v>
      </c>
      <c r="C453" s="15">
        <v>4239.8926499999998</v>
      </c>
    </row>
    <row r="454" spans="1:3">
      <c r="A454" s="16">
        <v>31</v>
      </c>
      <c r="B454" s="17">
        <v>28.594999999999999</v>
      </c>
      <c r="C454" s="18">
        <v>4243.5900499999998</v>
      </c>
    </row>
    <row r="455" spans="1:3">
      <c r="A455" s="13">
        <v>31</v>
      </c>
      <c r="B455" s="14">
        <v>31.065000000000001</v>
      </c>
      <c r="C455" s="15">
        <v>4347.0233500000004</v>
      </c>
    </row>
    <row r="456" spans="1:3">
      <c r="A456" s="16">
        <v>31</v>
      </c>
      <c r="B456" s="17">
        <v>29.26</v>
      </c>
      <c r="C456" s="18">
        <v>4350.5144</v>
      </c>
    </row>
    <row r="457" spans="1:3">
      <c r="A457" s="13">
        <v>31</v>
      </c>
      <c r="B457" s="14">
        <v>26.885000000000002</v>
      </c>
      <c r="C457" s="15">
        <v>4441.2131499999996</v>
      </c>
    </row>
    <row r="458" spans="1:3">
      <c r="A458" s="16">
        <v>31</v>
      </c>
      <c r="B458" s="17">
        <v>38.39</v>
      </c>
      <c r="C458" s="18">
        <v>4463.2051000000001</v>
      </c>
    </row>
    <row r="459" spans="1:3">
      <c r="A459" s="13">
        <v>31</v>
      </c>
      <c r="B459" s="14">
        <v>32.68</v>
      </c>
      <c r="C459" s="15">
        <v>4738.2682000000004</v>
      </c>
    </row>
    <row r="460" spans="1:3">
      <c r="A460" s="16">
        <v>31</v>
      </c>
      <c r="B460" s="17">
        <v>23.6</v>
      </c>
      <c r="C460" s="18">
        <v>4931.6469999999999</v>
      </c>
    </row>
    <row r="461" spans="1:3">
      <c r="A461" s="13">
        <v>31</v>
      </c>
      <c r="B461" s="14">
        <v>25.8</v>
      </c>
      <c r="C461" s="15">
        <v>4934.7049999999999</v>
      </c>
    </row>
    <row r="462" spans="1:3">
      <c r="A462" s="16">
        <v>31</v>
      </c>
      <c r="B462" s="17">
        <v>36.630000000000003</v>
      </c>
      <c r="C462" s="18">
        <v>4949.7587000000003</v>
      </c>
    </row>
    <row r="463" spans="1:3">
      <c r="A463" s="13">
        <v>31</v>
      </c>
      <c r="B463" s="14">
        <v>27.645</v>
      </c>
      <c r="C463" s="15">
        <v>5031.26955</v>
      </c>
    </row>
    <row r="464" spans="1:3">
      <c r="A464" s="16">
        <v>31</v>
      </c>
      <c r="B464" s="17">
        <v>32.774999999999999</v>
      </c>
      <c r="C464" s="18">
        <v>5327.4002499999997</v>
      </c>
    </row>
    <row r="465" spans="1:3">
      <c r="A465" s="13">
        <v>31</v>
      </c>
      <c r="B465" s="14">
        <v>31.065000000000001</v>
      </c>
      <c r="C465" s="15">
        <v>5425.0233500000004</v>
      </c>
    </row>
    <row r="466" spans="1:3">
      <c r="A466" s="16">
        <v>31</v>
      </c>
      <c r="B466" s="17">
        <v>30.495000000000001</v>
      </c>
      <c r="C466" s="18">
        <v>6113.2310500000003</v>
      </c>
    </row>
    <row r="467" spans="1:3">
      <c r="A467" s="13">
        <v>31</v>
      </c>
      <c r="B467" s="14">
        <v>28.5</v>
      </c>
      <c r="C467" s="15">
        <v>6799.4579999999996</v>
      </c>
    </row>
    <row r="468" spans="1:3">
      <c r="A468" s="16">
        <v>31</v>
      </c>
      <c r="B468" s="17">
        <v>25.9</v>
      </c>
      <c r="C468" s="18">
        <v>19199.944</v>
      </c>
    </row>
    <row r="469" spans="1:3">
      <c r="A469" s="13">
        <v>31</v>
      </c>
      <c r="B469" s="14">
        <v>29.81</v>
      </c>
      <c r="C469" s="15">
        <v>19350.368900000001</v>
      </c>
    </row>
    <row r="470" spans="1:3">
      <c r="A470" s="16">
        <v>31</v>
      </c>
      <c r="B470" s="17">
        <v>36.299999999999997</v>
      </c>
      <c r="C470" s="18">
        <v>38711</v>
      </c>
    </row>
    <row r="471" spans="1:3">
      <c r="A471" s="13">
        <v>31</v>
      </c>
      <c r="B471" s="14">
        <v>34.39</v>
      </c>
      <c r="C471" s="15">
        <v>38746.355100000001</v>
      </c>
    </row>
    <row r="472" spans="1:3">
      <c r="A472" s="16">
        <v>31</v>
      </c>
      <c r="B472" s="17">
        <v>38.094999999999999</v>
      </c>
      <c r="C472" s="18">
        <v>58571.074480000003</v>
      </c>
    </row>
    <row r="473" spans="1:3">
      <c r="A473" s="13">
        <v>32</v>
      </c>
      <c r="B473" s="14">
        <v>28.88</v>
      </c>
      <c r="C473" s="15">
        <v>3866.8552</v>
      </c>
    </row>
    <row r="474" spans="1:3">
      <c r="A474" s="16">
        <v>32</v>
      </c>
      <c r="B474" s="17">
        <v>28.93</v>
      </c>
      <c r="C474" s="18">
        <v>3972.9247</v>
      </c>
    </row>
    <row r="475" spans="1:3">
      <c r="A475" s="13">
        <v>32</v>
      </c>
      <c r="B475" s="14">
        <v>41.1</v>
      </c>
      <c r="C475" s="15">
        <v>3989.8409999999999</v>
      </c>
    </row>
    <row r="476" spans="1:3">
      <c r="A476" s="16">
        <v>32</v>
      </c>
      <c r="B476" s="17">
        <v>44.22</v>
      </c>
      <c r="C476" s="18">
        <v>3994.1777999999999</v>
      </c>
    </row>
    <row r="477" spans="1:3">
      <c r="A477" s="13">
        <v>32</v>
      </c>
      <c r="B477" s="14">
        <v>30.03</v>
      </c>
      <c r="C477" s="15">
        <v>4074.4537</v>
      </c>
    </row>
    <row r="478" spans="1:3">
      <c r="A478" s="16">
        <v>32</v>
      </c>
      <c r="B478" s="17">
        <v>31.5</v>
      </c>
      <c r="C478" s="18">
        <v>4076.4969999999998</v>
      </c>
    </row>
    <row r="479" spans="1:3">
      <c r="A479" s="13">
        <v>32</v>
      </c>
      <c r="B479" s="14">
        <v>29.734999999999999</v>
      </c>
      <c r="C479" s="15">
        <v>4357.0436499999996</v>
      </c>
    </row>
    <row r="480" spans="1:3">
      <c r="A480" s="16">
        <v>32</v>
      </c>
      <c r="B480" s="17">
        <v>27.835000000000001</v>
      </c>
      <c r="C480" s="18">
        <v>4454.40265</v>
      </c>
    </row>
    <row r="481" spans="1:3">
      <c r="A481" s="13">
        <v>32</v>
      </c>
      <c r="B481" s="14">
        <v>33.82</v>
      </c>
      <c r="C481" s="15">
        <v>4462.7218000000003</v>
      </c>
    </row>
    <row r="482" spans="1:3">
      <c r="A482" s="16">
        <v>32</v>
      </c>
      <c r="B482" s="17">
        <v>20.52</v>
      </c>
      <c r="C482" s="18">
        <v>4544.2348000000002</v>
      </c>
    </row>
    <row r="483" spans="1:3">
      <c r="A483" s="13">
        <v>32</v>
      </c>
      <c r="B483" s="14">
        <v>29.59</v>
      </c>
      <c r="C483" s="15">
        <v>4562.8420999999998</v>
      </c>
    </row>
    <row r="484" spans="1:3">
      <c r="A484" s="16">
        <v>32</v>
      </c>
      <c r="B484" s="17">
        <v>37.335000000000001</v>
      </c>
      <c r="C484" s="18">
        <v>4667.6076499999999</v>
      </c>
    </row>
    <row r="485" spans="1:3">
      <c r="A485" s="13">
        <v>32</v>
      </c>
      <c r="B485" s="14">
        <v>35.200000000000003</v>
      </c>
      <c r="C485" s="15">
        <v>4670.6400000000003</v>
      </c>
    </row>
    <row r="486" spans="1:3">
      <c r="A486" s="16">
        <v>32</v>
      </c>
      <c r="B486" s="17">
        <v>37.18</v>
      </c>
      <c r="C486" s="18">
        <v>4673.3922000000002</v>
      </c>
    </row>
    <row r="487" spans="1:3">
      <c r="A487" s="13">
        <v>32</v>
      </c>
      <c r="B487" s="14">
        <v>46.53</v>
      </c>
      <c r="C487" s="15">
        <v>4686.3887000000004</v>
      </c>
    </row>
    <row r="488" spans="1:3">
      <c r="A488" s="16">
        <v>32</v>
      </c>
      <c r="B488" s="17">
        <v>31.54</v>
      </c>
      <c r="C488" s="18">
        <v>5148.5526</v>
      </c>
    </row>
    <row r="489" spans="1:3">
      <c r="A489" s="13">
        <v>32</v>
      </c>
      <c r="B489" s="14">
        <v>29.8</v>
      </c>
      <c r="C489" s="15">
        <v>5152.134</v>
      </c>
    </row>
    <row r="490" spans="1:3">
      <c r="A490" s="16">
        <v>32</v>
      </c>
      <c r="B490" s="17">
        <v>30.8</v>
      </c>
      <c r="C490" s="18">
        <v>5253.5240000000003</v>
      </c>
    </row>
    <row r="491" spans="1:3">
      <c r="A491" s="13">
        <v>32</v>
      </c>
      <c r="B491" s="14">
        <v>33.155000000000001</v>
      </c>
      <c r="C491" s="15">
        <v>6128.79745</v>
      </c>
    </row>
    <row r="492" spans="1:3">
      <c r="A492" s="16">
        <v>32</v>
      </c>
      <c r="B492" s="17">
        <v>37.145000000000003</v>
      </c>
      <c r="C492" s="18">
        <v>6334.3435499999996</v>
      </c>
    </row>
    <row r="493" spans="1:3">
      <c r="A493" s="13">
        <v>32</v>
      </c>
      <c r="B493" s="14">
        <v>24.6</v>
      </c>
      <c r="C493" s="15">
        <v>17496.306</v>
      </c>
    </row>
    <row r="494" spans="1:3">
      <c r="A494" s="16">
        <v>32</v>
      </c>
      <c r="B494" s="17">
        <v>23.65</v>
      </c>
      <c r="C494" s="18">
        <v>17626.239509999999</v>
      </c>
    </row>
    <row r="495" spans="1:3">
      <c r="A495" s="13">
        <v>32</v>
      </c>
      <c r="B495" s="14">
        <v>28.93</v>
      </c>
      <c r="C495" s="15">
        <v>19719.6947</v>
      </c>
    </row>
    <row r="496" spans="1:3">
      <c r="A496" s="16">
        <v>32</v>
      </c>
      <c r="B496" s="17">
        <v>28.12</v>
      </c>
      <c r="C496" s="18">
        <v>21472.478800000001</v>
      </c>
    </row>
    <row r="497" spans="1:3">
      <c r="A497" s="13">
        <v>32</v>
      </c>
      <c r="B497" s="14">
        <v>17.765000000000001</v>
      </c>
      <c r="C497" s="15">
        <v>32734.186300000001</v>
      </c>
    </row>
    <row r="498" spans="1:3">
      <c r="A498" s="16">
        <v>32</v>
      </c>
      <c r="B498" s="17">
        <v>33.630000000000003</v>
      </c>
      <c r="C498" s="18">
        <v>37607.527699999999</v>
      </c>
    </row>
    <row r="499" spans="1:3">
      <c r="A499" s="13">
        <v>33</v>
      </c>
      <c r="B499" s="14">
        <v>30.25</v>
      </c>
      <c r="C499" s="15">
        <v>3704.3544999999999</v>
      </c>
    </row>
    <row r="500" spans="1:3">
      <c r="A500" s="16">
        <v>33</v>
      </c>
      <c r="B500" s="17">
        <v>24.31</v>
      </c>
      <c r="C500" s="18">
        <v>4185.0978999999998</v>
      </c>
    </row>
    <row r="501" spans="1:3">
      <c r="A501" s="13">
        <v>33</v>
      </c>
      <c r="B501" s="14">
        <v>26.695</v>
      </c>
      <c r="C501" s="15">
        <v>4571.4130500000001</v>
      </c>
    </row>
    <row r="502" spans="1:3">
      <c r="A502" s="16">
        <v>33</v>
      </c>
      <c r="B502" s="17">
        <v>18.5</v>
      </c>
      <c r="C502" s="18">
        <v>4766.0219999999999</v>
      </c>
    </row>
    <row r="503" spans="1:3">
      <c r="A503" s="13">
        <v>33</v>
      </c>
      <c r="B503" s="14">
        <v>28.27</v>
      </c>
      <c r="C503" s="15">
        <v>4779.6022999999996</v>
      </c>
    </row>
    <row r="504" spans="1:3">
      <c r="A504" s="16">
        <v>33</v>
      </c>
      <c r="B504" s="17">
        <v>39.82</v>
      </c>
      <c r="C504" s="18">
        <v>4795.6567999999997</v>
      </c>
    </row>
    <row r="505" spans="1:3">
      <c r="A505" s="13">
        <v>33</v>
      </c>
      <c r="B505" s="14">
        <v>35.75</v>
      </c>
      <c r="C505" s="15">
        <v>4889.9994999999999</v>
      </c>
    </row>
    <row r="506" spans="1:3">
      <c r="A506" s="16">
        <v>33</v>
      </c>
      <c r="B506" s="17">
        <v>24.605</v>
      </c>
      <c r="C506" s="18">
        <v>5257.5079500000002</v>
      </c>
    </row>
    <row r="507" spans="1:3">
      <c r="A507" s="13">
        <v>33</v>
      </c>
      <c r="B507" s="14">
        <v>27.454999999999998</v>
      </c>
      <c r="C507" s="15">
        <v>5261.4694499999996</v>
      </c>
    </row>
    <row r="508" spans="1:3">
      <c r="A508" s="16">
        <v>33</v>
      </c>
      <c r="B508" s="17">
        <v>22.135000000000002</v>
      </c>
      <c r="C508" s="18">
        <v>5354.0746499999996</v>
      </c>
    </row>
    <row r="509" spans="1:3">
      <c r="A509" s="13">
        <v>33</v>
      </c>
      <c r="B509" s="14">
        <v>32.9</v>
      </c>
      <c r="C509" s="15">
        <v>5375.0379999999996</v>
      </c>
    </row>
    <row r="510" spans="1:3">
      <c r="A510" s="16">
        <v>33</v>
      </c>
      <c r="B510" s="17">
        <v>38.9</v>
      </c>
      <c r="C510" s="18">
        <v>5972.3779999999997</v>
      </c>
    </row>
    <row r="511" spans="1:3">
      <c r="A511" s="13">
        <v>33</v>
      </c>
      <c r="B511" s="14">
        <v>29.4</v>
      </c>
      <c r="C511" s="15">
        <v>6059.1729999999998</v>
      </c>
    </row>
    <row r="512" spans="1:3">
      <c r="A512" s="16">
        <v>33</v>
      </c>
      <c r="B512" s="17">
        <v>42.94</v>
      </c>
      <c r="C512" s="18">
        <v>6360.9935999999998</v>
      </c>
    </row>
    <row r="513" spans="1:3">
      <c r="A513" s="13">
        <v>33</v>
      </c>
      <c r="B513" s="14">
        <v>36.29</v>
      </c>
      <c r="C513" s="15">
        <v>6551.7501000000002</v>
      </c>
    </row>
    <row r="514" spans="1:3">
      <c r="A514" s="16">
        <v>33</v>
      </c>
      <c r="B514" s="17">
        <v>33.44</v>
      </c>
      <c r="C514" s="18">
        <v>6653.7885999999999</v>
      </c>
    </row>
    <row r="515" spans="1:3">
      <c r="A515" s="13">
        <v>33</v>
      </c>
      <c r="B515" s="14">
        <v>42.4</v>
      </c>
      <c r="C515" s="15">
        <v>6666.2430000000004</v>
      </c>
    </row>
    <row r="516" spans="1:3">
      <c r="A516" s="16">
        <v>33</v>
      </c>
      <c r="B516" s="17">
        <v>42.46</v>
      </c>
      <c r="C516" s="18">
        <v>11326.71487</v>
      </c>
    </row>
    <row r="517" spans="1:3">
      <c r="A517" s="13">
        <v>33</v>
      </c>
      <c r="B517" s="14">
        <v>35.244999999999997</v>
      </c>
      <c r="C517" s="15">
        <v>12404.8791</v>
      </c>
    </row>
    <row r="518" spans="1:3">
      <c r="A518" s="16">
        <v>33</v>
      </c>
      <c r="B518" s="17">
        <v>19.094999999999999</v>
      </c>
      <c r="C518" s="18">
        <v>16776.304049999999</v>
      </c>
    </row>
    <row r="519" spans="1:3">
      <c r="A519" s="13">
        <v>33</v>
      </c>
      <c r="B519" s="14">
        <v>24.795000000000002</v>
      </c>
      <c r="C519" s="15">
        <v>17904.527050000001</v>
      </c>
    </row>
    <row r="520" spans="1:3">
      <c r="A520" s="16">
        <v>33</v>
      </c>
      <c r="B520" s="17">
        <v>27.1</v>
      </c>
      <c r="C520" s="18">
        <v>19040.876</v>
      </c>
    </row>
    <row r="521" spans="1:3">
      <c r="A521" s="13">
        <v>33</v>
      </c>
      <c r="B521" s="14">
        <v>22.704999999999998</v>
      </c>
      <c r="C521" s="15">
        <v>21984.47061</v>
      </c>
    </row>
    <row r="522" spans="1:3">
      <c r="A522" s="16">
        <v>33</v>
      </c>
      <c r="B522" s="17">
        <v>33.5</v>
      </c>
      <c r="C522" s="18">
        <v>37079.372000000003</v>
      </c>
    </row>
    <row r="523" spans="1:3">
      <c r="A523" s="13">
        <v>33</v>
      </c>
      <c r="B523" s="14">
        <v>35.75</v>
      </c>
      <c r="C523" s="15">
        <v>38282.749499999998</v>
      </c>
    </row>
    <row r="524" spans="1:3">
      <c r="A524" s="16">
        <v>33</v>
      </c>
      <c r="B524" s="17">
        <v>35.53</v>
      </c>
      <c r="C524" s="18">
        <v>55135.402090000003</v>
      </c>
    </row>
    <row r="525" spans="1:3">
      <c r="A525" s="13">
        <v>34</v>
      </c>
      <c r="B525" s="14">
        <v>34.21</v>
      </c>
      <c r="C525" s="15">
        <v>3935.1799000000001</v>
      </c>
    </row>
    <row r="526" spans="1:3">
      <c r="A526" s="16">
        <v>34</v>
      </c>
      <c r="B526" s="17">
        <v>35.814999999999998</v>
      </c>
      <c r="C526" s="18">
        <v>4320.4108500000002</v>
      </c>
    </row>
    <row r="527" spans="1:3">
      <c r="A527" s="13">
        <v>34</v>
      </c>
      <c r="B527" s="14">
        <v>27.72</v>
      </c>
      <c r="C527" s="15">
        <v>4415.1588000000002</v>
      </c>
    </row>
    <row r="528" spans="1:3">
      <c r="A528" s="16">
        <v>34</v>
      </c>
      <c r="B528" s="17">
        <v>21.375</v>
      </c>
      <c r="C528" s="18">
        <v>4500.33925</v>
      </c>
    </row>
    <row r="529" spans="1:3">
      <c r="A529" s="13">
        <v>34</v>
      </c>
      <c r="B529" s="14">
        <v>34.674999999999997</v>
      </c>
      <c r="C529" s="15">
        <v>4518.8262500000001</v>
      </c>
    </row>
    <row r="530" spans="1:3">
      <c r="A530" s="16">
        <v>34</v>
      </c>
      <c r="B530" s="17">
        <v>42.9</v>
      </c>
      <c r="C530" s="18">
        <v>4536.259</v>
      </c>
    </row>
    <row r="531" spans="1:3">
      <c r="A531" s="13">
        <v>34</v>
      </c>
      <c r="B531" s="14">
        <v>25.27</v>
      </c>
      <c r="C531" s="15">
        <v>4894.7533000000003</v>
      </c>
    </row>
    <row r="532" spans="1:3">
      <c r="A532" s="16">
        <v>34</v>
      </c>
      <c r="B532" s="17">
        <v>23.56</v>
      </c>
      <c r="C532" s="18">
        <v>4992.3764000000001</v>
      </c>
    </row>
    <row r="533" spans="1:3">
      <c r="A533" s="13">
        <v>34</v>
      </c>
      <c r="B533" s="14">
        <v>26.73</v>
      </c>
      <c r="C533" s="15">
        <v>5002.7826999999997</v>
      </c>
    </row>
    <row r="534" spans="1:3">
      <c r="A534" s="16">
        <v>34</v>
      </c>
      <c r="B534" s="17">
        <v>27.5</v>
      </c>
      <c r="C534" s="18">
        <v>5003.8530000000001</v>
      </c>
    </row>
    <row r="535" spans="1:3">
      <c r="A535" s="13">
        <v>34</v>
      </c>
      <c r="B535" s="14">
        <v>33.700000000000003</v>
      </c>
      <c r="C535" s="15">
        <v>5012.4709999999995</v>
      </c>
    </row>
    <row r="536" spans="1:3">
      <c r="A536" s="16">
        <v>34</v>
      </c>
      <c r="B536" s="17">
        <v>42.13</v>
      </c>
      <c r="C536" s="18">
        <v>5124.1886999999997</v>
      </c>
    </row>
    <row r="537" spans="1:3">
      <c r="A537" s="13">
        <v>34</v>
      </c>
      <c r="B537" s="14">
        <v>26.41</v>
      </c>
      <c r="C537" s="15">
        <v>5385.3379000000004</v>
      </c>
    </row>
    <row r="538" spans="1:3">
      <c r="A538" s="16">
        <v>34</v>
      </c>
      <c r="B538" s="17">
        <v>33.25</v>
      </c>
      <c r="C538" s="18">
        <v>5594.8455000000004</v>
      </c>
    </row>
    <row r="539" spans="1:3">
      <c r="A539" s="13">
        <v>34</v>
      </c>
      <c r="B539" s="14">
        <v>37.335000000000001</v>
      </c>
      <c r="C539" s="15">
        <v>5989.5236500000001</v>
      </c>
    </row>
    <row r="540" spans="1:3">
      <c r="A540" s="16">
        <v>34</v>
      </c>
      <c r="B540" s="17">
        <v>29.26</v>
      </c>
      <c r="C540" s="18">
        <v>6184.2993999999999</v>
      </c>
    </row>
    <row r="541" spans="1:3">
      <c r="A541" s="13">
        <v>34</v>
      </c>
      <c r="B541" s="14">
        <v>38</v>
      </c>
      <c r="C541" s="15">
        <v>6196.4480000000003</v>
      </c>
    </row>
    <row r="542" spans="1:3">
      <c r="A542" s="16">
        <v>34</v>
      </c>
      <c r="B542" s="17">
        <v>19</v>
      </c>
      <c r="C542" s="18">
        <v>6753.0379999999996</v>
      </c>
    </row>
    <row r="543" spans="1:3">
      <c r="A543" s="13">
        <v>34</v>
      </c>
      <c r="B543" s="14">
        <v>27</v>
      </c>
      <c r="C543" s="15">
        <v>11737.848840000001</v>
      </c>
    </row>
    <row r="544" spans="1:3">
      <c r="A544" s="16">
        <v>34</v>
      </c>
      <c r="B544" s="17">
        <v>32.799999999999997</v>
      </c>
      <c r="C544" s="18">
        <v>14358.364369999999</v>
      </c>
    </row>
    <row r="545" spans="1:3">
      <c r="A545" s="13">
        <v>34</v>
      </c>
      <c r="B545" s="14">
        <v>25.3</v>
      </c>
      <c r="C545" s="15">
        <v>18972.494999999999</v>
      </c>
    </row>
    <row r="546" spans="1:3">
      <c r="A546" s="16">
        <v>34</v>
      </c>
      <c r="B546" s="17">
        <v>27.835000000000001</v>
      </c>
      <c r="C546" s="18">
        <v>20009.63365</v>
      </c>
    </row>
    <row r="547" spans="1:3">
      <c r="A547" s="13">
        <v>34</v>
      </c>
      <c r="B547" s="14">
        <v>22.42</v>
      </c>
      <c r="C547" s="15">
        <v>27375.904780000001</v>
      </c>
    </row>
    <row r="548" spans="1:3">
      <c r="A548" s="16">
        <v>34</v>
      </c>
      <c r="B548" s="17">
        <v>30.8</v>
      </c>
      <c r="C548" s="18">
        <v>35491.64</v>
      </c>
    </row>
    <row r="549" spans="1:3">
      <c r="A549" s="13">
        <v>34</v>
      </c>
      <c r="B549" s="14">
        <v>31.92</v>
      </c>
      <c r="C549" s="15">
        <v>37701.876799999998</v>
      </c>
    </row>
    <row r="550" spans="1:3">
      <c r="A550" s="16">
        <v>34</v>
      </c>
      <c r="B550" s="17">
        <v>30.21</v>
      </c>
      <c r="C550" s="18">
        <v>43943.876100000001</v>
      </c>
    </row>
    <row r="551" spans="1:3">
      <c r="A551" s="13">
        <v>35</v>
      </c>
      <c r="B551" s="14">
        <v>27.1</v>
      </c>
      <c r="C551" s="15">
        <v>4746.3440000000001</v>
      </c>
    </row>
    <row r="552" spans="1:3">
      <c r="A552" s="16">
        <v>35</v>
      </c>
      <c r="B552" s="17">
        <v>27.61</v>
      </c>
      <c r="C552" s="18">
        <v>4747.0528999999997</v>
      </c>
    </row>
    <row r="553" spans="1:3">
      <c r="A553" s="13">
        <v>35</v>
      </c>
      <c r="B553" s="14">
        <v>30.5</v>
      </c>
      <c r="C553" s="15">
        <v>4751.07</v>
      </c>
    </row>
    <row r="554" spans="1:3">
      <c r="A554" s="16">
        <v>35</v>
      </c>
      <c r="B554" s="17">
        <v>38.6</v>
      </c>
      <c r="C554" s="18">
        <v>4762.3289999999997</v>
      </c>
    </row>
    <row r="555" spans="1:3">
      <c r="A555" s="13">
        <v>35</v>
      </c>
      <c r="B555" s="14">
        <v>17.86</v>
      </c>
      <c r="C555" s="15">
        <v>5116.5003999999999</v>
      </c>
    </row>
    <row r="556" spans="1:3">
      <c r="A556" s="16">
        <v>35</v>
      </c>
      <c r="B556" s="17">
        <v>24.13</v>
      </c>
      <c r="C556" s="18">
        <v>5125.2156999999997</v>
      </c>
    </row>
    <row r="557" spans="1:3">
      <c r="A557" s="13">
        <v>35</v>
      </c>
      <c r="B557" s="14">
        <v>26.125</v>
      </c>
      <c r="C557" s="15">
        <v>5227.9887500000004</v>
      </c>
    </row>
    <row r="558" spans="1:3">
      <c r="A558" s="16">
        <v>35</v>
      </c>
      <c r="B558" s="17">
        <v>31</v>
      </c>
      <c r="C558" s="18">
        <v>5240.7650000000003</v>
      </c>
    </row>
    <row r="559" spans="1:3">
      <c r="A559" s="13">
        <v>35</v>
      </c>
      <c r="B559" s="14">
        <v>34.21</v>
      </c>
      <c r="C559" s="15">
        <v>5245.2268999999997</v>
      </c>
    </row>
    <row r="560" spans="1:3">
      <c r="A560" s="16">
        <v>35</v>
      </c>
      <c r="B560" s="17">
        <v>34.799999999999997</v>
      </c>
      <c r="C560" s="18">
        <v>5246.0469999999996</v>
      </c>
    </row>
    <row r="561" spans="1:3">
      <c r="A561" s="13">
        <v>35</v>
      </c>
      <c r="B561" s="14">
        <v>35.814999999999998</v>
      </c>
      <c r="C561" s="15">
        <v>5630.4578499999998</v>
      </c>
    </row>
    <row r="562" spans="1:3">
      <c r="A562" s="16">
        <v>35</v>
      </c>
      <c r="B562" s="17">
        <v>34.770000000000003</v>
      </c>
      <c r="C562" s="18">
        <v>5729.0052999999998</v>
      </c>
    </row>
    <row r="563" spans="1:3">
      <c r="A563" s="13">
        <v>35</v>
      </c>
      <c r="B563" s="14">
        <v>35.86</v>
      </c>
      <c r="C563" s="15">
        <v>5836.5204000000003</v>
      </c>
    </row>
    <row r="564" spans="1:3">
      <c r="A564" s="16">
        <v>35</v>
      </c>
      <c r="B564" s="17">
        <v>43.34</v>
      </c>
      <c r="C564" s="18">
        <v>5846.9175999999998</v>
      </c>
    </row>
    <row r="565" spans="1:3">
      <c r="A565" s="13">
        <v>35</v>
      </c>
      <c r="B565" s="14">
        <v>28.9</v>
      </c>
      <c r="C565" s="15">
        <v>5926.8459999999995</v>
      </c>
    </row>
    <row r="566" spans="1:3">
      <c r="A566" s="16">
        <v>35</v>
      </c>
      <c r="B566" s="17">
        <v>34.32</v>
      </c>
      <c r="C566" s="18">
        <v>5934.3797999999997</v>
      </c>
    </row>
    <row r="567" spans="1:3">
      <c r="A567" s="13">
        <v>35</v>
      </c>
      <c r="B567" s="14">
        <v>23.465</v>
      </c>
      <c r="C567" s="15">
        <v>6402.2913500000004</v>
      </c>
    </row>
    <row r="568" spans="1:3">
      <c r="A568" s="16">
        <v>35</v>
      </c>
      <c r="B568" s="17">
        <v>27.7</v>
      </c>
      <c r="C568" s="18">
        <v>6414.1779999999999</v>
      </c>
    </row>
    <row r="569" spans="1:3">
      <c r="A569" s="13">
        <v>35</v>
      </c>
      <c r="B569" s="14">
        <v>24.42</v>
      </c>
      <c r="C569" s="15">
        <v>19361.998800000001</v>
      </c>
    </row>
    <row r="570" spans="1:3">
      <c r="A570" s="16">
        <v>35</v>
      </c>
      <c r="B570" s="17">
        <v>39.71</v>
      </c>
      <c r="C570" s="18">
        <v>19496.71917</v>
      </c>
    </row>
    <row r="571" spans="1:3">
      <c r="A571" s="13">
        <v>35</v>
      </c>
      <c r="B571" s="14">
        <v>28.024999999999999</v>
      </c>
      <c r="C571" s="15">
        <v>20234.854749999999</v>
      </c>
    </row>
    <row r="572" spans="1:3">
      <c r="A572" s="16">
        <v>35</v>
      </c>
      <c r="B572" s="17">
        <v>27.74</v>
      </c>
      <c r="C572" s="18">
        <v>20984.0936</v>
      </c>
    </row>
    <row r="573" spans="1:3">
      <c r="A573" s="13">
        <v>35</v>
      </c>
      <c r="B573" s="14">
        <v>38.094999999999999</v>
      </c>
      <c r="C573" s="15">
        <v>24915.046259999999</v>
      </c>
    </row>
    <row r="574" spans="1:3">
      <c r="A574" s="16">
        <v>35</v>
      </c>
      <c r="B574" s="17">
        <v>36.67</v>
      </c>
      <c r="C574" s="18">
        <v>39774.276299999998</v>
      </c>
    </row>
    <row r="575" spans="1:3">
      <c r="A575" s="13">
        <v>35</v>
      </c>
      <c r="B575" s="14">
        <v>34.104999999999997</v>
      </c>
      <c r="C575" s="15">
        <v>39983.425949999997</v>
      </c>
    </row>
    <row r="576" spans="1:3">
      <c r="A576" s="16">
        <v>36</v>
      </c>
      <c r="B576" s="17">
        <v>29.7</v>
      </c>
      <c r="C576" s="18">
        <v>4399.7309999999998</v>
      </c>
    </row>
    <row r="577" spans="1:3">
      <c r="A577" s="13">
        <v>36</v>
      </c>
      <c r="B577" s="14">
        <v>31.5</v>
      </c>
      <c r="C577" s="15">
        <v>4402.2330000000002</v>
      </c>
    </row>
    <row r="578" spans="1:3">
      <c r="A578" s="16">
        <v>36</v>
      </c>
      <c r="B578" s="17">
        <v>26.2</v>
      </c>
      <c r="C578" s="18">
        <v>4883.866</v>
      </c>
    </row>
    <row r="579" spans="1:3">
      <c r="A579" s="13">
        <v>36</v>
      </c>
      <c r="B579" s="14">
        <v>29.92</v>
      </c>
      <c r="C579" s="15">
        <v>4889.0367999999999</v>
      </c>
    </row>
    <row r="580" spans="1:3">
      <c r="A580" s="16">
        <v>36</v>
      </c>
      <c r="B580" s="17">
        <v>25.84</v>
      </c>
      <c r="C580" s="18">
        <v>5266.3656000000001</v>
      </c>
    </row>
    <row r="581" spans="1:3">
      <c r="A581" s="13">
        <v>36</v>
      </c>
      <c r="B581" s="14">
        <v>26.885000000000002</v>
      </c>
      <c r="C581" s="15">
        <v>5267.8181500000001</v>
      </c>
    </row>
    <row r="582" spans="1:3">
      <c r="A582" s="16">
        <v>36</v>
      </c>
      <c r="B582" s="17">
        <v>30.02</v>
      </c>
      <c r="C582" s="18">
        <v>5272.1758</v>
      </c>
    </row>
    <row r="583" spans="1:3">
      <c r="A583" s="13">
        <v>36</v>
      </c>
      <c r="B583" s="14">
        <v>30.875</v>
      </c>
      <c r="C583" s="15">
        <v>5373.3642499999996</v>
      </c>
    </row>
    <row r="584" spans="1:3">
      <c r="A584" s="16">
        <v>36</v>
      </c>
      <c r="B584" s="17">
        <v>33.82</v>
      </c>
      <c r="C584" s="18">
        <v>5377.4578000000001</v>
      </c>
    </row>
    <row r="585" spans="1:3">
      <c r="A585" s="13">
        <v>36</v>
      </c>
      <c r="B585" s="14">
        <v>19.855</v>
      </c>
      <c r="C585" s="15">
        <v>5458.0464499999998</v>
      </c>
    </row>
    <row r="586" spans="1:3">
      <c r="A586" s="16">
        <v>36</v>
      </c>
      <c r="B586" s="17">
        <v>27.74</v>
      </c>
      <c r="C586" s="18">
        <v>5469.0065999999997</v>
      </c>
    </row>
    <row r="587" spans="1:3">
      <c r="A587" s="13">
        <v>36</v>
      </c>
      <c r="B587" s="14">
        <v>25.9</v>
      </c>
      <c r="C587" s="15">
        <v>5472.4489999999996</v>
      </c>
    </row>
    <row r="588" spans="1:3">
      <c r="A588" s="16">
        <v>36</v>
      </c>
      <c r="B588" s="17">
        <v>29.92</v>
      </c>
      <c r="C588" s="18">
        <v>5478.0367999999999</v>
      </c>
    </row>
    <row r="589" spans="1:3">
      <c r="A589" s="13">
        <v>36</v>
      </c>
      <c r="B589" s="14">
        <v>34.43</v>
      </c>
      <c r="C589" s="15">
        <v>5584.3056999999999</v>
      </c>
    </row>
    <row r="590" spans="1:3">
      <c r="A590" s="16">
        <v>36</v>
      </c>
      <c r="B590" s="17">
        <v>28.594999999999999</v>
      </c>
      <c r="C590" s="18">
        <v>6548.1950500000003</v>
      </c>
    </row>
    <row r="591" spans="1:3">
      <c r="A591" s="13">
        <v>36</v>
      </c>
      <c r="B591" s="14">
        <v>27.55</v>
      </c>
      <c r="C591" s="15">
        <v>6746.7425000000003</v>
      </c>
    </row>
    <row r="592" spans="1:3">
      <c r="A592" s="16">
        <v>36</v>
      </c>
      <c r="B592" s="17">
        <v>28.88</v>
      </c>
      <c r="C592" s="18">
        <v>6748.5911999999998</v>
      </c>
    </row>
    <row r="593" spans="1:3">
      <c r="A593" s="13">
        <v>36</v>
      </c>
      <c r="B593" s="14">
        <v>22.135000000000002</v>
      </c>
      <c r="C593" s="15">
        <v>7228.2156500000001</v>
      </c>
    </row>
    <row r="594" spans="1:3">
      <c r="A594" s="16">
        <v>36</v>
      </c>
      <c r="B594" s="17">
        <v>29.04</v>
      </c>
      <c r="C594" s="18">
        <v>7243.8136000000004</v>
      </c>
    </row>
    <row r="595" spans="1:3">
      <c r="A595" s="13">
        <v>36</v>
      </c>
      <c r="B595" s="14">
        <v>22.6</v>
      </c>
      <c r="C595" s="15">
        <v>18608.261999999999</v>
      </c>
    </row>
    <row r="596" spans="1:3">
      <c r="A596" s="16">
        <v>36</v>
      </c>
      <c r="B596" s="17">
        <v>28.024999999999999</v>
      </c>
      <c r="C596" s="18">
        <v>20773.62775</v>
      </c>
    </row>
    <row r="597" spans="1:3">
      <c r="A597" s="13">
        <v>36</v>
      </c>
      <c r="B597" s="14">
        <v>34.43</v>
      </c>
      <c r="C597" s="15">
        <v>37742.575700000001</v>
      </c>
    </row>
    <row r="598" spans="1:3">
      <c r="A598" s="16">
        <v>36</v>
      </c>
      <c r="B598" s="17">
        <v>33.4</v>
      </c>
      <c r="C598" s="18">
        <v>38415.474000000002</v>
      </c>
    </row>
    <row r="599" spans="1:3">
      <c r="A599" s="13">
        <v>36</v>
      </c>
      <c r="B599" s="14">
        <v>35.200000000000003</v>
      </c>
      <c r="C599" s="15">
        <v>38709.175999999999</v>
      </c>
    </row>
    <row r="600" spans="1:3">
      <c r="A600" s="16">
        <v>36</v>
      </c>
      <c r="B600" s="17">
        <v>41.895000000000003</v>
      </c>
      <c r="C600" s="18">
        <v>43753.337050000002</v>
      </c>
    </row>
    <row r="601" spans="1:3">
      <c r="A601" s="13">
        <v>37</v>
      </c>
      <c r="B601" s="14">
        <v>30.8</v>
      </c>
      <c r="C601" s="15">
        <v>4646.759</v>
      </c>
    </row>
    <row r="602" spans="1:3">
      <c r="A602" s="16">
        <v>37</v>
      </c>
      <c r="B602" s="17">
        <v>29.64</v>
      </c>
      <c r="C602" s="18">
        <v>5028.1466</v>
      </c>
    </row>
    <row r="603" spans="1:3">
      <c r="A603" s="13">
        <v>37</v>
      </c>
      <c r="B603" s="14">
        <v>34.104999999999997</v>
      </c>
      <c r="C603" s="15">
        <v>6112.3529500000004</v>
      </c>
    </row>
    <row r="604" spans="1:3">
      <c r="A604" s="16">
        <v>37</v>
      </c>
      <c r="B604" s="17">
        <v>24.32</v>
      </c>
      <c r="C604" s="18">
        <v>6198.7518</v>
      </c>
    </row>
    <row r="605" spans="1:3">
      <c r="A605" s="13">
        <v>37</v>
      </c>
      <c r="B605" s="14">
        <v>28.024999999999999</v>
      </c>
      <c r="C605" s="15">
        <v>6203.90175</v>
      </c>
    </row>
    <row r="606" spans="1:3">
      <c r="A606" s="16">
        <v>37</v>
      </c>
      <c r="B606" s="17">
        <v>29.5</v>
      </c>
      <c r="C606" s="18">
        <v>6311.9520000000002</v>
      </c>
    </row>
    <row r="607" spans="1:3">
      <c r="A607" s="13">
        <v>37</v>
      </c>
      <c r="B607" s="14">
        <v>30.8</v>
      </c>
      <c r="C607" s="15">
        <v>6313.759</v>
      </c>
    </row>
    <row r="608" spans="1:3">
      <c r="A608" s="16">
        <v>37</v>
      </c>
      <c r="B608" s="17">
        <v>29.83</v>
      </c>
      <c r="C608" s="18">
        <v>6406.4107000000004</v>
      </c>
    </row>
    <row r="609" spans="1:3">
      <c r="A609" s="13">
        <v>37</v>
      </c>
      <c r="B609" s="14">
        <v>46.53</v>
      </c>
      <c r="C609" s="15">
        <v>6435.6237000000001</v>
      </c>
    </row>
    <row r="610" spans="1:3">
      <c r="A610" s="16">
        <v>37</v>
      </c>
      <c r="B610" s="17">
        <v>23.37</v>
      </c>
      <c r="C610" s="18">
        <v>6686.4313000000002</v>
      </c>
    </row>
    <row r="611" spans="1:3">
      <c r="A611" s="13">
        <v>37</v>
      </c>
      <c r="B611" s="14">
        <v>30.875</v>
      </c>
      <c r="C611" s="15">
        <v>6796.8632500000003</v>
      </c>
    </row>
    <row r="612" spans="1:3">
      <c r="A612" s="16">
        <v>37</v>
      </c>
      <c r="B612" s="17">
        <v>17.29</v>
      </c>
      <c r="C612" s="18">
        <v>6877.9800999999998</v>
      </c>
    </row>
    <row r="613" spans="1:3">
      <c r="A613" s="13">
        <v>37</v>
      </c>
      <c r="B613" s="14">
        <v>22.704999999999998</v>
      </c>
      <c r="C613" s="15">
        <v>6985.50695</v>
      </c>
    </row>
    <row r="614" spans="1:3">
      <c r="A614" s="16">
        <v>37</v>
      </c>
      <c r="B614" s="17">
        <v>27.74</v>
      </c>
      <c r="C614" s="18">
        <v>7281.5056000000004</v>
      </c>
    </row>
    <row r="615" spans="1:3">
      <c r="A615" s="13">
        <v>37</v>
      </c>
      <c r="B615" s="14">
        <v>36.19</v>
      </c>
      <c r="C615" s="15">
        <v>19214.705529999999</v>
      </c>
    </row>
    <row r="616" spans="1:3">
      <c r="A616" s="16">
        <v>37</v>
      </c>
      <c r="B616" s="17">
        <v>26.4</v>
      </c>
      <c r="C616" s="18">
        <v>19539.242999999999</v>
      </c>
    </row>
    <row r="617" spans="1:3">
      <c r="A617" s="13">
        <v>37</v>
      </c>
      <c r="B617" s="14">
        <v>25.555</v>
      </c>
      <c r="C617" s="15">
        <v>20296.863450000001</v>
      </c>
    </row>
    <row r="618" spans="1:3">
      <c r="A618" s="16">
        <v>37</v>
      </c>
      <c r="B618" s="17">
        <v>29.8</v>
      </c>
      <c r="C618" s="18">
        <v>20420.604650000001</v>
      </c>
    </row>
    <row r="619" spans="1:3">
      <c r="A619" s="13">
        <v>37</v>
      </c>
      <c r="B619" s="14">
        <v>30.78</v>
      </c>
      <c r="C619" s="15">
        <v>37270.1512</v>
      </c>
    </row>
    <row r="620" spans="1:3">
      <c r="A620" s="16">
        <v>37</v>
      </c>
      <c r="B620" s="17">
        <v>34.200000000000003</v>
      </c>
      <c r="C620" s="18">
        <v>39047.285000000003</v>
      </c>
    </row>
    <row r="621" spans="1:3">
      <c r="A621" s="13">
        <v>37</v>
      </c>
      <c r="B621" s="14">
        <v>34.799999999999997</v>
      </c>
      <c r="C621" s="15">
        <v>39836.519</v>
      </c>
    </row>
    <row r="622" spans="1:3">
      <c r="A622" s="16">
        <v>37</v>
      </c>
      <c r="B622" s="17">
        <v>37.07</v>
      </c>
      <c r="C622" s="18">
        <v>39871.704299999998</v>
      </c>
    </row>
    <row r="623" spans="1:3">
      <c r="A623" s="13">
        <v>37</v>
      </c>
      <c r="B623" s="14">
        <v>34.1</v>
      </c>
      <c r="C623" s="15">
        <v>40182.245999999999</v>
      </c>
    </row>
    <row r="624" spans="1:3">
      <c r="A624" s="16">
        <v>37</v>
      </c>
      <c r="B624" s="17">
        <v>38.39</v>
      </c>
      <c r="C624" s="18">
        <v>40419.019099999998</v>
      </c>
    </row>
    <row r="625" spans="1:3">
      <c r="A625" s="13">
        <v>37</v>
      </c>
      <c r="B625" s="14">
        <v>47.6</v>
      </c>
      <c r="C625" s="15">
        <v>46113.510999999999</v>
      </c>
    </row>
    <row r="626" spans="1:3">
      <c r="A626" s="16">
        <v>38</v>
      </c>
      <c r="B626" s="17">
        <v>27.6</v>
      </c>
      <c r="C626" s="18">
        <v>5383.5360000000001</v>
      </c>
    </row>
    <row r="627" spans="1:3">
      <c r="A627" s="13">
        <v>38</v>
      </c>
      <c r="B627" s="14">
        <v>37.729999999999997</v>
      </c>
      <c r="C627" s="15">
        <v>5397.6166999999996</v>
      </c>
    </row>
    <row r="628" spans="1:3">
      <c r="A628" s="16">
        <v>38</v>
      </c>
      <c r="B628" s="17">
        <v>40.15</v>
      </c>
      <c r="C628" s="18">
        <v>5400.9804999999997</v>
      </c>
    </row>
    <row r="629" spans="1:3">
      <c r="A629" s="13">
        <v>38</v>
      </c>
      <c r="B629" s="14">
        <v>28.27</v>
      </c>
      <c r="C629" s="15">
        <v>5484.4673000000003</v>
      </c>
    </row>
    <row r="630" spans="1:3">
      <c r="A630" s="16">
        <v>38</v>
      </c>
      <c r="B630" s="17">
        <v>31</v>
      </c>
      <c r="C630" s="18">
        <v>5488.2619999999997</v>
      </c>
    </row>
    <row r="631" spans="1:3">
      <c r="A631" s="13">
        <v>38</v>
      </c>
      <c r="B631" s="14">
        <v>19.95</v>
      </c>
      <c r="C631" s="15">
        <v>5855.9025000000001</v>
      </c>
    </row>
    <row r="632" spans="1:3">
      <c r="A632" s="16">
        <v>38</v>
      </c>
      <c r="B632" s="17">
        <v>28.93</v>
      </c>
      <c r="C632" s="18">
        <v>5974.3846999999996</v>
      </c>
    </row>
    <row r="633" spans="1:3">
      <c r="A633" s="13">
        <v>38</v>
      </c>
      <c r="B633" s="14">
        <v>30.69</v>
      </c>
      <c r="C633" s="15">
        <v>5976.8311000000003</v>
      </c>
    </row>
    <row r="634" spans="1:3">
      <c r="A634" s="16">
        <v>38</v>
      </c>
      <c r="B634" s="17">
        <v>28.024999999999999</v>
      </c>
      <c r="C634" s="18">
        <v>6067.1267500000004</v>
      </c>
    </row>
    <row r="635" spans="1:3">
      <c r="A635" s="13">
        <v>38</v>
      </c>
      <c r="B635" s="14">
        <v>37.049999999999997</v>
      </c>
      <c r="C635" s="15">
        <v>6079.6715000000004</v>
      </c>
    </row>
    <row r="636" spans="1:3">
      <c r="A636" s="16">
        <v>38</v>
      </c>
      <c r="B636" s="17">
        <v>34.700000000000003</v>
      </c>
      <c r="C636" s="18">
        <v>6082.4049999999997</v>
      </c>
    </row>
    <row r="637" spans="1:3">
      <c r="A637" s="13">
        <v>38</v>
      </c>
      <c r="B637" s="14">
        <v>40.564999999999998</v>
      </c>
      <c r="C637" s="15">
        <v>6373.55735</v>
      </c>
    </row>
    <row r="638" spans="1:3">
      <c r="A638" s="16">
        <v>38</v>
      </c>
      <c r="B638" s="17">
        <v>27.835000000000001</v>
      </c>
      <c r="C638" s="18">
        <v>6455.86265</v>
      </c>
    </row>
    <row r="639" spans="1:3">
      <c r="A639" s="13">
        <v>38</v>
      </c>
      <c r="B639" s="14">
        <v>29.26</v>
      </c>
      <c r="C639" s="15">
        <v>6457.8433999999997</v>
      </c>
    </row>
    <row r="640" spans="1:3">
      <c r="A640" s="16">
        <v>38</v>
      </c>
      <c r="B640" s="17">
        <v>27.265000000000001</v>
      </c>
      <c r="C640" s="18">
        <v>6555.07035</v>
      </c>
    </row>
    <row r="641" spans="1:3">
      <c r="A641" s="13">
        <v>38</v>
      </c>
      <c r="B641" s="14">
        <v>34.799999999999997</v>
      </c>
      <c r="C641" s="15">
        <v>6571.5439999999999</v>
      </c>
    </row>
    <row r="642" spans="1:3">
      <c r="A642" s="16">
        <v>38</v>
      </c>
      <c r="B642" s="17">
        <v>16.815000000000001</v>
      </c>
      <c r="C642" s="18">
        <v>6640.5448500000002</v>
      </c>
    </row>
    <row r="643" spans="1:3">
      <c r="A643" s="13">
        <v>38</v>
      </c>
      <c r="B643" s="14">
        <v>21.12</v>
      </c>
      <c r="C643" s="15">
        <v>6652.5288</v>
      </c>
    </row>
    <row r="644" spans="1:3">
      <c r="A644" s="16">
        <v>38</v>
      </c>
      <c r="B644" s="17">
        <v>19.475000000000001</v>
      </c>
      <c r="C644" s="18">
        <v>6933.2422500000002</v>
      </c>
    </row>
    <row r="645" spans="1:3">
      <c r="A645" s="13">
        <v>38</v>
      </c>
      <c r="B645" s="14">
        <v>19.95</v>
      </c>
      <c r="C645" s="15">
        <v>7133.9025000000001</v>
      </c>
    </row>
    <row r="646" spans="1:3">
      <c r="A646" s="16">
        <v>38</v>
      </c>
      <c r="B646" s="17">
        <v>27.835000000000001</v>
      </c>
      <c r="C646" s="18">
        <v>7144.86265</v>
      </c>
    </row>
    <row r="647" spans="1:3">
      <c r="A647" s="13">
        <v>38</v>
      </c>
      <c r="B647" s="14">
        <v>28</v>
      </c>
      <c r="C647" s="15">
        <v>7151.0919999999996</v>
      </c>
    </row>
    <row r="648" spans="1:3">
      <c r="A648" s="16">
        <v>38</v>
      </c>
      <c r="B648" s="17">
        <v>30.21</v>
      </c>
      <c r="C648" s="18">
        <v>7537.1638999999996</v>
      </c>
    </row>
    <row r="649" spans="1:3">
      <c r="A649" s="13">
        <v>38</v>
      </c>
      <c r="B649" s="14">
        <v>19.3</v>
      </c>
      <c r="C649" s="15">
        <v>15820.699000000001</v>
      </c>
    </row>
    <row r="650" spans="1:3">
      <c r="A650" s="16">
        <v>38</v>
      </c>
      <c r="B650" s="17">
        <v>38.39</v>
      </c>
      <c r="C650" s="18">
        <v>41949.244100000004</v>
      </c>
    </row>
    <row r="651" spans="1:3">
      <c r="A651" s="13">
        <v>39</v>
      </c>
      <c r="B651" s="14">
        <v>32.799999999999997</v>
      </c>
      <c r="C651" s="15">
        <v>5649.7150000000001</v>
      </c>
    </row>
    <row r="652" spans="1:3">
      <c r="A652" s="16">
        <v>39</v>
      </c>
      <c r="B652" s="17">
        <v>41.8</v>
      </c>
      <c r="C652" s="18">
        <v>5662.2250000000004</v>
      </c>
    </row>
    <row r="653" spans="1:3">
      <c r="A653" s="13">
        <v>39</v>
      </c>
      <c r="B653" s="14">
        <v>42.655000000000001</v>
      </c>
      <c r="C653" s="15">
        <v>5757.41345</v>
      </c>
    </row>
    <row r="654" spans="1:3">
      <c r="A654" s="16">
        <v>39</v>
      </c>
      <c r="B654" s="17">
        <v>21.85</v>
      </c>
      <c r="C654" s="18">
        <v>6117.4944999999998</v>
      </c>
    </row>
    <row r="655" spans="1:3">
      <c r="A655" s="13">
        <v>39</v>
      </c>
      <c r="B655" s="14">
        <v>26.22</v>
      </c>
      <c r="C655" s="15">
        <v>6123.5688</v>
      </c>
    </row>
    <row r="656" spans="1:3">
      <c r="A656" s="16">
        <v>39</v>
      </c>
      <c r="B656" s="17">
        <v>32.5</v>
      </c>
      <c r="C656" s="18">
        <v>6238.2979999999998</v>
      </c>
    </row>
    <row r="657" spans="1:3">
      <c r="A657" s="13">
        <v>39</v>
      </c>
      <c r="B657" s="14">
        <v>32.340000000000003</v>
      </c>
      <c r="C657" s="15">
        <v>6338.0756000000001</v>
      </c>
    </row>
    <row r="658" spans="1:3">
      <c r="A658" s="16">
        <v>39</v>
      </c>
      <c r="B658" s="17">
        <v>45.43</v>
      </c>
      <c r="C658" s="18">
        <v>6356.2707</v>
      </c>
    </row>
    <row r="659" spans="1:3">
      <c r="A659" s="13">
        <v>39</v>
      </c>
      <c r="B659" s="14">
        <v>24.51</v>
      </c>
      <c r="C659" s="15">
        <v>6710.1918999999998</v>
      </c>
    </row>
    <row r="660" spans="1:3">
      <c r="A660" s="16">
        <v>39</v>
      </c>
      <c r="B660" s="17">
        <v>26.315000000000001</v>
      </c>
      <c r="C660" s="18">
        <v>7201.7008500000002</v>
      </c>
    </row>
    <row r="661" spans="1:3">
      <c r="A661" s="13">
        <v>39</v>
      </c>
      <c r="B661" s="14">
        <v>31.92</v>
      </c>
      <c r="C661" s="15">
        <v>7209.4917999999998</v>
      </c>
    </row>
    <row r="662" spans="1:3">
      <c r="A662" s="16">
        <v>39</v>
      </c>
      <c r="B662" s="17">
        <v>34.1</v>
      </c>
      <c r="C662" s="18">
        <v>7418.5219999999999</v>
      </c>
    </row>
    <row r="663" spans="1:3">
      <c r="A663" s="13">
        <v>39</v>
      </c>
      <c r="B663" s="14">
        <v>29.6</v>
      </c>
      <c r="C663" s="15">
        <v>7512.2669999999998</v>
      </c>
    </row>
    <row r="664" spans="1:3">
      <c r="A664" s="16">
        <v>39</v>
      </c>
      <c r="B664" s="17">
        <v>22.8</v>
      </c>
      <c r="C664" s="18">
        <v>7985.8149999999996</v>
      </c>
    </row>
    <row r="665" spans="1:3">
      <c r="A665" s="13">
        <v>39</v>
      </c>
      <c r="B665" s="14">
        <v>23.274999999999999</v>
      </c>
      <c r="C665" s="15">
        <v>7986.4752500000004</v>
      </c>
    </row>
    <row r="666" spans="1:3">
      <c r="A666" s="16">
        <v>39</v>
      </c>
      <c r="B666" s="17">
        <v>23.87</v>
      </c>
      <c r="C666" s="18">
        <v>8582.3022999999994</v>
      </c>
    </row>
    <row r="667" spans="1:3">
      <c r="A667" s="13">
        <v>39</v>
      </c>
      <c r="B667" s="14">
        <v>34.32</v>
      </c>
      <c r="C667" s="15">
        <v>8596.8277999999991</v>
      </c>
    </row>
    <row r="668" spans="1:3">
      <c r="A668" s="16">
        <v>39</v>
      </c>
      <c r="B668" s="17">
        <v>24.225000000000001</v>
      </c>
      <c r="C668" s="18">
        <v>8965.7957499999993</v>
      </c>
    </row>
    <row r="669" spans="1:3">
      <c r="A669" s="13">
        <v>39</v>
      </c>
      <c r="B669" s="14">
        <v>18.3</v>
      </c>
      <c r="C669" s="15">
        <v>19023.259999999998</v>
      </c>
    </row>
    <row r="670" spans="1:3">
      <c r="A670" s="16">
        <v>39</v>
      </c>
      <c r="B670" s="17">
        <v>26.41</v>
      </c>
      <c r="C670" s="18">
        <v>20149.322899999999</v>
      </c>
    </row>
    <row r="671" spans="1:3">
      <c r="A671" s="13">
        <v>39</v>
      </c>
      <c r="B671" s="14">
        <v>28.3</v>
      </c>
      <c r="C671" s="15">
        <v>21082.16</v>
      </c>
    </row>
    <row r="672" spans="1:3">
      <c r="A672" s="16">
        <v>39</v>
      </c>
      <c r="B672" s="17">
        <v>24.89</v>
      </c>
      <c r="C672" s="18">
        <v>21659.930100000001</v>
      </c>
    </row>
    <row r="673" spans="1:3">
      <c r="A673" s="13">
        <v>39</v>
      </c>
      <c r="B673" s="14">
        <v>29.925000000000001</v>
      </c>
      <c r="C673" s="15">
        <v>22462.043750000001</v>
      </c>
    </row>
    <row r="674" spans="1:3">
      <c r="A674" s="16">
        <v>39</v>
      </c>
      <c r="B674" s="17">
        <v>34.1</v>
      </c>
      <c r="C674" s="18">
        <v>23563.016179999999</v>
      </c>
    </row>
    <row r="675" spans="1:3">
      <c r="A675" s="13">
        <v>39</v>
      </c>
      <c r="B675" s="14">
        <v>35.299999999999997</v>
      </c>
      <c r="C675" s="15">
        <v>40103.89</v>
      </c>
    </row>
    <row r="676" spans="1:3">
      <c r="A676" s="16">
        <v>40</v>
      </c>
      <c r="B676" s="17">
        <v>25.08</v>
      </c>
      <c r="C676" s="18">
        <v>5415.6611999999996</v>
      </c>
    </row>
    <row r="677" spans="1:3">
      <c r="A677" s="13">
        <v>40</v>
      </c>
      <c r="B677" s="14">
        <v>41.69</v>
      </c>
      <c r="C677" s="15">
        <v>5438.7491</v>
      </c>
    </row>
    <row r="678" spans="1:3">
      <c r="A678" s="16">
        <v>40</v>
      </c>
      <c r="B678" s="17">
        <v>29.6</v>
      </c>
      <c r="C678" s="18">
        <v>5910.9440000000004</v>
      </c>
    </row>
    <row r="679" spans="1:3">
      <c r="A679" s="13">
        <v>40</v>
      </c>
      <c r="B679" s="14">
        <v>36.19</v>
      </c>
      <c r="C679" s="15">
        <v>5920.1040999999996</v>
      </c>
    </row>
    <row r="680" spans="1:3">
      <c r="A680" s="16">
        <v>40</v>
      </c>
      <c r="B680" s="17">
        <v>26.315000000000001</v>
      </c>
      <c r="C680" s="18">
        <v>6389.3778499999999</v>
      </c>
    </row>
    <row r="681" spans="1:3">
      <c r="A681" s="13">
        <v>40</v>
      </c>
      <c r="B681" s="14">
        <v>29.355</v>
      </c>
      <c r="C681" s="15">
        <v>6393.6034499999996</v>
      </c>
    </row>
    <row r="682" spans="1:3">
      <c r="A682" s="16">
        <v>40</v>
      </c>
      <c r="B682" s="17">
        <v>27.4</v>
      </c>
      <c r="C682" s="18">
        <v>6496.8860000000004</v>
      </c>
    </row>
    <row r="683" spans="1:3">
      <c r="A683" s="13">
        <v>40</v>
      </c>
      <c r="B683" s="14">
        <v>29.81</v>
      </c>
      <c r="C683" s="15">
        <v>6500.2358999999997</v>
      </c>
    </row>
    <row r="684" spans="1:3">
      <c r="A684" s="16">
        <v>40</v>
      </c>
      <c r="B684" s="17">
        <v>24.97</v>
      </c>
      <c r="C684" s="18">
        <v>6593.5083000000004</v>
      </c>
    </row>
    <row r="685" spans="1:3">
      <c r="A685" s="13">
        <v>40</v>
      </c>
      <c r="B685" s="14">
        <v>34.104999999999997</v>
      </c>
      <c r="C685" s="15">
        <v>6600.2059499999996</v>
      </c>
    </row>
    <row r="686" spans="1:3">
      <c r="A686" s="16">
        <v>40</v>
      </c>
      <c r="B686" s="17">
        <v>29.9</v>
      </c>
      <c r="C686" s="18">
        <v>6600.3609999999999</v>
      </c>
    </row>
    <row r="687" spans="1:3">
      <c r="A687" s="13">
        <v>40</v>
      </c>
      <c r="B687" s="14">
        <v>41.23</v>
      </c>
      <c r="C687" s="15">
        <v>6610.1097</v>
      </c>
    </row>
    <row r="688" spans="1:3">
      <c r="A688" s="16">
        <v>40</v>
      </c>
      <c r="B688" s="17">
        <v>32.299999999999997</v>
      </c>
      <c r="C688" s="18">
        <v>6986.6970000000001</v>
      </c>
    </row>
    <row r="689" spans="1:3">
      <c r="A689" s="13">
        <v>40</v>
      </c>
      <c r="B689" s="14">
        <v>25.46</v>
      </c>
      <c r="C689" s="15">
        <v>7077.1894000000002</v>
      </c>
    </row>
    <row r="690" spans="1:3">
      <c r="A690" s="16">
        <v>40</v>
      </c>
      <c r="B690" s="17">
        <v>22.704999999999998</v>
      </c>
      <c r="C690" s="18">
        <v>7173.35995</v>
      </c>
    </row>
    <row r="691" spans="1:3">
      <c r="A691" s="13">
        <v>40</v>
      </c>
      <c r="B691" s="14">
        <v>35.299999999999997</v>
      </c>
      <c r="C691" s="15">
        <v>7196.8670000000002</v>
      </c>
    </row>
    <row r="692" spans="1:3">
      <c r="A692" s="16">
        <v>40</v>
      </c>
      <c r="B692" s="17">
        <v>33</v>
      </c>
      <c r="C692" s="18">
        <v>7682.67</v>
      </c>
    </row>
    <row r="693" spans="1:3">
      <c r="A693" s="13">
        <v>40</v>
      </c>
      <c r="B693" s="14">
        <v>28.69</v>
      </c>
      <c r="C693" s="15">
        <v>8059.6791000000003</v>
      </c>
    </row>
    <row r="694" spans="1:3">
      <c r="A694" s="16">
        <v>40</v>
      </c>
      <c r="B694" s="17">
        <v>30.875</v>
      </c>
      <c r="C694" s="18">
        <v>8162.7162500000004</v>
      </c>
    </row>
    <row r="695" spans="1:3">
      <c r="A695" s="13">
        <v>40</v>
      </c>
      <c r="B695" s="14">
        <v>23.37</v>
      </c>
      <c r="C695" s="15">
        <v>8252.2842999999993</v>
      </c>
    </row>
    <row r="696" spans="1:3">
      <c r="A696" s="16">
        <v>40</v>
      </c>
      <c r="B696" s="17">
        <v>29.3</v>
      </c>
      <c r="C696" s="18">
        <v>15828.82173</v>
      </c>
    </row>
    <row r="697" spans="1:3">
      <c r="A697" s="13">
        <v>40</v>
      </c>
      <c r="B697" s="14">
        <v>19.8</v>
      </c>
      <c r="C697" s="15">
        <v>17179.522000000001</v>
      </c>
    </row>
    <row r="698" spans="1:3">
      <c r="A698" s="16">
        <v>40</v>
      </c>
      <c r="B698" s="17">
        <v>22.22</v>
      </c>
      <c r="C698" s="18">
        <v>19444.265800000001</v>
      </c>
    </row>
    <row r="699" spans="1:3">
      <c r="A699" s="13">
        <v>40</v>
      </c>
      <c r="B699" s="14">
        <v>28.12</v>
      </c>
      <c r="C699" s="15">
        <v>22331.566800000001</v>
      </c>
    </row>
    <row r="700" spans="1:3">
      <c r="A700" s="16">
        <v>40</v>
      </c>
      <c r="B700" s="17">
        <v>41.42</v>
      </c>
      <c r="C700" s="18">
        <v>28476.734990000001</v>
      </c>
    </row>
    <row r="701" spans="1:3">
      <c r="A701" s="13">
        <v>40</v>
      </c>
      <c r="B701" s="14">
        <v>32.774999999999999</v>
      </c>
      <c r="C701" s="15">
        <v>39125.332249999999</v>
      </c>
    </row>
    <row r="702" spans="1:3">
      <c r="A702" s="16">
        <v>40</v>
      </c>
      <c r="B702" s="17">
        <v>32.774999999999999</v>
      </c>
      <c r="C702" s="18">
        <v>40003.332249999999</v>
      </c>
    </row>
    <row r="703" spans="1:3">
      <c r="A703" s="13">
        <v>41</v>
      </c>
      <c r="B703" s="14">
        <v>33.549999999999997</v>
      </c>
      <c r="C703" s="15">
        <v>5699.8374999999996</v>
      </c>
    </row>
    <row r="704" spans="1:3">
      <c r="A704" s="16">
        <v>41</v>
      </c>
      <c r="B704" s="17">
        <v>40.26</v>
      </c>
      <c r="C704" s="18">
        <v>5709.1643999999997</v>
      </c>
    </row>
    <row r="705" spans="1:3">
      <c r="A705" s="13">
        <v>41</v>
      </c>
      <c r="B705" s="14">
        <v>31.02</v>
      </c>
      <c r="C705" s="15">
        <v>6185.3208000000004</v>
      </c>
    </row>
    <row r="706" spans="1:3">
      <c r="A706" s="16">
        <v>41</v>
      </c>
      <c r="B706" s="17">
        <v>31.6</v>
      </c>
      <c r="C706" s="18">
        <v>6186.1270000000004</v>
      </c>
    </row>
    <row r="707" spans="1:3">
      <c r="A707" s="13">
        <v>41</v>
      </c>
      <c r="B707" s="14">
        <v>21.78</v>
      </c>
      <c r="C707" s="15">
        <v>6272.4772000000003</v>
      </c>
    </row>
    <row r="708" spans="1:3">
      <c r="A708" s="16">
        <v>41</v>
      </c>
      <c r="B708" s="17">
        <v>28.8</v>
      </c>
      <c r="C708" s="18">
        <v>6282.2349999999997</v>
      </c>
    </row>
    <row r="709" spans="1:3">
      <c r="A709" s="13">
        <v>41</v>
      </c>
      <c r="B709" s="14">
        <v>34.21</v>
      </c>
      <c r="C709" s="15">
        <v>6289.7548999999999</v>
      </c>
    </row>
    <row r="710" spans="1:3">
      <c r="A710" s="16">
        <v>41</v>
      </c>
      <c r="B710" s="17">
        <v>32.965000000000003</v>
      </c>
      <c r="C710" s="18">
        <v>6571.0243499999997</v>
      </c>
    </row>
    <row r="711" spans="1:3">
      <c r="A711" s="13">
        <v>41</v>
      </c>
      <c r="B711" s="14">
        <v>28.405000000000001</v>
      </c>
      <c r="C711" s="15">
        <v>6664.68595</v>
      </c>
    </row>
    <row r="712" spans="1:3">
      <c r="A712" s="16">
        <v>41</v>
      </c>
      <c r="B712" s="17">
        <v>28.05</v>
      </c>
      <c r="C712" s="18">
        <v>6770.1925000000001</v>
      </c>
    </row>
    <row r="713" spans="1:3">
      <c r="A713" s="13">
        <v>41</v>
      </c>
      <c r="B713" s="14">
        <v>32.200000000000003</v>
      </c>
      <c r="C713" s="15">
        <v>6775.9610000000002</v>
      </c>
    </row>
    <row r="714" spans="1:3">
      <c r="A714" s="16">
        <v>41</v>
      </c>
      <c r="B714" s="17">
        <v>36.08</v>
      </c>
      <c r="C714" s="18">
        <v>6781.3541999999998</v>
      </c>
    </row>
    <row r="715" spans="1:3">
      <c r="A715" s="13">
        <v>41</v>
      </c>
      <c r="B715" s="14">
        <v>23.94</v>
      </c>
      <c r="C715" s="15">
        <v>6858.4795999999997</v>
      </c>
    </row>
    <row r="716" spans="1:3">
      <c r="A716" s="16">
        <v>41</v>
      </c>
      <c r="B716" s="17">
        <v>32.200000000000003</v>
      </c>
      <c r="C716" s="18">
        <v>6875.9610000000002</v>
      </c>
    </row>
    <row r="717" spans="1:3">
      <c r="A717" s="13">
        <v>41</v>
      </c>
      <c r="B717" s="14">
        <v>28.31</v>
      </c>
      <c r="C717" s="15">
        <v>7153.5538999999999</v>
      </c>
    </row>
    <row r="718" spans="1:3">
      <c r="A718" s="16">
        <v>41</v>
      </c>
      <c r="B718" s="17">
        <v>30.59</v>
      </c>
      <c r="C718" s="18">
        <v>7256.7231000000002</v>
      </c>
    </row>
    <row r="719" spans="1:3">
      <c r="A719" s="13">
        <v>41</v>
      </c>
      <c r="B719" s="14">
        <v>34.200000000000003</v>
      </c>
      <c r="C719" s="15">
        <v>7261.741</v>
      </c>
    </row>
    <row r="720" spans="1:3">
      <c r="A720" s="16">
        <v>41</v>
      </c>
      <c r="B720" s="17">
        <v>37.049999999999997</v>
      </c>
      <c r="C720" s="18">
        <v>7265.7025000000003</v>
      </c>
    </row>
    <row r="721" spans="1:3">
      <c r="A721" s="13">
        <v>41</v>
      </c>
      <c r="B721" s="14">
        <v>31.635000000000002</v>
      </c>
      <c r="C721" s="15">
        <v>7358.1756500000001</v>
      </c>
    </row>
    <row r="722" spans="1:3">
      <c r="A722" s="16">
        <v>41</v>
      </c>
      <c r="B722" s="17">
        <v>37.1</v>
      </c>
      <c r="C722" s="18">
        <v>7371.7719999999999</v>
      </c>
    </row>
    <row r="723" spans="1:3">
      <c r="A723" s="13">
        <v>41</v>
      </c>
      <c r="B723" s="14">
        <v>33.06</v>
      </c>
      <c r="C723" s="15">
        <v>7749.1563999999998</v>
      </c>
    </row>
    <row r="724" spans="1:3">
      <c r="A724" s="16">
        <v>41</v>
      </c>
      <c r="B724" s="17">
        <v>32.6</v>
      </c>
      <c r="C724" s="18">
        <v>7954.5169999999998</v>
      </c>
    </row>
    <row r="725" spans="1:3">
      <c r="A725" s="13">
        <v>41</v>
      </c>
      <c r="B725" s="14">
        <v>33.155000000000001</v>
      </c>
      <c r="C725" s="15">
        <v>8538.28845</v>
      </c>
    </row>
    <row r="726" spans="1:3">
      <c r="A726" s="16">
        <v>41</v>
      </c>
      <c r="B726" s="17">
        <v>29.64</v>
      </c>
      <c r="C726" s="18">
        <v>9222.4025999999994</v>
      </c>
    </row>
    <row r="727" spans="1:3">
      <c r="A727" s="13">
        <v>41</v>
      </c>
      <c r="B727" s="14">
        <v>21.754999999999999</v>
      </c>
      <c r="C727" s="15">
        <v>13725.47184</v>
      </c>
    </row>
    <row r="728" spans="1:3">
      <c r="A728" s="16">
        <v>41</v>
      </c>
      <c r="B728" s="17">
        <v>30.78</v>
      </c>
      <c r="C728" s="18">
        <v>39597.407200000001</v>
      </c>
    </row>
    <row r="729" spans="1:3">
      <c r="A729" s="13">
        <v>41</v>
      </c>
      <c r="B729" s="14">
        <v>35.75</v>
      </c>
      <c r="C729" s="15">
        <v>40273.645499999999</v>
      </c>
    </row>
    <row r="730" spans="1:3">
      <c r="A730" s="16">
        <v>42</v>
      </c>
      <c r="B730" s="17">
        <v>24.86</v>
      </c>
      <c r="C730" s="18">
        <v>5966.8873999999996</v>
      </c>
    </row>
    <row r="731" spans="1:3">
      <c r="A731" s="13">
        <v>42</v>
      </c>
      <c r="B731" s="14">
        <v>26.9</v>
      </c>
      <c r="C731" s="15">
        <v>5969.723</v>
      </c>
    </row>
    <row r="732" spans="1:3">
      <c r="A732" s="16">
        <v>42</v>
      </c>
      <c r="B732" s="17">
        <v>34.1</v>
      </c>
      <c r="C732" s="18">
        <v>5979.7309999999998</v>
      </c>
    </row>
    <row r="733" spans="1:3">
      <c r="A733" s="13">
        <v>42</v>
      </c>
      <c r="B733" s="14">
        <v>31.254999999999999</v>
      </c>
      <c r="C733" s="15">
        <v>6358.7764500000003</v>
      </c>
    </row>
    <row r="734" spans="1:3">
      <c r="A734" s="16">
        <v>42</v>
      </c>
      <c r="B734" s="17">
        <v>37.9</v>
      </c>
      <c r="C734" s="18">
        <v>6474.0129999999999</v>
      </c>
    </row>
    <row r="735" spans="1:3">
      <c r="A735" s="13">
        <v>42</v>
      </c>
      <c r="B735" s="14">
        <v>26.315000000000001</v>
      </c>
      <c r="C735" s="15">
        <v>6940.90985</v>
      </c>
    </row>
    <row r="736" spans="1:3">
      <c r="A736" s="16">
        <v>42</v>
      </c>
      <c r="B736" s="17">
        <v>25.3</v>
      </c>
      <c r="C736" s="18">
        <v>7045.4989999999998</v>
      </c>
    </row>
    <row r="737" spans="1:3">
      <c r="A737" s="13">
        <v>42</v>
      </c>
      <c r="B737" s="14">
        <v>26.18</v>
      </c>
      <c r="C737" s="15">
        <v>7046.7222000000002</v>
      </c>
    </row>
    <row r="738" spans="1:3">
      <c r="A738" s="16">
        <v>42</v>
      </c>
      <c r="B738" s="17">
        <v>32.869999999999997</v>
      </c>
      <c r="C738" s="18">
        <v>7050.0213000000003</v>
      </c>
    </row>
    <row r="739" spans="1:3">
      <c r="A739" s="13">
        <v>42</v>
      </c>
      <c r="B739" s="14">
        <v>29</v>
      </c>
      <c r="C739" s="15">
        <v>7050.6419999999998</v>
      </c>
    </row>
    <row r="740" spans="1:3">
      <c r="A740" s="16">
        <v>42</v>
      </c>
      <c r="B740" s="17">
        <v>35.799999999999997</v>
      </c>
      <c r="C740" s="18">
        <v>7160.0940000000001</v>
      </c>
    </row>
    <row r="741" spans="1:3">
      <c r="A741" s="13">
        <v>42</v>
      </c>
      <c r="B741" s="14">
        <v>35.97</v>
      </c>
      <c r="C741" s="15">
        <v>7160.3302999999996</v>
      </c>
    </row>
    <row r="742" spans="1:3">
      <c r="A742" s="16">
        <v>42</v>
      </c>
      <c r="B742" s="17">
        <v>37.18</v>
      </c>
      <c r="C742" s="18">
        <v>7162.0122000000001</v>
      </c>
    </row>
    <row r="743" spans="1:3">
      <c r="A743" s="13">
        <v>42</v>
      </c>
      <c r="B743" s="14">
        <v>36.195</v>
      </c>
      <c r="C743" s="15">
        <v>7443.6430499999997</v>
      </c>
    </row>
    <row r="744" spans="1:3">
      <c r="A744" s="16">
        <v>42</v>
      </c>
      <c r="B744" s="17">
        <v>33.155000000000001</v>
      </c>
      <c r="C744" s="18">
        <v>7639.4174499999999</v>
      </c>
    </row>
    <row r="745" spans="1:3">
      <c r="A745" s="13">
        <v>42</v>
      </c>
      <c r="B745" s="14">
        <v>29.48</v>
      </c>
      <c r="C745" s="15">
        <v>7640.3091999999997</v>
      </c>
    </row>
    <row r="746" spans="1:3">
      <c r="A746" s="16">
        <v>42</v>
      </c>
      <c r="B746" s="17">
        <v>41.325000000000003</v>
      </c>
      <c r="C746" s="18">
        <v>7650.7737500000003</v>
      </c>
    </row>
    <row r="747" spans="1:3">
      <c r="A747" s="13">
        <v>42</v>
      </c>
      <c r="B747" s="14">
        <v>26.125</v>
      </c>
      <c r="C747" s="15">
        <v>7729.6457499999997</v>
      </c>
    </row>
    <row r="748" spans="1:3">
      <c r="A748" s="16">
        <v>42</v>
      </c>
      <c r="B748" s="17">
        <v>24.984999999999999</v>
      </c>
      <c r="C748" s="18">
        <v>8017.0611500000005</v>
      </c>
    </row>
    <row r="749" spans="1:3">
      <c r="A749" s="13">
        <v>42</v>
      </c>
      <c r="B749" s="14">
        <v>24.64</v>
      </c>
      <c r="C749" s="15">
        <v>19515.5416</v>
      </c>
    </row>
    <row r="750" spans="1:3">
      <c r="A750" s="16">
        <v>42</v>
      </c>
      <c r="B750" s="17">
        <v>23.37</v>
      </c>
      <c r="C750" s="18">
        <v>19964.746299999999</v>
      </c>
    </row>
    <row r="751" spans="1:3">
      <c r="A751" s="13">
        <v>42</v>
      </c>
      <c r="B751" s="14">
        <v>24.605</v>
      </c>
      <c r="C751" s="15">
        <v>21259.377949999998</v>
      </c>
    </row>
    <row r="752" spans="1:3">
      <c r="A752" s="16">
        <v>42</v>
      </c>
      <c r="B752" s="17">
        <v>26.6</v>
      </c>
      <c r="C752" s="18">
        <v>21348.705999999998</v>
      </c>
    </row>
    <row r="753" spans="1:3">
      <c r="A753" s="13">
        <v>42</v>
      </c>
      <c r="B753" s="14">
        <v>30</v>
      </c>
      <c r="C753" s="15">
        <v>22144.031999999999</v>
      </c>
    </row>
    <row r="754" spans="1:3">
      <c r="A754" s="16">
        <v>42</v>
      </c>
      <c r="B754" s="17">
        <v>28.31</v>
      </c>
      <c r="C754" s="18">
        <v>32787.458590000002</v>
      </c>
    </row>
    <row r="755" spans="1:3">
      <c r="A755" s="13">
        <v>42</v>
      </c>
      <c r="B755" s="14">
        <v>26.07</v>
      </c>
      <c r="C755" s="15">
        <v>38245.593269999998</v>
      </c>
    </row>
    <row r="756" spans="1:3">
      <c r="A756" s="16">
        <v>42</v>
      </c>
      <c r="B756" s="17">
        <v>40.369999999999997</v>
      </c>
      <c r="C756" s="18">
        <v>43896.376300000004</v>
      </c>
    </row>
    <row r="757" spans="1:3">
      <c r="A757" s="13">
        <v>43</v>
      </c>
      <c r="B757" s="14">
        <v>23.2</v>
      </c>
      <c r="C757" s="15">
        <v>6250.4350000000004</v>
      </c>
    </row>
    <row r="758" spans="1:3">
      <c r="A758" s="16">
        <v>43</v>
      </c>
      <c r="B758" s="17">
        <v>26.03</v>
      </c>
      <c r="C758" s="18">
        <v>6837.3687</v>
      </c>
    </row>
    <row r="759" spans="1:3">
      <c r="A759" s="13">
        <v>43</v>
      </c>
      <c r="B759" s="14">
        <v>30.1</v>
      </c>
      <c r="C759" s="15">
        <v>6849.0259999999998</v>
      </c>
    </row>
    <row r="760" spans="1:3">
      <c r="A760" s="16">
        <v>43</v>
      </c>
      <c r="B760" s="17">
        <v>25.08</v>
      </c>
      <c r="C760" s="18">
        <v>7325.0482000000002</v>
      </c>
    </row>
    <row r="761" spans="1:3">
      <c r="A761" s="13">
        <v>43</v>
      </c>
      <c r="B761" s="14">
        <v>29.9</v>
      </c>
      <c r="C761" s="15">
        <v>7337.7479999999996</v>
      </c>
    </row>
    <row r="762" spans="1:3">
      <c r="A762" s="16">
        <v>43</v>
      </c>
      <c r="B762" s="17">
        <v>35.64</v>
      </c>
      <c r="C762" s="18">
        <v>7345.7266</v>
      </c>
    </row>
    <row r="763" spans="1:3">
      <c r="A763" s="13">
        <v>43</v>
      </c>
      <c r="B763" s="14">
        <v>32.6</v>
      </c>
      <c r="C763" s="15">
        <v>7441.5010000000002</v>
      </c>
    </row>
    <row r="764" spans="1:3">
      <c r="A764" s="16">
        <v>43</v>
      </c>
      <c r="B764" s="17">
        <v>34.58</v>
      </c>
      <c r="C764" s="18">
        <v>7727.2532000000001</v>
      </c>
    </row>
    <row r="765" spans="1:3">
      <c r="A765" s="13">
        <v>43</v>
      </c>
      <c r="B765" s="14">
        <v>30.684999999999999</v>
      </c>
      <c r="C765" s="15">
        <v>8310.8391499999998</v>
      </c>
    </row>
    <row r="766" spans="1:3">
      <c r="A766" s="16">
        <v>43</v>
      </c>
      <c r="B766" s="17">
        <v>30.114999999999998</v>
      </c>
      <c r="C766" s="18">
        <v>8410.0468500000006</v>
      </c>
    </row>
    <row r="767" spans="1:3">
      <c r="A767" s="13">
        <v>43</v>
      </c>
      <c r="B767" s="14">
        <v>34.4</v>
      </c>
      <c r="C767" s="15">
        <v>8522.0030000000006</v>
      </c>
    </row>
    <row r="768" spans="1:3">
      <c r="A768" s="16">
        <v>43</v>
      </c>
      <c r="B768" s="17">
        <v>27.36</v>
      </c>
      <c r="C768" s="18">
        <v>8606.2173999999995</v>
      </c>
    </row>
    <row r="769" spans="1:3">
      <c r="A769" s="13">
        <v>43</v>
      </c>
      <c r="B769" s="14">
        <v>25.52</v>
      </c>
      <c r="C769" s="15">
        <v>14478.33015</v>
      </c>
    </row>
    <row r="770" spans="1:3">
      <c r="A770" s="16">
        <v>43</v>
      </c>
      <c r="B770" s="17">
        <v>20.13</v>
      </c>
      <c r="C770" s="18">
        <v>18767.737700000001</v>
      </c>
    </row>
    <row r="771" spans="1:3">
      <c r="A771" s="13">
        <v>43</v>
      </c>
      <c r="B771" s="14">
        <v>35.31</v>
      </c>
      <c r="C771" s="15">
        <v>18806.145469999999</v>
      </c>
    </row>
    <row r="772" spans="1:3">
      <c r="A772" s="16">
        <v>43</v>
      </c>
      <c r="B772" s="17">
        <v>35.72</v>
      </c>
      <c r="C772" s="18">
        <v>19144.576519999999</v>
      </c>
    </row>
    <row r="773" spans="1:3">
      <c r="A773" s="13">
        <v>43</v>
      </c>
      <c r="B773" s="14">
        <v>20.045000000000002</v>
      </c>
      <c r="C773" s="15">
        <v>19798.054550000001</v>
      </c>
    </row>
    <row r="774" spans="1:3">
      <c r="A774" s="16">
        <v>43</v>
      </c>
      <c r="B774" s="17">
        <v>25.27</v>
      </c>
      <c r="C774" s="18">
        <v>21771.3423</v>
      </c>
    </row>
    <row r="775" spans="1:3">
      <c r="A775" s="13">
        <v>43</v>
      </c>
      <c r="B775" s="14">
        <v>26.885000000000002</v>
      </c>
      <c r="C775" s="15">
        <v>21774.32215</v>
      </c>
    </row>
    <row r="776" spans="1:3">
      <c r="A776" s="16">
        <v>43</v>
      </c>
      <c r="B776" s="17">
        <v>24.7</v>
      </c>
      <c r="C776" s="18">
        <v>21880.82</v>
      </c>
    </row>
    <row r="777" spans="1:3">
      <c r="A777" s="13">
        <v>43</v>
      </c>
      <c r="B777" s="14">
        <v>26.7</v>
      </c>
      <c r="C777" s="15">
        <v>22478.6</v>
      </c>
    </row>
    <row r="778" spans="1:3">
      <c r="A778" s="16">
        <v>43</v>
      </c>
      <c r="B778" s="17">
        <v>27.8</v>
      </c>
      <c r="C778" s="18">
        <v>37829.724199999997</v>
      </c>
    </row>
    <row r="779" spans="1:3">
      <c r="A779" s="13">
        <v>43</v>
      </c>
      <c r="B779" s="14">
        <v>32.56</v>
      </c>
      <c r="C779" s="15">
        <v>40941.285400000001</v>
      </c>
    </row>
    <row r="780" spans="1:3">
      <c r="A780" s="16">
        <v>43</v>
      </c>
      <c r="B780" s="17">
        <v>34.96</v>
      </c>
      <c r="C780" s="18">
        <v>41034.221400000002</v>
      </c>
    </row>
    <row r="781" spans="1:3">
      <c r="A781" s="13">
        <v>43</v>
      </c>
      <c r="B781" s="14">
        <v>35.97</v>
      </c>
      <c r="C781" s="15">
        <v>42124.515299999999</v>
      </c>
    </row>
    <row r="782" spans="1:3">
      <c r="A782" s="16">
        <v>43</v>
      </c>
      <c r="B782" s="17">
        <v>38.06</v>
      </c>
      <c r="C782" s="18">
        <v>42560.430399999997</v>
      </c>
    </row>
    <row r="783" spans="1:3">
      <c r="A783" s="13">
        <v>43</v>
      </c>
      <c r="B783" s="14">
        <v>46.2</v>
      </c>
      <c r="C783" s="15">
        <v>45863.205000000002</v>
      </c>
    </row>
    <row r="784" spans="1:3">
      <c r="A784" s="16">
        <v>44</v>
      </c>
      <c r="B784" s="17">
        <v>39.520000000000003</v>
      </c>
      <c r="C784" s="18">
        <v>6948.7007999999996</v>
      </c>
    </row>
    <row r="785" spans="1:3">
      <c r="A785" s="13">
        <v>44</v>
      </c>
      <c r="B785" s="14">
        <v>34.32</v>
      </c>
      <c r="C785" s="15">
        <v>7147.4727999999996</v>
      </c>
    </row>
    <row r="786" spans="1:3">
      <c r="A786" s="16">
        <v>44</v>
      </c>
      <c r="B786" s="17">
        <v>38.06</v>
      </c>
      <c r="C786" s="18">
        <v>7152.6714000000002</v>
      </c>
    </row>
    <row r="787" spans="1:3">
      <c r="A787" s="13">
        <v>44</v>
      </c>
      <c r="B787" s="14">
        <v>26.41</v>
      </c>
      <c r="C787" s="15">
        <v>7419.4778999999999</v>
      </c>
    </row>
    <row r="788" spans="1:3">
      <c r="A788" s="16">
        <v>44</v>
      </c>
      <c r="B788" s="17">
        <v>27.645</v>
      </c>
      <c r="C788" s="18">
        <v>7421.1945500000002</v>
      </c>
    </row>
    <row r="789" spans="1:3">
      <c r="A789" s="13">
        <v>44</v>
      </c>
      <c r="B789" s="14">
        <v>25.364999999999998</v>
      </c>
      <c r="C789" s="15">
        <v>7518.0253499999999</v>
      </c>
    </row>
    <row r="790" spans="1:3">
      <c r="A790" s="16">
        <v>44</v>
      </c>
      <c r="B790" s="17">
        <v>25</v>
      </c>
      <c r="C790" s="18">
        <v>7623.518</v>
      </c>
    </row>
    <row r="791" spans="1:3">
      <c r="A791" s="13">
        <v>44</v>
      </c>
      <c r="B791" s="14">
        <v>25.8</v>
      </c>
      <c r="C791" s="15">
        <v>7624.63</v>
      </c>
    </row>
    <row r="792" spans="1:3">
      <c r="A792" s="16">
        <v>44</v>
      </c>
      <c r="B792" s="17">
        <v>27.5</v>
      </c>
      <c r="C792" s="18">
        <v>7626.9930000000004</v>
      </c>
    </row>
    <row r="793" spans="1:3">
      <c r="A793" s="13">
        <v>44</v>
      </c>
      <c r="B793" s="14">
        <v>32.340000000000003</v>
      </c>
      <c r="C793" s="15">
        <v>7633.7205999999996</v>
      </c>
    </row>
    <row r="794" spans="1:3">
      <c r="A794" s="16">
        <v>44</v>
      </c>
      <c r="B794" s="17">
        <v>27.4</v>
      </c>
      <c r="C794" s="18">
        <v>7726.8540000000003</v>
      </c>
    </row>
    <row r="795" spans="1:3">
      <c r="A795" s="13">
        <v>44</v>
      </c>
      <c r="B795" s="14">
        <v>30.69</v>
      </c>
      <c r="C795" s="15">
        <v>7731.4270999999999</v>
      </c>
    </row>
    <row r="796" spans="1:3">
      <c r="A796" s="16">
        <v>44</v>
      </c>
      <c r="B796" s="17">
        <v>37.1</v>
      </c>
      <c r="C796" s="18">
        <v>7740.3370000000004</v>
      </c>
    </row>
    <row r="797" spans="1:3">
      <c r="A797" s="13">
        <v>44</v>
      </c>
      <c r="B797" s="14">
        <v>36.954999999999998</v>
      </c>
      <c r="C797" s="15">
        <v>8023.1354499999998</v>
      </c>
    </row>
    <row r="798" spans="1:3">
      <c r="A798" s="16">
        <v>44</v>
      </c>
      <c r="B798" s="17">
        <v>32.015000000000001</v>
      </c>
      <c r="C798" s="18">
        <v>8116.2688500000004</v>
      </c>
    </row>
    <row r="799" spans="1:3">
      <c r="A799" s="13">
        <v>44</v>
      </c>
      <c r="B799" s="14">
        <v>23.98</v>
      </c>
      <c r="C799" s="15">
        <v>8211.1002000000008</v>
      </c>
    </row>
    <row r="800" spans="1:3">
      <c r="A800" s="16">
        <v>44</v>
      </c>
      <c r="B800" s="17">
        <v>29.81</v>
      </c>
      <c r="C800" s="18">
        <v>8219.2039000000004</v>
      </c>
    </row>
    <row r="801" spans="1:3">
      <c r="A801" s="13">
        <v>44</v>
      </c>
      <c r="B801" s="14">
        <v>22.135000000000002</v>
      </c>
      <c r="C801" s="15">
        <v>8302.5356499999998</v>
      </c>
    </row>
    <row r="802" spans="1:3">
      <c r="A802" s="16">
        <v>44</v>
      </c>
      <c r="B802" s="17">
        <v>21.85</v>
      </c>
      <c r="C802" s="18">
        <v>8891.1394999999993</v>
      </c>
    </row>
    <row r="803" spans="1:3">
      <c r="A803" s="13">
        <v>44</v>
      </c>
      <c r="B803" s="14">
        <v>36.479999999999997</v>
      </c>
      <c r="C803" s="15">
        <v>12797.20962</v>
      </c>
    </row>
    <row r="804" spans="1:3">
      <c r="A804" s="16">
        <v>44</v>
      </c>
      <c r="B804" s="17">
        <v>20.234999999999999</v>
      </c>
      <c r="C804" s="18">
        <v>19594.809649999999</v>
      </c>
    </row>
    <row r="805" spans="1:3">
      <c r="A805" s="13">
        <v>44</v>
      </c>
      <c r="B805" s="14">
        <v>29.734999999999999</v>
      </c>
      <c r="C805" s="15">
        <v>32108.662820000001</v>
      </c>
    </row>
    <row r="806" spans="1:3">
      <c r="A806" s="16">
        <v>44</v>
      </c>
      <c r="B806" s="17">
        <v>30.2</v>
      </c>
      <c r="C806" s="18">
        <v>38998.546000000002</v>
      </c>
    </row>
    <row r="807" spans="1:3">
      <c r="A807" s="13">
        <v>44</v>
      </c>
      <c r="B807" s="14">
        <v>31.35</v>
      </c>
      <c r="C807" s="15">
        <v>39556.494500000001</v>
      </c>
    </row>
    <row r="808" spans="1:3">
      <c r="A808" s="16">
        <v>44</v>
      </c>
      <c r="B808" s="17">
        <v>38.950000000000003</v>
      </c>
      <c r="C808" s="18">
        <v>42983.458500000001</v>
      </c>
    </row>
    <row r="809" spans="1:3">
      <c r="A809" s="13">
        <v>44</v>
      </c>
      <c r="B809" s="14">
        <v>43.89</v>
      </c>
      <c r="C809" s="15">
        <v>46200.985099999998</v>
      </c>
    </row>
    <row r="810" spans="1:3">
      <c r="A810" s="16">
        <v>44</v>
      </c>
      <c r="B810" s="17">
        <v>38.06</v>
      </c>
      <c r="C810" s="18">
        <v>48885.135609999998</v>
      </c>
    </row>
    <row r="811" spans="1:3">
      <c r="A811" s="13">
        <v>45</v>
      </c>
      <c r="B811" s="14">
        <v>21.375</v>
      </c>
      <c r="C811" s="15">
        <v>7222.7862500000001</v>
      </c>
    </row>
    <row r="812" spans="1:3">
      <c r="A812" s="16">
        <v>45</v>
      </c>
      <c r="B812" s="17">
        <v>33.1</v>
      </c>
      <c r="C812" s="18">
        <v>7345.0839999999998</v>
      </c>
    </row>
    <row r="813" spans="1:3">
      <c r="A813" s="13">
        <v>45</v>
      </c>
      <c r="B813" s="14">
        <v>35.299999999999997</v>
      </c>
      <c r="C813" s="15">
        <v>7348.1419999999998</v>
      </c>
    </row>
    <row r="814" spans="1:3">
      <c r="A814" s="16">
        <v>45</v>
      </c>
      <c r="B814" s="17">
        <v>30.2</v>
      </c>
      <c r="C814" s="18">
        <v>7441.0529999999999</v>
      </c>
    </row>
    <row r="815" spans="1:3">
      <c r="A815" s="13">
        <v>45</v>
      </c>
      <c r="B815" s="14">
        <v>33.700000000000003</v>
      </c>
      <c r="C815" s="15">
        <v>7445.9179999999997</v>
      </c>
    </row>
    <row r="816" spans="1:3">
      <c r="A816" s="16">
        <v>45</v>
      </c>
      <c r="B816" s="17">
        <v>39.805</v>
      </c>
      <c r="C816" s="18">
        <v>7448.4039499999999</v>
      </c>
    </row>
    <row r="817" spans="1:3">
      <c r="A817" s="13">
        <v>45</v>
      </c>
      <c r="B817" s="14">
        <v>35.814999999999998</v>
      </c>
      <c r="C817" s="15">
        <v>7731.8578500000003</v>
      </c>
    </row>
    <row r="818" spans="1:3">
      <c r="A818" s="16">
        <v>45</v>
      </c>
      <c r="B818" s="17">
        <v>38.284999999999997</v>
      </c>
      <c r="C818" s="18">
        <v>7935.29115</v>
      </c>
    </row>
    <row r="819" spans="1:3">
      <c r="A819" s="13">
        <v>45</v>
      </c>
      <c r="B819" s="14">
        <v>28.7</v>
      </c>
      <c r="C819" s="15">
        <v>8027.9679999999998</v>
      </c>
    </row>
    <row r="820" spans="1:3">
      <c r="A820" s="16">
        <v>45</v>
      </c>
      <c r="B820" s="17">
        <v>30.495000000000001</v>
      </c>
      <c r="C820" s="18">
        <v>8413.4630500000003</v>
      </c>
    </row>
    <row r="821" spans="1:3">
      <c r="A821" s="13">
        <v>45</v>
      </c>
      <c r="B821" s="14">
        <v>27.83</v>
      </c>
      <c r="C821" s="15">
        <v>8515.7587000000003</v>
      </c>
    </row>
    <row r="822" spans="1:3">
      <c r="A822" s="16">
        <v>45</v>
      </c>
      <c r="B822" s="17">
        <v>28.6</v>
      </c>
      <c r="C822" s="18">
        <v>8516.8289999999997</v>
      </c>
    </row>
    <row r="823" spans="1:3">
      <c r="A823" s="13">
        <v>45</v>
      </c>
      <c r="B823" s="14">
        <v>30.9</v>
      </c>
      <c r="C823" s="15">
        <v>8520.0259999999998</v>
      </c>
    </row>
    <row r="824" spans="1:3">
      <c r="A824" s="16">
        <v>45</v>
      </c>
      <c r="B824" s="17">
        <v>36.299999999999997</v>
      </c>
      <c r="C824" s="18">
        <v>8527.5319999999992</v>
      </c>
    </row>
    <row r="825" spans="1:3">
      <c r="A825" s="13">
        <v>45</v>
      </c>
      <c r="B825" s="14">
        <v>23.56</v>
      </c>
      <c r="C825" s="15">
        <v>8603.8233999999993</v>
      </c>
    </row>
    <row r="826" spans="1:3">
      <c r="A826" s="16">
        <v>45</v>
      </c>
      <c r="B826" s="17">
        <v>24.035</v>
      </c>
      <c r="C826" s="18">
        <v>8604.4836500000001</v>
      </c>
    </row>
    <row r="827" spans="1:3">
      <c r="A827" s="13">
        <v>45</v>
      </c>
      <c r="B827" s="14">
        <v>20.350000000000001</v>
      </c>
      <c r="C827" s="15">
        <v>8605.3615000000009</v>
      </c>
    </row>
    <row r="828" spans="1:3">
      <c r="A828" s="16">
        <v>45</v>
      </c>
      <c r="B828" s="17">
        <v>27.5</v>
      </c>
      <c r="C828" s="18">
        <v>8615.2999999999993</v>
      </c>
    </row>
    <row r="829" spans="1:3">
      <c r="A829" s="13">
        <v>45</v>
      </c>
      <c r="B829" s="14">
        <v>25.175000000000001</v>
      </c>
      <c r="C829" s="15">
        <v>9095.0682500000003</v>
      </c>
    </row>
    <row r="830" spans="1:3">
      <c r="A830" s="16">
        <v>45</v>
      </c>
      <c r="B830" s="17">
        <v>25.7</v>
      </c>
      <c r="C830" s="18">
        <v>9101.7980000000007</v>
      </c>
    </row>
    <row r="831" spans="1:3">
      <c r="A831" s="13">
        <v>45</v>
      </c>
      <c r="B831" s="14">
        <v>39.994999999999997</v>
      </c>
      <c r="C831" s="15">
        <v>9704.6680500000002</v>
      </c>
    </row>
    <row r="832" spans="1:3">
      <c r="A832" s="16">
        <v>45</v>
      </c>
      <c r="B832" s="17">
        <v>24.31</v>
      </c>
      <c r="C832" s="18">
        <v>9788.8659000000007</v>
      </c>
    </row>
    <row r="833" spans="1:3">
      <c r="A833" s="13">
        <v>45</v>
      </c>
      <c r="B833" s="14">
        <v>31.79</v>
      </c>
      <c r="C833" s="15">
        <v>17929.303370000001</v>
      </c>
    </row>
    <row r="834" spans="1:3">
      <c r="A834" s="16">
        <v>45</v>
      </c>
      <c r="B834" s="17">
        <v>22.895</v>
      </c>
      <c r="C834" s="18">
        <v>21098.554049999999</v>
      </c>
    </row>
    <row r="835" spans="1:3">
      <c r="A835" s="13">
        <v>45</v>
      </c>
      <c r="B835" s="14">
        <v>27.645</v>
      </c>
      <c r="C835" s="15">
        <v>28340.188849999999</v>
      </c>
    </row>
    <row r="836" spans="1:3">
      <c r="A836" s="16">
        <v>45</v>
      </c>
      <c r="B836" s="17">
        <v>22.895</v>
      </c>
      <c r="C836" s="18">
        <v>35069.374519999998</v>
      </c>
    </row>
    <row r="837" spans="1:3">
      <c r="A837" s="13">
        <v>45</v>
      </c>
      <c r="B837" s="14">
        <v>30.495000000000001</v>
      </c>
      <c r="C837" s="15">
        <v>39725.518049999999</v>
      </c>
    </row>
    <row r="838" spans="1:3">
      <c r="A838" s="16">
        <v>45</v>
      </c>
      <c r="B838" s="17">
        <v>36.479999999999997</v>
      </c>
      <c r="C838" s="18">
        <v>42760.502200000003</v>
      </c>
    </row>
    <row r="839" spans="1:3">
      <c r="A839" s="13">
        <v>45</v>
      </c>
      <c r="B839" s="14">
        <v>30.36</v>
      </c>
      <c r="C839" s="15">
        <v>62592.873090000001</v>
      </c>
    </row>
    <row r="840" spans="1:3">
      <c r="A840" s="16">
        <v>46</v>
      </c>
      <c r="B840" s="17">
        <v>22.3</v>
      </c>
      <c r="C840" s="18">
        <v>7147.1049999999996</v>
      </c>
    </row>
    <row r="841" spans="1:3">
      <c r="A841" s="13">
        <v>46</v>
      </c>
      <c r="B841" s="14">
        <v>19.855</v>
      </c>
      <c r="C841" s="15">
        <v>7526.7064499999997</v>
      </c>
    </row>
    <row r="842" spans="1:3">
      <c r="A842" s="16">
        <v>46</v>
      </c>
      <c r="B842" s="17">
        <v>26.62</v>
      </c>
      <c r="C842" s="18">
        <v>7742.1098000000002</v>
      </c>
    </row>
    <row r="843" spans="1:3">
      <c r="A843" s="13">
        <v>46</v>
      </c>
      <c r="B843" s="14">
        <v>27.74</v>
      </c>
      <c r="C843" s="15">
        <v>8026.6665999999996</v>
      </c>
    </row>
    <row r="844" spans="1:3">
      <c r="A844" s="16">
        <v>46</v>
      </c>
      <c r="B844" s="17">
        <v>27.72</v>
      </c>
      <c r="C844" s="18">
        <v>8232.6388000000006</v>
      </c>
    </row>
    <row r="845" spans="1:3">
      <c r="A845" s="13">
        <v>46</v>
      </c>
      <c r="B845" s="14">
        <v>28.05</v>
      </c>
      <c r="C845" s="15">
        <v>8233.0974999999999</v>
      </c>
    </row>
    <row r="846" spans="1:3">
      <c r="A846" s="16">
        <v>46</v>
      </c>
      <c r="B846" s="17">
        <v>33.44</v>
      </c>
      <c r="C846" s="18">
        <v>8240.5895999999993</v>
      </c>
    </row>
    <row r="847" spans="1:3">
      <c r="A847" s="13">
        <v>46</v>
      </c>
      <c r="B847" s="14">
        <v>33.344999999999999</v>
      </c>
      <c r="C847" s="15">
        <v>8334.4575499999992</v>
      </c>
    </row>
    <row r="848" spans="1:3">
      <c r="A848" s="16">
        <v>46</v>
      </c>
      <c r="B848" s="17">
        <v>33.44</v>
      </c>
      <c r="C848" s="18">
        <v>8334.5895999999993</v>
      </c>
    </row>
    <row r="849" spans="1:3">
      <c r="A849" s="13">
        <v>46</v>
      </c>
      <c r="B849" s="14">
        <v>39.424999999999997</v>
      </c>
      <c r="C849" s="15">
        <v>8342.9087500000005</v>
      </c>
    </row>
    <row r="850" spans="1:3">
      <c r="A850" s="16">
        <v>46</v>
      </c>
      <c r="B850" s="17">
        <v>38.17</v>
      </c>
      <c r="C850" s="18">
        <v>8347.1643000000004</v>
      </c>
    </row>
    <row r="851" spans="1:3">
      <c r="A851" s="13">
        <v>46</v>
      </c>
      <c r="B851" s="14">
        <v>40.375</v>
      </c>
      <c r="C851" s="15">
        <v>8733.2292500000003</v>
      </c>
    </row>
    <row r="852" spans="1:3">
      <c r="A852" s="16">
        <v>46</v>
      </c>
      <c r="B852" s="17">
        <v>28.9</v>
      </c>
      <c r="C852" s="18">
        <v>8823.2790000000005</v>
      </c>
    </row>
    <row r="853" spans="1:3">
      <c r="A853" s="13">
        <v>46</v>
      </c>
      <c r="B853" s="14">
        <v>33.725000000000001</v>
      </c>
      <c r="C853" s="15">
        <v>8823.9857499999998</v>
      </c>
    </row>
    <row r="854" spans="1:3">
      <c r="A854" s="16">
        <v>46</v>
      </c>
      <c r="B854" s="17">
        <v>30.2</v>
      </c>
      <c r="C854" s="18">
        <v>8825.0859999999993</v>
      </c>
    </row>
    <row r="855" spans="1:3">
      <c r="A855" s="13">
        <v>46</v>
      </c>
      <c r="B855" s="14">
        <v>43.89</v>
      </c>
      <c r="C855" s="15">
        <v>8944.1151000000009</v>
      </c>
    </row>
    <row r="856" spans="1:3">
      <c r="A856" s="16">
        <v>46</v>
      </c>
      <c r="B856" s="17">
        <v>19.95</v>
      </c>
      <c r="C856" s="18">
        <v>9193.8384999999998</v>
      </c>
    </row>
    <row r="857" spans="1:3">
      <c r="A857" s="13">
        <v>46</v>
      </c>
      <c r="B857" s="14">
        <v>25.745000000000001</v>
      </c>
      <c r="C857" s="15">
        <v>9301.8935500000007</v>
      </c>
    </row>
    <row r="858" spans="1:3">
      <c r="A858" s="16">
        <v>46</v>
      </c>
      <c r="B858" s="17">
        <v>32.299999999999997</v>
      </c>
      <c r="C858" s="18">
        <v>9411.0049999999992</v>
      </c>
    </row>
    <row r="859" spans="1:3">
      <c r="A859" s="13">
        <v>46</v>
      </c>
      <c r="B859" s="14">
        <v>30.8</v>
      </c>
      <c r="C859" s="15">
        <v>9414.92</v>
      </c>
    </row>
    <row r="860" spans="1:3">
      <c r="A860" s="16">
        <v>46</v>
      </c>
      <c r="B860" s="17">
        <v>48.07</v>
      </c>
      <c r="C860" s="18">
        <v>9432.9253000000008</v>
      </c>
    </row>
    <row r="861" spans="1:3">
      <c r="A861" s="13">
        <v>46</v>
      </c>
      <c r="B861" s="14">
        <v>24.795000000000002</v>
      </c>
      <c r="C861" s="15">
        <v>9500.5730500000009</v>
      </c>
    </row>
    <row r="862" spans="1:3">
      <c r="A862" s="16">
        <v>46</v>
      </c>
      <c r="B862" s="17">
        <v>25.8</v>
      </c>
      <c r="C862" s="18">
        <v>10096.969999999999</v>
      </c>
    </row>
    <row r="863" spans="1:3">
      <c r="A863" s="13">
        <v>46</v>
      </c>
      <c r="B863" s="14">
        <v>23.655000000000001</v>
      </c>
      <c r="C863" s="15">
        <v>21677.283449999999</v>
      </c>
    </row>
    <row r="864" spans="1:3">
      <c r="A864" s="16">
        <v>46</v>
      </c>
      <c r="B864" s="17">
        <v>27.6</v>
      </c>
      <c r="C864" s="18">
        <v>24603.04837</v>
      </c>
    </row>
    <row r="865" spans="1:3">
      <c r="A865" s="13">
        <v>46</v>
      </c>
      <c r="B865" s="14">
        <v>30.495000000000001</v>
      </c>
      <c r="C865" s="15">
        <v>40720.551050000002</v>
      </c>
    </row>
    <row r="866" spans="1:3">
      <c r="A866" s="16">
        <v>46</v>
      </c>
      <c r="B866" s="17">
        <v>34.6</v>
      </c>
      <c r="C866" s="18">
        <v>41661.601999999999</v>
      </c>
    </row>
    <row r="867" spans="1:3">
      <c r="A867" s="13">
        <v>46</v>
      </c>
      <c r="B867" s="14">
        <v>35.53</v>
      </c>
      <c r="C867" s="15">
        <v>42111.664700000001</v>
      </c>
    </row>
    <row r="868" spans="1:3">
      <c r="A868" s="16">
        <v>46</v>
      </c>
      <c r="B868" s="17">
        <v>42.35</v>
      </c>
      <c r="C868" s="18">
        <v>46151.124499999998</v>
      </c>
    </row>
    <row r="869" spans="1:3">
      <c r="A869" s="13">
        <v>47</v>
      </c>
      <c r="B869" s="14">
        <v>32.299999999999997</v>
      </c>
      <c r="C869" s="15">
        <v>8062.7640000000001</v>
      </c>
    </row>
    <row r="870" spans="1:3">
      <c r="A870" s="16">
        <v>47</v>
      </c>
      <c r="B870" s="17">
        <v>36.200000000000003</v>
      </c>
      <c r="C870" s="18">
        <v>8068.1850000000004</v>
      </c>
    </row>
    <row r="871" spans="1:3">
      <c r="A871" s="13">
        <v>47</v>
      </c>
      <c r="B871" s="14">
        <v>47.52</v>
      </c>
      <c r="C871" s="15">
        <v>8083.9197999999997</v>
      </c>
    </row>
    <row r="872" spans="1:3">
      <c r="A872" s="16">
        <v>47</v>
      </c>
      <c r="B872" s="17">
        <v>19.57</v>
      </c>
      <c r="C872" s="18">
        <v>8428.0692999999992</v>
      </c>
    </row>
    <row r="873" spans="1:3">
      <c r="A873" s="13">
        <v>47</v>
      </c>
      <c r="B873" s="14">
        <v>24.32</v>
      </c>
      <c r="C873" s="15">
        <v>8534.6718000000001</v>
      </c>
    </row>
    <row r="874" spans="1:3">
      <c r="A874" s="16">
        <v>47</v>
      </c>
      <c r="B874" s="17">
        <v>23.6</v>
      </c>
      <c r="C874" s="18">
        <v>8539.6710000000003</v>
      </c>
    </row>
    <row r="875" spans="1:3">
      <c r="A875" s="13">
        <v>47</v>
      </c>
      <c r="B875" s="14">
        <v>29.37</v>
      </c>
      <c r="C875" s="15">
        <v>8547.6913000000004</v>
      </c>
    </row>
    <row r="876" spans="1:3">
      <c r="A876" s="16">
        <v>47</v>
      </c>
      <c r="B876" s="17">
        <v>32</v>
      </c>
      <c r="C876" s="18">
        <v>8551.3469999999998</v>
      </c>
    </row>
    <row r="877" spans="1:3">
      <c r="A877" s="13">
        <v>47</v>
      </c>
      <c r="B877" s="14">
        <v>36</v>
      </c>
      <c r="C877" s="15">
        <v>8556.9069999999992</v>
      </c>
    </row>
    <row r="878" spans="1:3">
      <c r="A878" s="16">
        <v>47</v>
      </c>
      <c r="B878" s="17">
        <v>45.32</v>
      </c>
      <c r="C878" s="18">
        <v>8569.8618000000006</v>
      </c>
    </row>
    <row r="879" spans="1:3">
      <c r="A879" s="13">
        <v>47</v>
      </c>
      <c r="B879" s="14">
        <v>19.190000000000001</v>
      </c>
      <c r="C879" s="15">
        <v>8627.5411000000004</v>
      </c>
    </row>
    <row r="880" spans="1:3">
      <c r="A880" s="16">
        <v>47</v>
      </c>
      <c r="B880" s="17">
        <v>29.545000000000002</v>
      </c>
      <c r="C880" s="18">
        <v>8930.9345499999999</v>
      </c>
    </row>
    <row r="881" spans="1:3">
      <c r="A881" s="13">
        <v>47</v>
      </c>
      <c r="B881" s="14">
        <v>25.46</v>
      </c>
      <c r="C881" s="15">
        <v>9225.2564000000002</v>
      </c>
    </row>
    <row r="882" spans="1:3">
      <c r="A882" s="16">
        <v>47</v>
      </c>
      <c r="B882" s="17">
        <v>29.83</v>
      </c>
      <c r="C882" s="18">
        <v>9620.3307000000004</v>
      </c>
    </row>
    <row r="883" spans="1:3">
      <c r="A883" s="13">
        <v>47</v>
      </c>
      <c r="B883" s="14">
        <v>26.6</v>
      </c>
      <c r="C883" s="15">
        <v>9715.8410000000003</v>
      </c>
    </row>
    <row r="884" spans="1:3">
      <c r="A884" s="16">
        <v>47</v>
      </c>
      <c r="B884" s="17">
        <v>33.914999999999999</v>
      </c>
      <c r="C884" s="18">
        <v>10115.00885</v>
      </c>
    </row>
    <row r="885" spans="1:3">
      <c r="A885" s="13">
        <v>47</v>
      </c>
      <c r="B885" s="14">
        <v>28.215</v>
      </c>
      <c r="C885" s="15">
        <v>10407.085849999999</v>
      </c>
    </row>
    <row r="886" spans="1:3">
      <c r="A886" s="16">
        <v>47</v>
      </c>
      <c r="B886" s="17">
        <v>33.344999999999999</v>
      </c>
      <c r="C886" s="18">
        <v>20878.78443</v>
      </c>
    </row>
    <row r="887" spans="1:3">
      <c r="A887" s="13">
        <v>47</v>
      </c>
      <c r="B887" s="14">
        <v>25.41</v>
      </c>
      <c r="C887" s="15">
        <v>21978.676899999999</v>
      </c>
    </row>
    <row r="888" spans="1:3">
      <c r="A888" s="16">
        <v>47</v>
      </c>
      <c r="B888" s="17">
        <v>27.83</v>
      </c>
      <c r="C888" s="18">
        <v>23065.420699999999</v>
      </c>
    </row>
    <row r="889" spans="1:3">
      <c r="A889" s="13">
        <v>47</v>
      </c>
      <c r="B889" s="14">
        <v>26.125</v>
      </c>
      <c r="C889" s="15">
        <v>23401.30575</v>
      </c>
    </row>
    <row r="890" spans="1:3">
      <c r="A890" s="16">
        <v>47</v>
      </c>
      <c r="B890" s="17">
        <v>27.645</v>
      </c>
      <c r="C890" s="18">
        <v>24535.698550000001</v>
      </c>
    </row>
    <row r="891" spans="1:3">
      <c r="A891" s="13">
        <v>47</v>
      </c>
      <c r="B891" s="14">
        <v>28.215</v>
      </c>
      <c r="C891" s="15">
        <v>24915.220850000002</v>
      </c>
    </row>
    <row r="892" spans="1:3">
      <c r="A892" s="16">
        <v>47</v>
      </c>
      <c r="B892" s="17">
        <v>29.8</v>
      </c>
      <c r="C892" s="18">
        <v>25309.489000000001</v>
      </c>
    </row>
    <row r="893" spans="1:3">
      <c r="A893" s="13">
        <v>47</v>
      </c>
      <c r="B893" s="14">
        <v>24.1</v>
      </c>
      <c r="C893" s="15">
        <v>26236.579969999999</v>
      </c>
    </row>
    <row r="894" spans="1:3">
      <c r="A894" s="16">
        <v>47</v>
      </c>
      <c r="B894" s="17">
        <v>36.19</v>
      </c>
      <c r="C894" s="18">
        <v>41676.081100000003</v>
      </c>
    </row>
    <row r="895" spans="1:3">
      <c r="A895" s="13">
        <v>47</v>
      </c>
      <c r="B895" s="14">
        <v>36.08</v>
      </c>
      <c r="C895" s="15">
        <v>42211.138200000001</v>
      </c>
    </row>
    <row r="896" spans="1:3">
      <c r="A896" s="16">
        <v>47</v>
      </c>
      <c r="B896" s="17">
        <v>36.630000000000003</v>
      </c>
      <c r="C896" s="18">
        <v>42969.852700000003</v>
      </c>
    </row>
    <row r="897" spans="1:3">
      <c r="A897" s="13">
        <v>47</v>
      </c>
      <c r="B897" s="14">
        <v>38.94</v>
      </c>
      <c r="C897" s="15">
        <v>44202.653599999998</v>
      </c>
    </row>
    <row r="898" spans="1:3">
      <c r="A898" s="16">
        <v>48</v>
      </c>
      <c r="B898" s="17">
        <v>29.7</v>
      </c>
      <c r="C898" s="18">
        <v>7789.6350000000002</v>
      </c>
    </row>
    <row r="899" spans="1:3">
      <c r="A899" s="13">
        <v>48</v>
      </c>
      <c r="B899" s="14">
        <v>40.15</v>
      </c>
      <c r="C899" s="15">
        <v>7804.1605</v>
      </c>
    </row>
    <row r="900" spans="1:3">
      <c r="A900" s="16">
        <v>48</v>
      </c>
      <c r="B900" s="17">
        <v>22.8</v>
      </c>
      <c r="C900" s="18">
        <v>8269.0439999999999</v>
      </c>
    </row>
    <row r="901" spans="1:3">
      <c r="A901" s="13">
        <v>48</v>
      </c>
      <c r="B901" s="14">
        <v>28.9</v>
      </c>
      <c r="C901" s="15">
        <v>8277.5229999999992</v>
      </c>
    </row>
    <row r="902" spans="1:3">
      <c r="A902" s="16">
        <v>48</v>
      </c>
      <c r="B902" s="17">
        <v>31.13</v>
      </c>
      <c r="C902" s="18">
        <v>8280.6226999999999</v>
      </c>
    </row>
    <row r="903" spans="1:3">
      <c r="A903" s="13">
        <v>48</v>
      </c>
      <c r="B903" s="14">
        <v>33.33</v>
      </c>
      <c r="C903" s="15">
        <v>8283.6807000000008</v>
      </c>
    </row>
    <row r="904" spans="1:3">
      <c r="A904" s="16">
        <v>48</v>
      </c>
      <c r="B904" s="17">
        <v>36.575000000000003</v>
      </c>
      <c r="C904" s="18">
        <v>8671.1912499999999</v>
      </c>
    </row>
    <row r="905" spans="1:3">
      <c r="A905" s="13">
        <v>48</v>
      </c>
      <c r="B905" s="14">
        <v>32.299999999999997</v>
      </c>
      <c r="C905" s="15">
        <v>8765.2489999999998</v>
      </c>
    </row>
    <row r="906" spans="1:3">
      <c r="A906" s="16">
        <v>48</v>
      </c>
      <c r="B906" s="17">
        <v>32.229999999999997</v>
      </c>
      <c r="C906" s="18">
        <v>8871.1517000000003</v>
      </c>
    </row>
    <row r="907" spans="1:3">
      <c r="A907" s="13">
        <v>48</v>
      </c>
      <c r="B907" s="14">
        <v>31.445</v>
      </c>
      <c r="C907" s="15">
        <v>8964.0605500000001</v>
      </c>
    </row>
    <row r="908" spans="1:3">
      <c r="A908" s="16">
        <v>48</v>
      </c>
      <c r="B908" s="17">
        <v>30.2</v>
      </c>
      <c r="C908" s="18">
        <v>8968.33</v>
      </c>
    </row>
    <row r="909" spans="1:3">
      <c r="A909" s="13">
        <v>48</v>
      </c>
      <c r="B909" s="14">
        <v>37.29</v>
      </c>
      <c r="C909" s="15">
        <v>8978.1851000000006</v>
      </c>
    </row>
    <row r="910" spans="1:3">
      <c r="A910" s="16">
        <v>48</v>
      </c>
      <c r="B910" s="17">
        <v>28.88</v>
      </c>
      <c r="C910" s="18">
        <v>9249.4951999999994</v>
      </c>
    </row>
    <row r="911" spans="1:3">
      <c r="A911" s="13">
        <v>48</v>
      </c>
      <c r="B911" s="14">
        <v>27.265000000000001</v>
      </c>
      <c r="C911" s="15">
        <v>9447.2503500000003</v>
      </c>
    </row>
    <row r="912" spans="1:3">
      <c r="A912" s="16">
        <v>48</v>
      </c>
      <c r="B912" s="17">
        <v>27.36</v>
      </c>
      <c r="C912" s="18">
        <v>9447.3824000000004</v>
      </c>
    </row>
    <row r="913" spans="1:3">
      <c r="A913" s="13">
        <v>48</v>
      </c>
      <c r="B913" s="14">
        <v>34.299999999999997</v>
      </c>
      <c r="C913" s="15">
        <v>9563.0290000000005</v>
      </c>
    </row>
    <row r="914" spans="1:3">
      <c r="A914" s="16">
        <v>48</v>
      </c>
      <c r="B914" s="17">
        <v>32.299999999999997</v>
      </c>
      <c r="C914" s="18">
        <v>10043.249</v>
      </c>
    </row>
    <row r="915" spans="1:3">
      <c r="A915" s="13">
        <v>48</v>
      </c>
      <c r="B915" s="14">
        <v>30.78</v>
      </c>
      <c r="C915" s="15">
        <v>10141.136200000001</v>
      </c>
    </row>
    <row r="916" spans="1:3">
      <c r="A916" s="16">
        <v>48</v>
      </c>
      <c r="B916" s="17">
        <v>35.625</v>
      </c>
      <c r="C916" s="18">
        <v>10736.87075</v>
      </c>
    </row>
    <row r="917" spans="1:3">
      <c r="A917" s="13">
        <v>48</v>
      </c>
      <c r="B917" s="14">
        <v>27.93</v>
      </c>
      <c r="C917" s="15">
        <v>11015.1747</v>
      </c>
    </row>
    <row r="918" spans="1:3">
      <c r="A918" s="16">
        <v>48</v>
      </c>
      <c r="B918" s="17">
        <v>41.23</v>
      </c>
      <c r="C918" s="18">
        <v>11033.661700000001</v>
      </c>
    </row>
    <row r="919" spans="1:3">
      <c r="A919" s="13">
        <v>48</v>
      </c>
      <c r="B919" s="14">
        <v>24.42</v>
      </c>
      <c r="C919" s="15">
        <v>21223.675800000001</v>
      </c>
    </row>
    <row r="920" spans="1:3">
      <c r="A920" s="16">
        <v>48</v>
      </c>
      <c r="B920" s="17">
        <v>29.6</v>
      </c>
      <c r="C920" s="18">
        <v>21232.182260000001</v>
      </c>
    </row>
    <row r="921" spans="1:3">
      <c r="A921" s="13">
        <v>48</v>
      </c>
      <c r="B921" s="14">
        <v>28</v>
      </c>
      <c r="C921" s="15">
        <v>23568.272000000001</v>
      </c>
    </row>
    <row r="922" spans="1:3">
      <c r="A922" s="16">
        <v>48</v>
      </c>
      <c r="B922" s="17">
        <v>25.85</v>
      </c>
      <c r="C922" s="18">
        <v>24180.933499999999</v>
      </c>
    </row>
    <row r="923" spans="1:3">
      <c r="A923" s="13">
        <v>48</v>
      </c>
      <c r="B923" s="14">
        <v>35.909999999999997</v>
      </c>
      <c r="C923" s="15">
        <v>26392.260289999998</v>
      </c>
    </row>
    <row r="924" spans="1:3">
      <c r="A924" s="16">
        <v>48</v>
      </c>
      <c r="B924" s="17">
        <v>36.67</v>
      </c>
      <c r="C924" s="18">
        <v>28468.919010000001</v>
      </c>
    </row>
    <row r="925" spans="1:3">
      <c r="A925" s="13">
        <v>48</v>
      </c>
      <c r="B925" s="14">
        <v>33.11</v>
      </c>
      <c r="C925" s="15">
        <v>40974.164900000003</v>
      </c>
    </row>
    <row r="926" spans="1:3">
      <c r="A926" s="16">
        <v>48</v>
      </c>
      <c r="B926" s="17">
        <v>40.564999999999998</v>
      </c>
      <c r="C926" s="18">
        <v>45702.022349999999</v>
      </c>
    </row>
    <row r="927" spans="1:3">
      <c r="A927" s="13">
        <v>49</v>
      </c>
      <c r="B927" s="14">
        <v>30.3</v>
      </c>
      <c r="C927" s="15">
        <v>8116.68</v>
      </c>
    </row>
    <row r="928" spans="1:3">
      <c r="A928" s="16">
        <v>49</v>
      </c>
      <c r="B928" s="17">
        <v>35.86</v>
      </c>
      <c r="C928" s="18">
        <v>8124.4084000000003</v>
      </c>
    </row>
    <row r="929" spans="1:3">
      <c r="A929" s="13">
        <v>49</v>
      </c>
      <c r="B929" s="14">
        <v>36.85</v>
      </c>
      <c r="C929" s="15">
        <v>8125.7844999999998</v>
      </c>
    </row>
    <row r="930" spans="1:3">
      <c r="A930" s="16">
        <v>49</v>
      </c>
      <c r="B930" s="17">
        <v>27.17</v>
      </c>
      <c r="C930" s="18">
        <v>8601.3292999999994</v>
      </c>
    </row>
    <row r="931" spans="1:3">
      <c r="A931" s="13">
        <v>49</v>
      </c>
      <c r="B931" s="14">
        <v>22.515000000000001</v>
      </c>
      <c r="C931" s="15">
        <v>8688.8588500000005</v>
      </c>
    </row>
    <row r="932" spans="1:3">
      <c r="A932" s="16">
        <v>49</v>
      </c>
      <c r="B932" s="17">
        <v>28.7</v>
      </c>
      <c r="C932" s="18">
        <v>8703.4560000000001</v>
      </c>
    </row>
    <row r="933" spans="1:3">
      <c r="A933" s="13">
        <v>49</v>
      </c>
      <c r="B933" s="14">
        <v>29.925000000000001</v>
      </c>
      <c r="C933" s="15">
        <v>8988.1587500000005</v>
      </c>
    </row>
    <row r="934" spans="1:3">
      <c r="A934" s="16">
        <v>49</v>
      </c>
      <c r="B934" s="17">
        <v>21.3</v>
      </c>
      <c r="C934" s="18">
        <v>9182.17</v>
      </c>
    </row>
    <row r="935" spans="1:3">
      <c r="A935" s="13">
        <v>49</v>
      </c>
      <c r="B935" s="14">
        <v>25.84</v>
      </c>
      <c r="C935" s="15">
        <v>9282.4806000000008</v>
      </c>
    </row>
    <row r="936" spans="1:3">
      <c r="A936" s="16">
        <v>49</v>
      </c>
      <c r="B936" s="17">
        <v>29.83</v>
      </c>
      <c r="C936" s="18">
        <v>9288.0267000000003</v>
      </c>
    </row>
    <row r="937" spans="1:3">
      <c r="A937" s="13">
        <v>49</v>
      </c>
      <c r="B937" s="14">
        <v>31.35</v>
      </c>
      <c r="C937" s="15">
        <v>9290.1394999999993</v>
      </c>
    </row>
    <row r="938" spans="1:3">
      <c r="A938" s="16">
        <v>49</v>
      </c>
      <c r="B938" s="17">
        <v>37.51</v>
      </c>
      <c r="C938" s="18">
        <v>9304.7019</v>
      </c>
    </row>
    <row r="939" spans="1:3">
      <c r="A939" s="13">
        <v>49</v>
      </c>
      <c r="B939" s="14">
        <v>22.61</v>
      </c>
      <c r="C939" s="15">
        <v>9566.9909000000007</v>
      </c>
    </row>
    <row r="940" spans="1:3">
      <c r="A940" s="16">
        <v>49</v>
      </c>
      <c r="B940" s="17">
        <v>34.770000000000003</v>
      </c>
      <c r="C940" s="18">
        <v>9583.8932999999997</v>
      </c>
    </row>
    <row r="941" spans="1:3">
      <c r="A941" s="13">
        <v>49</v>
      </c>
      <c r="B941" s="14">
        <v>30.78</v>
      </c>
      <c r="C941" s="15">
        <v>9778.3472000000002</v>
      </c>
    </row>
    <row r="942" spans="1:3">
      <c r="A942" s="16">
        <v>49</v>
      </c>
      <c r="B942" s="17">
        <v>42.68</v>
      </c>
      <c r="C942" s="18">
        <v>9800.8881999999994</v>
      </c>
    </row>
    <row r="943" spans="1:3">
      <c r="A943" s="13">
        <v>49</v>
      </c>
      <c r="B943" s="14">
        <v>23.18</v>
      </c>
      <c r="C943" s="15">
        <v>10156.7832</v>
      </c>
    </row>
    <row r="944" spans="1:3">
      <c r="A944" s="16">
        <v>49</v>
      </c>
      <c r="B944" s="17">
        <v>28.69</v>
      </c>
      <c r="C944" s="18">
        <v>10264.4421</v>
      </c>
    </row>
    <row r="945" spans="1:3">
      <c r="A945" s="13">
        <v>49</v>
      </c>
      <c r="B945" s="14">
        <v>32.299999999999997</v>
      </c>
      <c r="C945" s="15">
        <v>10269.459999999999</v>
      </c>
    </row>
    <row r="946" spans="1:3">
      <c r="A946" s="16">
        <v>49</v>
      </c>
      <c r="B946" s="17">
        <v>33.344999999999999</v>
      </c>
      <c r="C946" s="18">
        <v>10370.912549999999</v>
      </c>
    </row>
    <row r="947" spans="1:3">
      <c r="A947" s="13">
        <v>49</v>
      </c>
      <c r="B947" s="14">
        <v>36.630000000000003</v>
      </c>
      <c r="C947" s="15">
        <v>10381.4787</v>
      </c>
    </row>
    <row r="948" spans="1:3">
      <c r="A948" s="16">
        <v>49</v>
      </c>
      <c r="B948" s="17">
        <v>41.47</v>
      </c>
      <c r="C948" s="18">
        <v>10977.2063</v>
      </c>
    </row>
    <row r="949" spans="1:3">
      <c r="A949" s="13">
        <v>49</v>
      </c>
      <c r="B949" s="14">
        <v>31.9</v>
      </c>
      <c r="C949" s="15">
        <v>11552.904</v>
      </c>
    </row>
    <row r="950" spans="1:3">
      <c r="A950" s="16">
        <v>49</v>
      </c>
      <c r="B950" s="17">
        <v>25.6</v>
      </c>
      <c r="C950" s="18">
        <v>23306.546999999999</v>
      </c>
    </row>
    <row r="951" spans="1:3">
      <c r="A951" s="13">
        <v>49</v>
      </c>
      <c r="B951" s="14">
        <v>25.84</v>
      </c>
      <c r="C951" s="15">
        <v>23807.240600000001</v>
      </c>
    </row>
    <row r="952" spans="1:3">
      <c r="A952" s="16">
        <v>49</v>
      </c>
      <c r="B952" s="17">
        <v>23.844999999999999</v>
      </c>
      <c r="C952" s="18">
        <v>24106.912550000001</v>
      </c>
    </row>
    <row r="953" spans="1:3">
      <c r="A953" s="13">
        <v>49</v>
      </c>
      <c r="B953" s="14">
        <v>27.1</v>
      </c>
      <c r="C953" s="15">
        <v>26140.3603</v>
      </c>
    </row>
    <row r="954" spans="1:3">
      <c r="A954" s="16">
        <v>49</v>
      </c>
      <c r="B954" s="17">
        <v>30.9</v>
      </c>
      <c r="C954" s="18">
        <v>39727.614000000001</v>
      </c>
    </row>
    <row r="955" spans="1:3">
      <c r="A955" s="13">
        <v>50</v>
      </c>
      <c r="B955" s="14">
        <v>25.3</v>
      </c>
      <c r="C955" s="15">
        <v>8442.6669999999995</v>
      </c>
    </row>
    <row r="956" spans="1:3">
      <c r="A956" s="16">
        <v>50</v>
      </c>
      <c r="B956" s="17">
        <v>26.6</v>
      </c>
      <c r="C956" s="18">
        <v>8444.4740000000002</v>
      </c>
    </row>
    <row r="957" spans="1:3">
      <c r="A957" s="13">
        <v>50</v>
      </c>
      <c r="B957" s="14">
        <v>36.200000000000003</v>
      </c>
      <c r="C957" s="15">
        <v>8457.8179999999993</v>
      </c>
    </row>
    <row r="958" spans="1:3">
      <c r="A958" s="16">
        <v>50</v>
      </c>
      <c r="B958" s="17">
        <v>26.41</v>
      </c>
      <c r="C958" s="18">
        <v>8827.2098999999998</v>
      </c>
    </row>
    <row r="959" spans="1:3">
      <c r="A959" s="13">
        <v>50</v>
      </c>
      <c r="B959" s="14">
        <v>32.204999999999998</v>
      </c>
      <c r="C959" s="15">
        <v>8835.2649500000007</v>
      </c>
    </row>
    <row r="960" spans="1:3">
      <c r="A960" s="16">
        <v>50</v>
      </c>
      <c r="B960" s="17">
        <v>25.6</v>
      </c>
      <c r="C960" s="18">
        <v>8932.0840000000007</v>
      </c>
    </row>
    <row r="961" spans="1:3">
      <c r="A961" s="13">
        <v>50</v>
      </c>
      <c r="B961" s="14">
        <v>37.07</v>
      </c>
      <c r="C961" s="15">
        <v>9048.0272999999997</v>
      </c>
    </row>
    <row r="962" spans="1:3">
      <c r="A962" s="16">
        <v>50</v>
      </c>
      <c r="B962" s="17">
        <v>44.77</v>
      </c>
      <c r="C962" s="18">
        <v>9058.7302999999993</v>
      </c>
    </row>
    <row r="963" spans="1:3">
      <c r="A963" s="13">
        <v>50</v>
      </c>
      <c r="B963" s="14">
        <v>44.744999999999997</v>
      </c>
      <c r="C963" s="15">
        <v>9541.6955500000004</v>
      </c>
    </row>
    <row r="964" spans="1:3">
      <c r="A964" s="16">
        <v>50</v>
      </c>
      <c r="B964" s="17">
        <v>46.09</v>
      </c>
      <c r="C964" s="18">
        <v>9549.5650999999998</v>
      </c>
    </row>
    <row r="965" spans="1:3">
      <c r="A965" s="13">
        <v>50</v>
      </c>
      <c r="B965" s="14">
        <v>27.454999999999998</v>
      </c>
      <c r="C965" s="15">
        <v>9617.6624499999998</v>
      </c>
    </row>
    <row r="966" spans="1:3">
      <c r="A966" s="16">
        <v>50</v>
      </c>
      <c r="B966" s="17">
        <v>32.299999999999997</v>
      </c>
      <c r="C966" s="18">
        <v>9630.3970000000008</v>
      </c>
    </row>
    <row r="967" spans="1:3">
      <c r="A967" s="13">
        <v>50</v>
      </c>
      <c r="B967" s="14">
        <v>30.114999999999998</v>
      </c>
      <c r="C967" s="15">
        <v>9910.3598500000007</v>
      </c>
    </row>
    <row r="968" spans="1:3">
      <c r="A968" s="16">
        <v>50</v>
      </c>
      <c r="B968" s="17">
        <v>27.074999999999999</v>
      </c>
      <c r="C968" s="18">
        <v>10106.134249999999</v>
      </c>
    </row>
    <row r="969" spans="1:3">
      <c r="A969" s="13">
        <v>50</v>
      </c>
      <c r="B969" s="14">
        <v>23.54</v>
      </c>
      <c r="C969" s="15">
        <v>10107.220600000001</v>
      </c>
    </row>
    <row r="970" spans="1:3">
      <c r="A970" s="16">
        <v>50</v>
      </c>
      <c r="B970" s="17">
        <v>31.6</v>
      </c>
      <c r="C970" s="18">
        <v>10118.424000000001</v>
      </c>
    </row>
    <row r="971" spans="1:3">
      <c r="A971" s="13">
        <v>50</v>
      </c>
      <c r="B971" s="14">
        <v>26.22</v>
      </c>
      <c r="C971" s="15">
        <v>10493.9458</v>
      </c>
    </row>
    <row r="972" spans="1:3">
      <c r="A972" s="16">
        <v>50</v>
      </c>
      <c r="B972" s="17">
        <v>30.97</v>
      </c>
      <c r="C972" s="18">
        <v>10600.5483</v>
      </c>
    </row>
    <row r="973" spans="1:3">
      <c r="A973" s="13">
        <v>50</v>
      </c>
      <c r="B973" s="14">
        <v>28.16</v>
      </c>
      <c r="C973" s="15">
        <v>10702.642400000001</v>
      </c>
    </row>
    <row r="974" spans="1:3">
      <c r="A974" s="16">
        <v>50</v>
      </c>
      <c r="B974" s="17">
        <v>28.12</v>
      </c>
      <c r="C974" s="18">
        <v>11085.586799999999</v>
      </c>
    </row>
    <row r="975" spans="1:3">
      <c r="A975" s="13">
        <v>50</v>
      </c>
      <c r="B975" s="14">
        <v>33.700000000000003</v>
      </c>
      <c r="C975" s="15">
        <v>11299.343000000001</v>
      </c>
    </row>
    <row r="976" spans="1:3">
      <c r="A976" s="16">
        <v>50</v>
      </c>
      <c r="B976" s="17">
        <v>27.83</v>
      </c>
      <c r="C976" s="18">
        <v>19749.383379999999</v>
      </c>
    </row>
    <row r="977" spans="1:3">
      <c r="A977" s="13">
        <v>50</v>
      </c>
      <c r="B977" s="14">
        <v>27.6</v>
      </c>
      <c r="C977" s="15">
        <v>24520.263999999999</v>
      </c>
    </row>
    <row r="978" spans="1:3">
      <c r="A978" s="16">
        <v>50</v>
      </c>
      <c r="B978" s="17">
        <v>32.11</v>
      </c>
      <c r="C978" s="18">
        <v>25333.332839999999</v>
      </c>
    </row>
    <row r="979" spans="1:3">
      <c r="A979" s="13">
        <v>50</v>
      </c>
      <c r="B979" s="14">
        <v>27.36</v>
      </c>
      <c r="C979" s="15">
        <v>25656.575260000001</v>
      </c>
    </row>
    <row r="980" spans="1:3">
      <c r="A980" s="16">
        <v>50</v>
      </c>
      <c r="B980" s="17">
        <v>25.364999999999998</v>
      </c>
      <c r="C980" s="18">
        <v>30284.642940000002</v>
      </c>
    </row>
    <row r="981" spans="1:3">
      <c r="A981" s="13">
        <v>50</v>
      </c>
      <c r="B981" s="14">
        <v>31.824999999999999</v>
      </c>
      <c r="C981" s="15">
        <v>41097.161749999999</v>
      </c>
    </row>
    <row r="982" spans="1:3">
      <c r="A982" s="16">
        <v>50</v>
      </c>
      <c r="B982" s="17">
        <v>32.299999999999997</v>
      </c>
      <c r="C982" s="18">
        <v>41919.097000000002</v>
      </c>
    </row>
    <row r="983" spans="1:3">
      <c r="A983" s="13">
        <v>50</v>
      </c>
      <c r="B983" s="14">
        <v>34.200000000000003</v>
      </c>
      <c r="C983" s="15">
        <v>42856.838000000003</v>
      </c>
    </row>
    <row r="984" spans="1:3">
      <c r="A984" s="16">
        <v>51</v>
      </c>
      <c r="B984" s="17">
        <v>25.4</v>
      </c>
      <c r="C984" s="18">
        <v>8782.4689999999991</v>
      </c>
    </row>
    <row r="985" spans="1:3">
      <c r="A985" s="13">
        <v>51</v>
      </c>
      <c r="B985" s="14">
        <v>37</v>
      </c>
      <c r="C985" s="15">
        <v>8798.5930000000008</v>
      </c>
    </row>
    <row r="986" spans="1:3">
      <c r="A986" s="16">
        <v>51</v>
      </c>
      <c r="B986" s="17">
        <v>31.635000000000002</v>
      </c>
      <c r="C986" s="18">
        <v>9174.1356500000002</v>
      </c>
    </row>
    <row r="987" spans="1:3">
      <c r="A987" s="13">
        <v>51</v>
      </c>
      <c r="B987" s="14">
        <v>20.6</v>
      </c>
      <c r="C987" s="15">
        <v>9264.7970000000005</v>
      </c>
    </row>
    <row r="988" spans="1:3">
      <c r="A988" s="16">
        <v>51</v>
      </c>
      <c r="B988" s="17">
        <v>34.1</v>
      </c>
      <c r="C988" s="18">
        <v>9283.5619999999999</v>
      </c>
    </row>
    <row r="989" spans="1:3">
      <c r="A989" s="13">
        <v>51</v>
      </c>
      <c r="B989" s="14">
        <v>22.42</v>
      </c>
      <c r="C989" s="15">
        <v>9361.3268000000007</v>
      </c>
    </row>
    <row r="990" spans="1:3">
      <c r="A990" s="16">
        <v>51</v>
      </c>
      <c r="B990" s="17">
        <v>30.03</v>
      </c>
      <c r="C990" s="18">
        <v>9377.9046999999991</v>
      </c>
    </row>
    <row r="991" spans="1:3">
      <c r="A991" s="13">
        <v>51</v>
      </c>
      <c r="B991" s="14">
        <v>35.97</v>
      </c>
      <c r="C991" s="15">
        <v>9386.1612999999998</v>
      </c>
    </row>
    <row r="992" spans="1:3">
      <c r="A992" s="16">
        <v>51</v>
      </c>
      <c r="B992" s="17">
        <v>39.700000000000003</v>
      </c>
      <c r="C992" s="18">
        <v>9391.3459999999995</v>
      </c>
    </row>
    <row r="993" spans="1:3">
      <c r="A993" s="13">
        <v>51</v>
      </c>
      <c r="B993" s="14">
        <v>18.05</v>
      </c>
      <c r="C993" s="15">
        <v>9644.2525000000005</v>
      </c>
    </row>
    <row r="994" spans="1:3">
      <c r="A994" s="16">
        <v>51</v>
      </c>
      <c r="B994" s="17">
        <v>21.56</v>
      </c>
      <c r="C994" s="18">
        <v>9855.1314000000002</v>
      </c>
    </row>
    <row r="995" spans="1:3">
      <c r="A995" s="13">
        <v>51</v>
      </c>
      <c r="B995" s="14">
        <v>25.8</v>
      </c>
      <c r="C995" s="15">
        <v>9861.0249999999996</v>
      </c>
    </row>
    <row r="996" spans="1:3">
      <c r="A996" s="16">
        <v>51</v>
      </c>
      <c r="B996" s="17">
        <v>33.914999999999999</v>
      </c>
      <c r="C996" s="18">
        <v>9866.3048500000004</v>
      </c>
    </row>
    <row r="997" spans="1:3">
      <c r="A997" s="13">
        <v>51</v>
      </c>
      <c r="B997" s="14">
        <v>34.200000000000003</v>
      </c>
      <c r="C997" s="15">
        <v>9872.7009999999991</v>
      </c>
    </row>
    <row r="998" spans="1:3">
      <c r="A998" s="16">
        <v>51</v>
      </c>
      <c r="B998" s="17">
        <v>40.659999999999997</v>
      </c>
      <c r="C998" s="18">
        <v>9875.6803999999993</v>
      </c>
    </row>
    <row r="999" spans="1:3">
      <c r="A999" s="13">
        <v>51</v>
      </c>
      <c r="B999" s="14">
        <v>37.729999999999997</v>
      </c>
      <c r="C999" s="15">
        <v>9877.6077000000005</v>
      </c>
    </row>
    <row r="1000" spans="1:3">
      <c r="A1000" s="16">
        <v>51</v>
      </c>
      <c r="B1000" s="17">
        <v>39.5</v>
      </c>
      <c r="C1000" s="18">
        <v>9880.0679999999993</v>
      </c>
    </row>
    <row r="1001" spans="1:3">
      <c r="A1001" s="13">
        <v>51</v>
      </c>
      <c r="B1001" s="14">
        <v>27.74</v>
      </c>
      <c r="C1001" s="15">
        <v>9957.7216000000008</v>
      </c>
    </row>
    <row r="1002" spans="1:3">
      <c r="A1002" s="16">
        <v>51</v>
      </c>
      <c r="B1002" s="17">
        <v>32.299999999999997</v>
      </c>
      <c r="C1002" s="18">
        <v>9964.06</v>
      </c>
    </row>
    <row r="1003" spans="1:3">
      <c r="A1003" s="13">
        <v>51</v>
      </c>
      <c r="B1003" s="14">
        <v>33.33</v>
      </c>
      <c r="C1003" s="15">
        <v>10560.4917</v>
      </c>
    </row>
    <row r="1004" spans="1:3">
      <c r="A1004" s="16">
        <v>51</v>
      </c>
      <c r="B1004" s="17">
        <v>36.67</v>
      </c>
      <c r="C1004" s="18">
        <v>10848.1343</v>
      </c>
    </row>
    <row r="1005" spans="1:3">
      <c r="A1005" s="13">
        <v>51</v>
      </c>
      <c r="B1005" s="14">
        <v>36.384999999999998</v>
      </c>
      <c r="C1005" s="15">
        <v>11436.738149999999</v>
      </c>
    </row>
    <row r="1006" spans="1:3">
      <c r="A1006" s="16">
        <v>51</v>
      </c>
      <c r="B1006" s="17">
        <v>24.414999999999999</v>
      </c>
      <c r="C1006" s="18">
        <v>11520.099850000001</v>
      </c>
    </row>
    <row r="1007" spans="1:3">
      <c r="A1007" s="13">
        <v>51</v>
      </c>
      <c r="B1007" s="14">
        <v>23.21</v>
      </c>
      <c r="C1007" s="15">
        <v>22218.1149</v>
      </c>
    </row>
    <row r="1008" spans="1:3">
      <c r="A1008" s="16">
        <v>51</v>
      </c>
      <c r="B1008" s="17">
        <v>24.795000000000002</v>
      </c>
      <c r="C1008" s="18">
        <v>23967.38305</v>
      </c>
    </row>
    <row r="1009" spans="1:3">
      <c r="A1009" s="13">
        <v>51</v>
      </c>
      <c r="B1009" s="14">
        <v>38.06</v>
      </c>
      <c r="C1009" s="15">
        <v>44400.4064</v>
      </c>
    </row>
    <row r="1010" spans="1:3">
      <c r="A1010" s="16">
        <v>51</v>
      </c>
      <c r="B1010" s="17">
        <v>34.96</v>
      </c>
      <c r="C1010" s="18">
        <v>44641.197399999997</v>
      </c>
    </row>
    <row r="1011" spans="1:3">
      <c r="A1011" s="13">
        <v>51</v>
      </c>
      <c r="B1011" s="14">
        <v>37.049999999999997</v>
      </c>
      <c r="C1011" s="15">
        <v>46255.112500000003</v>
      </c>
    </row>
    <row r="1012" spans="1:3">
      <c r="A1012" s="16">
        <v>51</v>
      </c>
      <c r="B1012" s="17">
        <v>42.9</v>
      </c>
      <c r="C1012" s="18">
        <v>47462.894</v>
      </c>
    </row>
    <row r="1013" spans="1:3">
      <c r="A1013" s="13">
        <v>52</v>
      </c>
      <c r="B1013" s="14">
        <v>34.1</v>
      </c>
      <c r="C1013" s="15">
        <v>9140.9509999999991</v>
      </c>
    </row>
    <row r="1014" spans="1:3">
      <c r="A1014" s="16">
        <v>52</v>
      </c>
      <c r="B1014" s="17">
        <v>36.700000000000003</v>
      </c>
      <c r="C1014" s="18">
        <v>9144.5650000000005</v>
      </c>
    </row>
    <row r="1015" spans="1:3">
      <c r="A1015" s="13">
        <v>52</v>
      </c>
      <c r="B1015" s="14">
        <v>31.2</v>
      </c>
      <c r="C1015" s="15">
        <v>9625.92</v>
      </c>
    </row>
    <row r="1016" spans="1:3">
      <c r="A1016" s="16">
        <v>52</v>
      </c>
      <c r="B1016" s="17">
        <v>37.4</v>
      </c>
      <c r="C1016" s="18">
        <v>9634.5380000000005</v>
      </c>
    </row>
    <row r="1017" spans="1:3">
      <c r="A1017" s="13">
        <v>52</v>
      </c>
      <c r="B1017" s="14">
        <v>33.25</v>
      </c>
      <c r="C1017" s="15">
        <v>9722.7695000000003</v>
      </c>
    </row>
    <row r="1018" spans="1:3">
      <c r="A1018" s="16">
        <v>52</v>
      </c>
      <c r="B1018" s="17">
        <v>30.2</v>
      </c>
      <c r="C1018" s="18">
        <v>9724.5300000000007</v>
      </c>
    </row>
    <row r="1019" spans="1:3">
      <c r="A1019" s="13">
        <v>52</v>
      </c>
      <c r="B1019" s="14">
        <v>47.74</v>
      </c>
      <c r="C1019" s="15">
        <v>9748.9105999999992</v>
      </c>
    </row>
    <row r="1020" spans="1:3">
      <c r="A1020" s="16">
        <v>52</v>
      </c>
      <c r="B1020" s="17">
        <v>18.335000000000001</v>
      </c>
      <c r="C1020" s="18">
        <v>9991.0376500000002</v>
      </c>
    </row>
    <row r="1021" spans="1:3">
      <c r="A1021" s="13">
        <v>52</v>
      </c>
      <c r="B1021" s="14">
        <v>23.18</v>
      </c>
      <c r="C1021" s="15">
        <v>10197.772199999999</v>
      </c>
    </row>
    <row r="1022" spans="1:3">
      <c r="A1022" s="16">
        <v>52</v>
      </c>
      <c r="B1022" s="17">
        <v>38.6</v>
      </c>
      <c r="C1022" s="18">
        <v>10325.206</v>
      </c>
    </row>
    <row r="1023" spans="1:3">
      <c r="A1023" s="13">
        <v>52</v>
      </c>
      <c r="B1023" s="14">
        <v>30.78</v>
      </c>
      <c r="C1023" s="15">
        <v>10797.3362</v>
      </c>
    </row>
    <row r="1024" spans="1:3">
      <c r="A1024" s="16">
        <v>52</v>
      </c>
      <c r="B1024" s="17">
        <v>33.299999999999997</v>
      </c>
      <c r="C1024" s="18">
        <v>10806.839</v>
      </c>
    </row>
    <row r="1025" spans="1:3">
      <c r="A1025" s="13">
        <v>52</v>
      </c>
      <c r="B1025" s="14">
        <v>31.73</v>
      </c>
      <c r="C1025" s="15">
        <v>11187.6567</v>
      </c>
    </row>
    <row r="1026" spans="1:3">
      <c r="A1026" s="16">
        <v>52</v>
      </c>
      <c r="B1026" s="17">
        <v>32.774999999999999</v>
      </c>
      <c r="C1026" s="18">
        <v>11289.10925</v>
      </c>
    </row>
    <row r="1027" spans="1:3">
      <c r="A1027" s="13">
        <v>52</v>
      </c>
      <c r="B1027" s="14">
        <v>38.380000000000003</v>
      </c>
      <c r="C1027" s="15">
        <v>11396.9002</v>
      </c>
    </row>
    <row r="1028" spans="1:3">
      <c r="A1028" s="16">
        <v>52</v>
      </c>
      <c r="B1028" s="17">
        <v>44.7</v>
      </c>
      <c r="C1028" s="18">
        <v>11411.684999999999</v>
      </c>
    </row>
    <row r="1029" spans="1:3">
      <c r="A1029" s="13">
        <v>52</v>
      </c>
      <c r="B1029" s="14">
        <v>32.204999999999998</v>
      </c>
      <c r="C1029" s="15">
        <v>11488.31695</v>
      </c>
    </row>
    <row r="1030" spans="1:3">
      <c r="A1030" s="16">
        <v>52</v>
      </c>
      <c r="B1030" s="17">
        <v>46.75</v>
      </c>
      <c r="C1030" s="18">
        <v>12592.5345</v>
      </c>
    </row>
    <row r="1031" spans="1:3">
      <c r="A1031" s="13">
        <v>52</v>
      </c>
      <c r="B1031" s="14">
        <v>30.875</v>
      </c>
      <c r="C1031" s="15">
        <v>23045.566159999998</v>
      </c>
    </row>
    <row r="1032" spans="1:3">
      <c r="A1032" s="16">
        <v>52</v>
      </c>
      <c r="B1032" s="17">
        <v>24.13</v>
      </c>
      <c r="C1032" s="18">
        <v>23887.662700000001</v>
      </c>
    </row>
    <row r="1033" spans="1:3">
      <c r="A1033" s="13">
        <v>52</v>
      </c>
      <c r="B1033" s="14">
        <v>27.36</v>
      </c>
      <c r="C1033" s="15">
        <v>24393.6224</v>
      </c>
    </row>
    <row r="1034" spans="1:3">
      <c r="A1034" s="16">
        <v>52</v>
      </c>
      <c r="B1034" s="17">
        <v>25.3</v>
      </c>
      <c r="C1034" s="18">
        <v>24667.419000000002</v>
      </c>
    </row>
    <row r="1035" spans="1:3">
      <c r="A1035" s="13">
        <v>52</v>
      </c>
      <c r="B1035" s="14">
        <v>24.32</v>
      </c>
      <c r="C1035" s="15">
        <v>24869.836800000001</v>
      </c>
    </row>
    <row r="1036" spans="1:3">
      <c r="A1036" s="16">
        <v>52</v>
      </c>
      <c r="B1036" s="17">
        <v>26.4</v>
      </c>
      <c r="C1036" s="18">
        <v>25992.821039999999</v>
      </c>
    </row>
    <row r="1037" spans="1:3">
      <c r="A1037" s="13">
        <v>52</v>
      </c>
      <c r="B1037" s="14">
        <v>36.765000000000001</v>
      </c>
      <c r="C1037" s="15">
        <v>26467.09737</v>
      </c>
    </row>
    <row r="1038" spans="1:3">
      <c r="A1038" s="16">
        <v>52</v>
      </c>
      <c r="B1038" s="17">
        <v>24.86</v>
      </c>
      <c r="C1038" s="18">
        <v>27117.993780000001</v>
      </c>
    </row>
    <row r="1039" spans="1:3">
      <c r="A1039" s="13">
        <v>52</v>
      </c>
      <c r="B1039" s="14">
        <v>37.524999999999999</v>
      </c>
      <c r="C1039" s="15">
        <v>33471.971890000001</v>
      </c>
    </row>
    <row r="1040" spans="1:3">
      <c r="A1040" s="16">
        <v>52</v>
      </c>
      <c r="B1040" s="17">
        <v>41.8</v>
      </c>
      <c r="C1040" s="18">
        <v>47269.853999999999</v>
      </c>
    </row>
    <row r="1041" spans="1:3">
      <c r="A1041" s="13">
        <v>52</v>
      </c>
      <c r="B1041" s="14">
        <v>34.484999999999999</v>
      </c>
      <c r="C1041" s="15">
        <v>60021.398970000002</v>
      </c>
    </row>
    <row r="1042" spans="1:3">
      <c r="A1042" s="16">
        <v>53</v>
      </c>
      <c r="B1042" s="17">
        <v>29.48</v>
      </c>
      <c r="C1042" s="18">
        <v>9487.6442000000006</v>
      </c>
    </row>
    <row r="1043" spans="1:3">
      <c r="A1043" s="13">
        <v>53</v>
      </c>
      <c r="B1043" s="14">
        <v>41.47</v>
      </c>
      <c r="C1043" s="15">
        <v>9504.3102999999992</v>
      </c>
    </row>
    <row r="1044" spans="1:3">
      <c r="A1044" s="16">
        <v>53</v>
      </c>
      <c r="B1044" s="17">
        <v>24.32</v>
      </c>
      <c r="C1044" s="18">
        <v>9863.4717999999993</v>
      </c>
    </row>
    <row r="1045" spans="1:3">
      <c r="A1045" s="13">
        <v>53</v>
      </c>
      <c r="B1045" s="14">
        <v>28.88</v>
      </c>
      <c r="C1045" s="15">
        <v>9869.8101999999999</v>
      </c>
    </row>
    <row r="1046" spans="1:3">
      <c r="A1046" s="16">
        <v>53</v>
      </c>
      <c r="B1046" s="17">
        <v>21.4</v>
      </c>
      <c r="C1046" s="18">
        <v>10065.413</v>
      </c>
    </row>
    <row r="1047" spans="1:3">
      <c r="A1047" s="13">
        <v>53</v>
      </c>
      <c r="B1047" s="14">
        <v>30.495000000000001</v>
      </c>
      <c r="C1047" s="15">
        <v>10072.055050000001</v>
      </c>
    </row>
    <row r="1048" spans="1:3">
      <c r="A1048" s="16">
        <v>53</v>
      </c>
      <c r="B1048" s="17">
        <v>36.1</v>
      </c>
      <c r="C1048" s="18">
        <v>10085.846</v>
      </c>
    </row>
    <row r="1049" spans="1:3">
      <c r="A1049" s="13">
        <v>53</v>
      </c>
      <c r="B1049" s="14">
        <v>26.6</v>
      </c>
      <c r="C1049" s="15">
        <v>10355.641</v>
      </c>
    </row>
    <row r="1050" spans="1:3">
      <c r="A1050" s="16">
        <v>53</v>
      </c>
      <c r="B1050" s="17">
        <v>31.16</v>
      </c>
      <c r="C1050" s="18">
        <v>10461.9794</v>
      </c>
    </row>
    <row r="1051" spans="1:3">
      <c r="A1051" s="13">
        <v>53</v>
      </c>
      <c r="B1051" s="14">
        <v>33.25</v>
      </c>
      <c r="C1051" s="15">
        <v>10564.8845</v>
      </c>
    </row>
    <row r="1052" spans="1:3">
      <c r="A1052" s="16">
        <v>53</v>
      </c>
      <c r="B1052" s="17">
        <v>39.6</v>
      </c>
      <c r="C1052" s="18">
        <v>10579.710999999999</v>
      </c>
    </row>
    <row r="1053" spans="1:3">
      <c r="A1053" s="13">
        <v>53</v>
      </c>
      <c r="B1053" s="14">
        <v>24.795000000000002</v>
      </c>
      <c r="C1053" s="15">
        <v>10942.13205</v>
      </c>
    </row>
    <row r="1054" spans="1:3">
      <c r="A1054" s="16">
        <v>53</v>
      </c>
      <c r="B1054" s="17">
        <v>37.43</v>
      </c>
      <c r="C1054" s="18">
        <v>10959.6947</v>
      </c>
    </row>
    <row r="1055" spans="1:3">
      <c r="A1055" s="13">
        <v>53</v>
      </c>
      <c r="B1055" s="14">
        <v>26.7</v>
      </c>
      <c r="C1055" s="15">
        <v>11150.78</v>
      </c>
    </row>
    <row r="1056" spans="1:3">
      <c r="A1056" s="16">
        <v>53</v>
      </c>
      <c r="B1056" s="17">
        <v>35.9</v>
      </c>
      <c r="C1056" s="18">
        <v>11163.567999999999</v>
      </c>
    </row>
    <row r="1057" spans="1:3">
      <c r="A1057" s="13">
        <v>53</v>
      </c>
      <c r="B1057" s="14">
        <v>26.41</v>
      </c>
      <c r="C1057" s="15">
        <v>11244.376899999999</v>
      </c>
    </row>
    <row r="1058" spans="1:3">
      <c r="A1058" s="16">
        <v>53</v>
      </c>
      <c r="B1058" s="17">
        <v>28.6</v>
      </c>
      <c r="C1058" s="18">
        <v>11253.421</v>
      </c>
    </row>
    <row r="1059" spans="1:3">
      <c r="A1059" s="13">
        <v>53</v>
      </c>
      <c r="B1059" s="14">
        <v>36.6</v>
      </c>
      <c r="C1059" s="15">
        <v>11264.540999999999</v>
      </c>
    </row>
    <row r="1060" spans="1:3">
      <c r="A1060" s="16">
        <v>53</v>
      </c>
      <c r="B1060" s="17">
        <v>23.75</v>
      </c>
      <c r="C1060" s="18">
        <v>11729.6795</v>
      </c>
    </row>
    <row r="1061" spans="1:3">
      <c r="A1061" s="13">
        <v>53</v>
      </c>
      <c r="B1061" s="14">
        <v>28.1</v>
      </c>
      <c r="C1061" s="15">
        <v>11741.726000000001</v>
      </c>
    </row>
    <row r="1062" spans="1:3">
      <c r="A1062" s="16">
        <v>53</v>
      </c>
      <c r="B1062" s="17">
        <v>38.06</v>
      </c>
      <c r="C1062" s="18">
        <v>20462.997660000001</v>
      </c>
    </row>
    <row r="1063" spans="1:3">
      <c r="A1063" s="13">
        <v>53</v>
      </c>
      <c r="B1063" s="14">
        <v>20.9</v>
      </c>
      <c r="C1063" s="15">
        <v>21195.817999999999</v>
      </c>
    </row>
    <row r="1064" spans="1:3">
      <c r="A1064" s="16">
        <v>53</v>
      </c>
      <c r="B1064" s="17">
        <v>22.88</v>
      </c>
      <c r="C1064" s="18">
        <v>23244.790199999999</v>
      </c>
    </row>
    <row r="1065" spans="1:3">
      <c r="A1065" s="13">
        <v>53</v>
      </c>
      <c r="B1065" s="14">
        <v>22.61</v>
      </c>
      <c r="C1065" s="15">
        <v>24873.384900000001</v>
      </c>
    </row>
    <row r="1066" spans="1:3">
      <c r="A1066" s="16">
        <v>53</v>
      </c>
      <c r="B1066" s="17">
        <v>31.35</v>
      </c>
      <c r="C1066" s="18">
        <v>27346.04207</v>
      </c>
    </row>
    <row r="1067" spans="1:3">
      <c r="A1067" s="13">
        <v>53</v>
      </c>
      <c r="B1067" s="14">
        <v>32.299999999999997</v>
      </c>
      <c r="C1067" s="15">
        <v>29186.482360000002</v>
      </c>
    </row>
    <row r="1068" spans="1:3">
      <c r="A1068" s="16">
        <v>53</v>
      </c>
      <c r="B1068" s="17">
        <v>34.104999999999997</v>
      </c>
      <c r="C1068" s="18">
        <v>43254.417950000003</v>
      </c>
    </row>
    <row r="1069" spans="1:3">
      <c r="A1069" s="13">
        <v>53</v>
      </c>
      <c r="B1069" s="14">
        <v>36.86</v>
      </c>
      <c r="C1069" s="15">
        <v>46661.4424</v>
      </c>
    </row>
    <row r="1070" spans="1:3">
      <c r="A1070" s="16">
        <v>54</v>
      </c>
      <c r="B1070" s="17">
        <v>31.6</v>
      </c>
      <c r="C1070" s="18">
        <v>9850.4320000000007</v>
      </c>
    </row>
    <row r="1071" spans="1:3">
      <c r="A1071" s="13">
        <v>54</v>
      </c>
      <c r="B1071" s="14">
        <v>30.21</v>
      </c>
      <c r="C1071" s="15">
        <v>10231.499900000001</v>
      </c>
    </row>
    <row r="1072" spans="1:3">
      <c r="A1072" s="16">
        <v>54</v>
      </c>
      <c r="B1072" s="17">
        <v>31.24</v>
      </c>
      <c r="C1072" s="18">
        <v>10338.9316</v>
      </c>
    </row>
    <row r="1073" spans="1:3">
      <c r="A1073" s="13">
        <v>54</v>
      </c>
      <c r="B1073" s="14">
        <v>24.035</v>
      </c>
      <c r="C1073" s="15">
        <v>10422.916649999999</v>
      </c>
    </row>
    <row r="1074" spans="1:3">
      <c r="A1074" s="16">
        <v>54</v>
      </c>
      <c r="B1074" s="17">
        <v>32.774999999999999</v>
      </c>
      <c r="C1074" s="18">
        <v>10435.06525</v>
      </c>
    </row>
    <row r="1075" spans="1:3">
      <c r="A1075" s="13">
        <v>54</v>
      </c>
      <c r="B1075" s="14">
        <v>29.2</v>
      </c>
      <c r="C1075" s="15">
        <v>10436.096</v>
      </c>
    </row>
    <row r="1076" spans="1:3">
      <c r="A1076" s="16">
        <v>54</v>
      </c>
      <c r="B1076" s="17">
        <v>39.6</v>
      </c>
      <c r="C1076" s="18">
        <v>10450.552</v>
      </c>
    </row>
    <row r="1077" spans="1:3">
      <c r="A1077" s="13">
        <v>54</v>
      </c>
      <c r="B1077" s="14">
        <v>33.630000000000003</v>
      </c>
      <c r="C1077" s="15">
        <v>10825.253699999999</v>
      </c>
    </row>
    <row r="1078" spans="1:3">
      <c r="A1078" s="16">
        <v>54</v>
      </c>
      <c r="B1078" s="17">
        <v>32.68</v>
      </c>
      <c r="C1078" s="18">
        <v>10923.933199999999</v>
      </c>
    </row>
    <row r="1079" spans="1:3">
      <c r="A1079" s="13">
        <v>54</v>
      </c>
      <c r="B1079" s="14">
        <v>31.9</v>
      </c>
      <c r="C1079" s="15">
        <v>10928.849</v>
      </c>
    </row>
    <row r="1080" spans="1:3">
      <c r="A1080" s="16">
        <v>54</v>
      </c>
      <c r="B1080" s="17">
        <v>21.01</v>
      </c>
      <c r="C1080" s="18">
        <v>11013.7119</v>
      </c>
    </row>
    <row r="1081" spans="1:3">
      <c r="A1081" s="13">
        <v>54</v>
      </c>
      <c r="B1081" s="14">
        <v>27.645</v>
      </c>
      <c r="C1081" s="15">
        <v>11305.93455</v>
      </c>
    </row>
    <row r="1082" spans="1:3">
      <c r="A1082" s="16">
        <v>54</v>
      </c>
      <c r="B1082" s="17">
        <v>32.299999999999997</v>
      </c>
      <c r="C1082" s="18">
        <v>11512.405000000001</v>
      </c>
    </row>
    <row r="1083" spans="1:3">
      <c r="A1083" s="13">
        <v>54</v>
      </c>
      <c r="B1083" s="14">
        <v>46.7</v>
      </c>
      <c r="C1083" s="15">
        <v>11538.421</v>
      </c>
    </row>
    <row r="1084" spans="1:3">
      <c r="A1084" s="16">
        <v>54</v>
      </c>
      <c r="B1084" s="17">
        <v>23</v>
      </c>
      <c r="C1084" s="18">
        <v>12094.477999999999</v>
      </c>
    </row>
    <row r="1085" spans="1:3">
      <c r="A1085" s="13">
        <v>54</v>
      </c>
      <c r="B1085" s="14">
        <v>28.88</v>
      </c>
      <c r="C1085" s="15">
        <v>12096.6512</v>
      </c>
    </row>
    <row r="1086" spans="1:3">
      <c r="A1086" s="16">
        <v>54</v>
      </c>
      <c r="B1086" s="17">
        <v>30.8</v>
      </c>
      <c r="C1086" s="18">
        <v>12105.32</v>
      </c>
    </row>
    <row r="1087" spans="1:3">
      <c r="A1087" s="13">
        <v>54</v>
      </c>
      <c r="B1087" s="14">
        <v>21.47</v>
      </c>
      <c r="C1087" s="15">
        <v>12475.3513</v>
      </c>
    </row>
    <row r="1088" spans="1:3">
      <c r="A1088" s="16">
        <v>54</v>
      </c>
      <c r="B1088" s="17">
        <v>24.605</v>
      </c>
      <c r="C1088" s="18">
        <v>12479.70895</v>
      </c>
    </row>
    <row r="1089" spans="1:3">
      <c r="A1089" s="13">
        <v>54</v>
      </c>
      <c r="B1089" s="14">
        <v>35.814999999999998</v>
      </c>
      <c r="C1089" s="15">
        <v>12495.290849999999</v>
      </c>
    </row>
    <row r="1090" spans="1:3">
      <c r="A1090" s="16">
        <v>54</v>
      </c>
      <c r="B1090" s="17">
        <v>30.02</v>
      </c>
      <c r="C1090" s="18">
        <v>24476.478510000001</v>
      </c>
    </row>
    <row r="1091" spans="1:3">
      <c r="A1091" s="13">
        <v>54</v>
      </c>
      <c r="B1091" s="14">
        <v>25.1</v>
      </c>
      <c r="C1091" s="15">
        <v>25382.296999999999</v>
      </c>
    </row>
    <row r="1092" spans="1:3">
      <c r="A1092" s="16">
        <v>54</v>
      </c>
      <c r="B1092" s="17">
        <v>25.46</v>
      </c>
      <c r="C1092" s="18">
        <v>25517.11363</v>
      </c>
    </row>
    <row r="1093" spans="1:3">
      <c r="A1093" s="13">
        <v>54</v>
      </c>
      <c r="B1093" s="14">
        <v>31.9</v>
      </c>
      <c r="C1093" s="15">
        <v>27322.73386</v>
      </c>
    </row>
    <row r="1094" spans="1:3">
      <c r="A1094" s="16">
        <v>54</v>
      </c>
      <c r="B1094" s="17">
        <v>30.8</v>
      </c>
      <c r="C1094" s="18">
        <v>41999.519999999997</v>
      </c>
    </row>
    <row r="1095" spans="1:3">
      <c r="A1095" s="13">
        <v>54</v>
      </c>
      <c r="B1095" s="14">
        <v>34.21</v>
      </c>
      <c r="C1095" s="15">
        <v>44260.749900000003</v>
      </c>
    </row>
    <row r="1096" spans="1:3">
      <c r="A1096" s="16">
        <v>54</v>
      </c>
      <c r="B1096" s="17">
        <v>40.564999999999998</v>
      </c>
      <c r="C1096" s="18">
        <v>48549.178350000002</v>
      </c>
    </row>
    <row r="1097" spans="1:3">
      <c r="A1097" s="13">
        <v>54</v>
      </c>
      <c r="B1097" s="14">
        <v>47.41</v>
      </c>
      <c r="C1097" s="15">
        <v>63770.428010000003</v>
      </c>
    </row>
    <row r="1098" spans="1:3">
      <c r="A1098" s="16">
        <v>55</v>
      </c>
      <c r="B1098" s="17">
        <v>29.9</v>
      </c>
      <c r="C1098" s="18">
        <v>10214.636</v>
      </c>
    </row>
    <row r="1099" spans="1:3">
      <c r="A1099" s="13">
        <v>55</v>
      </c>
      <c r="B1099" s="14">
        <v>38.28</v>
      </c>
      <c r="C1099" s="15">
        <v>10226.2842</v>
      </c>
    </row>
    <row r="1100" spans="1:3">
      <c r="A1100" s="16">
        <v>55</v>
      </c>
      <c r="B1100" s="17">
        <v>27.645</v>
      </c>
      <c r="C1100" s="18">
        <v>10594.501550000001</v>
      </c>
    </row>
    <row r="1101" spans="1:3">
      <c r="A1101" s="13">
        <v>55</v>
      </c>
      <c r="B1101" s="14">
        <v>32.774999999999999</v>
      </c>
      <c r="C1101" s="15">
        <v>10601.632250000001</v>
      </c>
    </row>
    <row r="1102" spans="1:3">
      <c r="A1102" s="16">
        <v>55</v>
      </c>
      <c r="B1102" s="17">
        <v>30.5</v>
      </c>
      <c r="C1102" s="18">
        <v>10704.47</v>
      </c>
    </row>
    <row r="1103" spans="1:3">
      <c r="A1103" s="13">
        <v>55</v>
      </c>
      <c r="B1103" s="14">
        <v>37.1</v>
      </c>
      <c r="C1103" s="15">
        <v>10713.644</v>
      </c>
    </row>
    <row r="1104" spans="1:3">
      <c r="A1104" s="16">
        <v>55</v>
      </c>
      <c r="B1104" s="17">
        <v>21.5</v>
      </c>
      <c r="C1104" s="18">
        <v>10791.96</v>
      </c>
    </row>
    <row r="1105" spans="1:3">
      <c r="A1105" s="13">
        <v>55</v>
      </c>
      <c r="B1105" s="14">
        <v>28.975000000000001</v>
      </c>
      <c r="C1105" s="15">
        <v>10796.35025</v>
      </c>
    </row>
    <row r="1106" spans="1:3">
      <c r="A1106" s="16">
        <v>55</v>
      </c>
      <c r="B1106" s="17">
        <v>32.67</v>
      </c>
      <c r="C1106" s="18">
        <v>10807.4863</v>
      </c>
    </row>
    <row r="1107" spans="1:3">
      <c r="A1107" s="13">
        <v>55</v>
      </c>
      <c r="B1107" s="14">
        <v>26.98</v>
      </c>
      <c r="C1107" s="15">
        <v>11082.5772</v>
      </c>
    </row>
    <row r="1108" spans="1:3">
      <c r="A1108" s="16">
        <v>55</v>
      </c>
      <c r="B1108" s="17">
        <v>29.83</v>
      </c>
      <c r="C1108" s="18">
        <v>11286.538699999999</v>
      </c>
    </row>
    <row r="1109" spans="1:3">
      <c r="A1109" s="13">
        <v>55</v>
      </c>
      <c r="B1109" s="14">
        <v>35.244999999999997</v>
      </c>
      <c r="C1109" s="15">
        <v>11394.065549999999</v>
      </c>
    </row>
    <row r="1110" spans="1:3">
      <c r="A1110" s="16">
        <v>55</v>
      </c>
      <c r="B1110" s="17">
        <v>32.395000000000003</v>
      </c>
      <c r="C1110" s="18">
        <v>11879.10405</v>
      </c>
    </row>
    <row r="1111" spans="1:3">
      <c r="A1111" s="13">
        <v>55</v>
      </c>
      <c r="B1111" s="14">
        <v>29.7</v>
      </c>
      <c r="C1111" s="15">
        <v>11881.358</v>
      </c>
    </row>
    <row r="1112" spans="1:3">
      <c r="A1112" s="16">
        <v>55</v>
      </c>
      <c r="B1112" s="17">
        <v>30.14</v>
      </c>
      <c r="C1112" s="18">
        <v>11881.9696</v>
      </c>
    </row>
    <row r="1113" spans="1:3">
      <c r="A1113" s="13">
        <v>55</v>
      </c>
      <c r="B1113" s="14">
        <v>33.880000000000003</v>
      </c>
      <c r="C1113" s="15">
        <v>11987.1682</v>
      </c>
    </row>
    <row r="1114" spans="1:3">
      <c r="A1114" s="16">
        <v>55</v>
      </c>
      <c r="B1114" s="17">
        <v>32.774999999999999</v>
      </c>
      <c r="C1114" s="18">
        <v>12268.632250000001</v>
      </c>
    </row>
    <row r="1115" spans="1:3">
      <c r="A1115" s="13">
        <v>55</v>
      </c>
      <c r="B1115" s="14">
        <v>33.534999999999997</v>
      </c>
      <c r="C1115" s="15">
        <v>12269.68865</v>
      </c>
    </row>
    <row r="1116" spans="1:3">
      <c r="A1116" s="16">
        <v>55</v>
      </c>
      <c r="B1116" s="17">
        <v>40.81</v>
      </c>
      <c r="C1116" s="18">
        <v>12485.8009</v>
      </c>
    </row>
    <row r="1117" spans="1:3">
      <c r="A1117" s="13">
        <v>55</v>
      </c>
      <c r="B1117" s="14">
        <v>25.364999999999998</v>
      </c>
      <c r="C1117" s="15">
        <v>13047.332350000001</v>
      </c>
    </row>
    <row r="1118" spans="1:3">
      <c r="A1118" s="16">
        <v>55</v>
      </c>
      <c r="B1118" s="17">
        <v>37.299999999999997</v>
      </c>
      <c r="C1118" s="18">
        <v>20630.283510000001</v>
      </c>
    </row>
    <row r="1119" spans="1:3">
      <c r="A1119" s="13">
        <v>55</v>
      </c>
      <c r="B1119" s="14">
        <v>33</v>
      </c>
      <c r="C1119" s="15">
        <v>20781.48892</v>
      </c>
    </row>
    <row r="1120" spans="1:3">
      <c r="A1120" s="16">
        <v>55</v>
      </c>
      <c r="B1120" s="17">
        <v>37.715000000000003</v>
      </c>
      <c r="C1120" s="18">
        <v>30063.580549999999</v>
      </c>
    </row>
    <row r="1121" spans="1:3">
      <c r="A1121" s="13">
        <v>55</v>
      </c>
      <c r="B1121" s="14">
        <v>26.8</v>
      </c>
      <c r="C1121" s="15">
        <v>35160.134570000002</v>
      </c>
    </row>
    <row r="1122" spans="1:3">
      <c r="A1122" s="16">
        <v>55</v>
      </c>
      <c r="B1122" s="17">
        <v>30.684999999999999</v>
      </c>
      <c r="C1122" s="18">
        <v>42303.692150000003</v>
      </c>
    </row>
    <row r="1123" spans="1:3">
      <c r="A1123" s="13">
        <v>55</v>
      </c>
      <c r="B1123" s="14">
        <v>35.200000000000003</v>
      </c>
      <c r="C1123" s="15">
        <v>44423.803</v>
      </c>
    </row>
    <row r="1124" spans="1:3">
      <c r="A1124" s="16">
        <v>56</v>
      </c>
      <c r="B1124" s="17">
        <v>22.1</v>
      </c>
      <c r="C1124" s="18">
        <v>10577.087</v>
      </c>
    </row>
    <row r="1125" spans="1:3">
      <c r="A1125" s="13">
        <v>56</v>
      </c>
      <c r="B1125" s="14">
        <v>34.43</v>
      </c>
      <c r="C1125" s="15">
        <v>10594.225700000001</v>
      </c>
    </row>
    <row r="1126" spans="1:3">
      <c r="A1126" s="16">
        <v>56</v>
      </c>
      <c r="B1126" s="17">
        <v>39.6</v>
      </c>
      <c r="C1126" s="18">
        <v>10601.412</v>
      </c>
    </row>
    <row r="1127" spans="1:3">
      <c r="A1127" s="13">
        <v>56</v>
      </c>
      <c r="B1127" s="14">
        <v>40.299999999999997</v>
      </c>
      <c r="C1127" s="15">
        <v>10602.385</v>
      </c>
    </row>
    <row r="1128" spans="1:3">
      <c r="A1128" s="16">
        <v>56</v>
      </c>
      <c r="B1128" s="17">
        <v>33.725000000000001</v>
      </c>
      <c r="C1128" s="18">
        <v>10976.24575</v>
      </c>
    </row>
    <row r="1129" spans="1:3">
      <c r="A1129" s="13">
        <v>56</v>
      </c>
      <c r="B1129" s="14">
        <v>25.3</v>
      </c>
      <c r="C1129" s="15">
        <v>11070.535</v>
      </c>
    </row>
    <row r="1130" spans="1:3">
      <c r="A1130" s="16">
        <v>56</v>
      </c>
      <c r="B1130" s="17">
        <v>27.2</v>
      </c>
      <c r="C1130" s="18">
        <v>11073.175999999999</v>
      </c>
    </row>
    <row r="1131" spans="1:3">
      <c r="A1131" s="13">
        <v>56</v>
      </c>
      <c r="B1131" s="14">
        <v>39.82</v>
      </c>
      <c r="C1131" s="15">
        <v>11090.7178</v>
      </c>
    </row>
    <row r="1132" spans="1:3">
      <c r="A1132" s="16">
        <v>56</v>
      </c>
      <c r="B1132" s="17">
        <v>41.91</v>
      </c>
      <c r="C1132" s="18">
        <v>11093.6229</v>
      </c>
    </row>
    <row r="1133" spans="1:3">
      <c r="A1133" s="13">
        <v>56</v>
      </c>
      <c r="B1133" s="14">
        <v>25.934999999999999</v>
      </c>
      <c r="C1133" s="15">
        <v>11165.417649999999</v>
      </c>
    </row>
    <row r="1134" spans="1:3">
      <c r="A1134" s="16">
        <v>56</v>
      </c>
      <c r="B1134" s="17">
        <v>25.65</v>
      </c>
      <c r="C1134" s="18">
        <v>11454.021500000001</v>
      </c>
    </row>
    <row r="1135" spans="1:3">
      <c r="A1135" s="13">
        <v>56</v>
      </c>
      <c r="B1135" s="14">
        <v>28.31</v>
      </c>
      <c r="C1135" s="15">
        <v>11657.7189</v>
      </c>
    </row>
    <row r="1136" spans="1:3">
      <c r="A1136" s="16">
        <v>56</v>
      </c>
      <c r="B1136" s="17">
        <v>28.594999999999999</v>
      </c>
      <c r="C1136" s="18">
        <v>11658.11505</v>
      </c>
    </row>
    <row r="1137" spans="1:3">
      <c r="A1137" s="13">
        <v>56</v>
      </c>
      <c r="B1137" s="14">
        <v>28.785</v>
      </c>
      <c r="C1137" s="15">
        <v>11658.379150000001</v>
      </c>
    </row>
    <row r="1138" spans="1:3">
      <c r="A1138" s="16">
        <v>56</v>
      </c>
      <c r="B1138" s="17">
        <v>35.799999999999997</v>
      </c>
      <c r="C1138" s="18">
        <v>11674.13</v>
      </c>
    </row>
    <row r="1139" spans="1:3">
      <c r="A1139" s="13">
        <v>56</v>
      </c>
      <c r="B1139" s="14">
        <v>32.11</v>
      </c>
      <c r="C1139" s="15">
        <v>11763.000899999999</v>
      </c>
    </row>
    <row r="1140" spans="1:3">
      <c r="A1140" s="16">
        <v>56</v>
      </c>
      <c r="B1140" s="17">
        <v>26.6</v>
      </c>
      <c r="C1140" s="18">
        <v>12044.342000000001</v>
      </c>
    </row>
    <row r="1141" spans="1:3">
      <c r="A1141" s="13">
        <v>56</v>
      </c>
      <c r="B1141" s="14">
        <v>37.51</v>
      </c>
      <c r="C1141" s="15">
        <v>12265.5069</v>
      </c>
    </row>
    <row r="1142" spans="1:3">
      <c r="A1142" s="16">
        <v>56</v>
      </c>
      <c r="B1142" s="17">
        <v>36.1</v>
      </c>
      <c r="C1142" s="18">
        <v>12363.547</v>
      </c>
    </row>
    <row r="1143" spans="1:3">
      <c r="A1143" s="13">
        <v>56</v>
      </c>
      <c r="B1143" s="14">
        <v>33.82</v>
      </c>
      <c r="C1143" s="15">
        <v>12643.3778</v>
      </c>
    </row>
    <row r="1144" spans="1:3">
      <c r="A1144" s="16">
        <v>56</v>
      </c>
      <c r="B1144" s="17">
        <v>33.659999999999997</v>
      </c>
      <c r="C1144" s="18">
        <v>12949.1554</v>
      </c>
    </row>
    <row r="1145" spans="1:3">
      <c r="A1145" s="13">
        <v>56</v>
      </c>
      <c r="B1145" s="14">
        <v>32.299999999999997</v>
      </c>
      <c r="C1145" s="15">
        <v>13430.264999999999</v>
      </c>
    </row>
    <row r="1146" spans="1:3">
      <c r="A1146" s="16">
        <v>56</v>
      </c>
      <c r="B1146" s="17">
        <v>19.95</v>
      </c>
      <c r="C1146" s="18">
        <v>22412.648499999999</v>
      </c>
    </row>
    <row r="1147" spans="1:3">
      <c r="A1147" s="13">
        <v>56</v>
      </c>
      <c r="B1147" s="14">
        <v>26.695</v>
      </c>
      <c r="C1147" s="15">
        <v>26109.32905</v>
      </c>
    </row>
    <row r="1148" spans="1:3">
      <c r="A1148" s="16">
        <v>56</v>
      </c>
      <c r="B1148" s="17">
        <v>31.79</v>
      </c>
      <c r="C1148" s="18">
        <v>43813.866099999999</v>
      </c>
    </row>
    <row r="1149" spans="1:3">
      <c r="A1149" s="13">
        <v>56</v>
      </c>
      <c r="B1149" s="14">
        <v>33.630000000000003</v>
      </c>
      <c r="C1149" s="15">
        <v>43921.183700000001</v>
      </c>
    </row>
    <row r="1150" spans="1:3">
      <c r="A1150" s="16">
        <v>57</v>
      </c>
      <c r="B1150" s="17">
        <v>23.7</v>
      </c>
      <c r="C1150" s="18">
        <v>10959.33</v>
      </c>
    </row>
    <row r="1151" spans="1:3">
      <c r="A1151" s="13">
        <v>57</v>
      </c>
      <c r="B1151" s="14">
        <v>28.1</v>
      </c>
      <c r="C1151" s="15">
        <v>10965.446</v>
      </c>
    </row>
    <row r="1152" spans="1:3">
      <c r="A1152" s="16">
        <v>57</v>
      </c>
      <c r="B1152" s="17">
        <v>40.369999999999997</v>
      </c>
      <c r="C1152" s="18">
        <v>10982.5013</v>
      </c>
    </row>
    <row r="1153" spans="1:3">
      <c r="A1153" s="13">
        <v>57</v>
      </c>
      <c r="B1153" s="14">
        <v>31.54</v>
      </c>
      <c r="C1153" s="15">
        <v>11353.2276</v>
      </c>
    </row>
    <row r="1154" spans="1:3">
      <c r="A1154" s="16">
        <v>57</v>
      </c>
      <c r="B1154" s="17">
        <v>34.01</v>
      </c>
      <c r="C1154" s="18">
        <v>11356.660900000001</v>
      </c>
    </row>
    <row r="1155" spans="1:3">
      <c r="A1155" s="13">
        <v>57</v>
      </c>
      <c r="B1155" s="14">
        <v>28.7</v>
      </c>
      <c r="C1155" s="15">
        <v>11455.28</v>
      </c>
    </row>
    <row r="1156" spans="1:3">
      <c r="A1156" s="16">
        <v>57</v>
      </c>
      <c r="B1156" s="17">
        <v>18.335000000000001</v>
      </c>
      <c r="C1156" s="18">
        <v>11534.872649999999</v>
      </c>
    </row>
    <row r="1157" spans="1:3">
      <c r="A1157" s="13">
        <v>57</v>
      </c>
      <c r="B1157" s="14">
        <v>27.94</v>
      </c>
      <c r="C1157" s="15">
        <v>11554.223599999999</v>
      </c>
    </row>
    <row r="1158" spans="1:3">
      <c r="A1158" s="16">
        <v>57</v>
      </c>
      <c r="B1158" s="17">
        <v>40.945</v>
      </c>
      <c r="C1158" s="18">
        <v>11566.30055</v>
      </c>
    </row>
    <row r="1159" spans="1:3">
      <c r="A1159" s="13">
        <v>57</v>
      </c>
      <c r="B1159" s="14">
        <v>43.7</v>
      </c>
      <c r="C1159" s="15">
        <v>11576.13</v>
      </c>
    </row>
    <row r="1160" spans="1:3">
      <c r="A1160" s="16">
        <v>57</v>
      </c>
      <c r="B1160" s="17">
        <v>23.18</v>
      </c>
      <c r="C1160" s="18">
        <v>11830.6072</v>
      </c>
    </row>
    <row r="1161" spans="1:3">
      <c r="A1161" s="13">
        <v>57</v>
      </c>
      <c r="B1161" s="14">
        <v>30.495000000000001</v>
      </c>
      <c r="C1161" s="15">
        <v>11840.77505</v>
      </c>
    </row>
    <row r="1162" spans="1:3">
      <c r="A1162" s="16">
        <v>57</v>
      </c>
      <c r="B1162" s="17">
        <v>31.824999999999999</v>
      </c>
      <c r="C1162" s="18">
        <v>11842.623750000001</v>
      </c>
    </row>
    <row r="1163" spans="1:3">
      <c r="A1163" s="13">
        <v>57</v>
      </c>
      <c r="B1163" s="14">
        <v>33.630000000000003</v>
      </c>
      <c r="C1163" s="15">
        <v>11945.1327</v>
      </c>
    </row>
    <row r="1164" spans="1:3">
      <c r="A1164" s="16">
        <v>57</v>
      </c>
      <c r="B1164" s="17">
        <v>22.23</v>
      </c>
      <c r="C1164" s="18">
        <v>12029.286700000001</v>
      </c>
    </row>
    <row r="1165" spans="1:3">
      <c r="A1165" s="13">
        <v>57</v>
      </c>
      <c r="B1165" s="14">
        <v>20.100000000000001</v>
      </c>
      <c r="C1165" s="15">
        <v>12032.325999999999</v>
      </c>
    </row>
    <row r="1166" spans="1:3">
      <c r="A1166" s="16">
        <v>57</v>
      </c>
      <c r="B1166" s="17">
        <v>25.74</v>
      </c>
      <c r="C1166" s="18">
        <v>12629.1656</v>
      </c>
    </row>
    <row r="1167" spans="1:3">
      <c r="A1167" s="13">
        <v>57</v>
      </c>
      <c r="B1167" s="14">
        <v>38</v>
      </c>
      <c r="C1167" s="15">
        <v>12646.207</v>
      </c>
    </row>
    <row r="1168" spans="1:3">
      <c r="A1168" s="16">
        <v>57</v>
      </c>
      <c r="B1168" s="17">
        <v>34.295000000000002</v>
      </c>
      <c r="C1168" s="18">
        <v>13224.057049999999</v>
      </c>
    </row>
    <row r="1169" spans="1:3">
      <c r="A1169" s="13">
        <v>57</v>
      </c>
      <c r="B1169" s="14">
        <v>28.785</v>
      </c>
      <c r="C1169" s="15">
        <v>14394.398150000001</v>
      </c>
    </row>
    <row r="1170" spans="1:3">
      <c r="A1170" s="16">
        <v>57</v>
      </c>
      <c r="B1170" s="17">
        <v>40.28</v>
      </c>
      <c r="C1170" s="18">
        <v>20709.020339999999</v>
      </c>
    </row>
    <row r="1171" spans="1:3">
      <c r="A1171" s="13">
        <v>57</v>
      </c>
      <c r="B1171" s="14">
        <v>23.98</v>
      </c>
      <c r="C1171" s="15">
        <v>22192.437109999999</v>
      </c>
    </row>
    <row r="1172" spans="1:3">
      <c r="A1172" s="16">
        <v>57</v>
      </c>
      <c r="B1172" s="17">
        <v>28.975000000000001</v>
      </c>
      <c r="C1172" s="18">
        <v>27218.437249999999</v>
      </c>
    </row>
    <row r="1173" spans="1:3">
      <c r="A1173" s="13">
        <v>57</v>
      </c>
      <c r="B1173" s="14">
        <v>29.81</v>
      </c>
      <c r="C1173" s="15">
        <v>27533.912899999999</v>
      </c>
    </row>
    <row r="1174" spans="1:3">
      <c r="A1174" s="16">
        <v>57</v>
      </c>
      <c r="B1174" s="17">
        <v>31.16</v>
      </c>
      <c r="C1174" s="18">
        <v>43578.939400000003</v>
      </c>
    </row>
    <row r="1175" spans="1:3">
      <c r="A1175" s="13">
        <v>57</v>
      </c>
      <c r="B1175" s="14">
        <v>42.13</v>
      </c>
      <c r="C1175" s="15">
        <v>48675.517699999997</v>
      </c>
    </row>
    <row r="1176" spans="1:3">
      <c r="A1176" s="16">
        <v>58</v>
      </c>
      <c r="B1176" s="17">
        <v>23.3</v>
      </c>
      <c r="C1176" s="18">
        <v>11345.519</v>
      </c>
    </row>
    <row r="1177" spans="1:3">
      <c r="A1177" s="13">
        <v>58</v>
      </c>
      <c r="B1177" s="14">
        <v>35.700000000000003</v>
      </c>
      <c r="C1177" s="15">
        <v>11362.754999999999</v>
      </c>
    </row>
    <row r="1178" spans="1:3">
      <c r="A1178" s="16">
        <v>58</v>
      </c>
      <c r="B1178" s="17">
        <v>36.08</v>
      </c>
      <c r="C1178" s="18">
        <v>11363.2832</v>
      </c>
    </row>
    <row r="1179" spans="1:3">
      <c r="A1179" s="13">
        <v>58</v>
      </c>
      <c r="B1179" s="14">
        <v>38</v>
      </c>
      <c r="C1179" s="15">
        <v>11365.951999999999</v>
      </c>
    </row>
    <row r="1180" spans="1:3">
      <c r="A1180" s="16">
        <v>58</v>
      </c>
      <c r="B1180" s="17">
        <v>49.06</v>
      </c>
      <c r="C1180" s="18">
        <v>11381.3254</v>
      </c>
    </row>
    <row r="1181" spans="1:3">
      <c r="A1181" s="13">
        <v>58</v>
      </c>
      <c r="B1181" s="14">
        <v>28.594999999999999</v>
      </c>
      <c r="C1181" s="15">
        <v>11735.87905</v>
      </c>
    </row>
    <row r="1182" spans="1:3">
      <c r="A1182" s="16">
        <v>58</v>
      </c>
      <c r="B1182" s="17">
        <v>34.39</v>
      </c>
      <c r="C1182" s="18">
        <v>11743.9341</v>
      </c>
    </row>
    <row r="1183" spans="1:3">
      <c r="A1183" s="13">
        <v>58</v>
      </c>
      <c r="B1183" s="14">
        <v>22.77</v>
      </c>
      <c r="C1183" s="15">
        <v>11833.782300000001</v>
      </c>
    </row>
    <row r="1184" spans="1:3">
      <c r="A1184" s="16">
        <v>58</v>
      </c>
      <c r="B1184" s="17">
        <v>25.2</v>
      </c>
      <c r="C1184" s="18">
        <v>11837.16</v>
      </c>
    </row>
    <row r="1185" spans="1:3">
      <c r="A1185" s="13">
        <v>58</v>
      </c>
      <c r="B1185" s="14">
        <v>29</v>
      </c>
      <c r="C1185" s="15">
        <v>11842.441999999999</v>
      </c>
    </row>
    <row r="1186" spans="1:3">
      <c r="A1186" s="16">
        <v>58</v>
      </c>
      <c r="B1186" s="17">
        <v>33.1</v>
      </c>
      <c r="C1186" s="18">
        <v>11848.141</v>
      </c>
    </row>
    <row r="1187" spans="1:3">
      <c r="A1187" s="13">
        <v>58</v>
      </c>
      <c r="B1187" s="14">
        <v>39.049999999999997</v>
      </c>
      <c r="C1187" s="15">
        <v>11856.4115</v>
      </c>
    </row>
    <row r="1188" spans="1:3">
      <c r="A1188" s="16">
        <v>58</v>
      </c>
      <c r="B1188" s="17">
        <v>25.175000000000001</v>
      </c>
      <c r="C1188" s="18">
        <v>11931.125249999999</v>
      </c>
    </row>
    <row r="1189" spans="1:3">
      <c r="A1189" s="13">
        <v>58</v>
      </c>
      <c r="B1189" s="14">
        <v>30.305</v>
      </c>
      <c r="C1189" s="15">
        <v>11938.255950000001</v>
      </c>
    </row>
    <row r="1190" spans="1:3">
      <c r="A1190" s="16">
        <v>58</v>
      </c>
      <c r="B1190" s="17">
        <v>34.865000000000002</v>
      </c>
      <c r="C1190" s="18">
        <v>11944.594349999999</v>
      </c>
    </row>
    <row r="1191" spans="1:3">
      <c r="A1191" s="13">
        <v>58</v>
      </c>
      <c r="B1191" s="14">
        <v>32.01</v>
      </c>
      <c r="C1191" s="15">
        <v>11946.625899999999</v>
      </c>
    </row>
    <row r="1192" spans="1:3">
      <c r="A1192" s="16">
        <v>58</v>
      </c>
      <c r="B1192" s="17">
        <v>27.17</v>
      </c>
      <c r="C1192" s="18">
        <v>12222.898300000001</v>
      </c>
    </row>
    <row r="1193" spans="1:3">
      <c r="A1193" s="13">
        <v>58</v>
      </c>
      <c r="B1193" s="14">
        <v>28.215</v>
      </c>
      <c r="C1193" s="15">
        <v>12224.350850000001</v>
      </c>
    </row>
    <row r="1194" spans="1:3">
      <c r="A1194" s="16">
        <v>58</v>
      </c>
      <c r="B1194" s="17">
        <v>33.44</v>
      </c>
      <c r="C1194" s="18">
        <v>12231.613600000001</v>
      </c>
    </row>
    <row r="1195" spans="1:3">
      <c r="A1195" s="13">
        <v>58</v>
      </c>
      <c r="B1195" s="14">
        <v>36.479999999999997</v>
      </c>
      <c r="C1195" s="15">
        <v>12235.8392</v>
      </c>
    </row>
    <row r="1196" spans="1:3">
      <c r="A1196" s="16">
        <v>58</v>
      </c>
      <c r="B1196" s="17">
        <v>32.965000000000003</v>
      </c>
      <c r="C1196" s="18">
        <v>12430.95335</v>
      </c>
    </row>
    <row r="1197" spans="1:3">
      <c r="A1197" s="13">
        <v>58</v>
      </c>
      <c r="B1197" s="14">
        <v>32.395000000000003</v>
      </c>
      <c r="C1197" s="15">
        <v>13019.161050000001</v>
      </c>
    </row>
    <row r="1198" spans="1:3">
      <c r="A1198" s="16">
        <v>58</v>
      </c>
      <c r="B1198" s="17">
        <v>31.824999999999999</v>
      </c>
      <c r="C1198" s="18">
        <v>13607.36875</v>
      </c>
    </row>
    <row r="1199" spans="1:3">
      <c r="A1199" s="13">
        <v>58</v>
      </c>
      <c r="B1199" s="14">
        <v>41.91</v>
      </c>
      <c r="C1199" s="15">
        <v>24227.337240000001</v>
      </c>
    </row>
    <row r="1200" spans="1:3">
      <c r="A1200" s="16">
        <v>58</v>
      </c>
      <c r="B1200" s="17">
        <v>36.954999999999998</v>
      </c>
      <c r="C1200" s="18">
        <v>47496.494449999998</v>
      </c>
    </row>
    <row r="1201" spans="1:3">
      <c r="A1201" s="13">
        <v>59</v>
      </c>
      <c r="B1201" s="14">
        <v>26.4</v>
      </c>
      <c r="C1201" s="15">
        <v>11743.299000000001</v>
      </c>
    </row>
    <row r="1202" spans="1:3">
      <c r="A1202" s="16">
        <v>59</v>
      </c>
      <c r="B1202" s="17">
        <v>25.46</v>
      </c>
      <c r="C1202" s="18">
        <v>12124.992399999999</v>
      </c>
    </row>
    <row r="1203" spans="1:3">
      <c r="A1203" s="13">
        <v>59</v>
      </c>
      <c r="B1203" s="14">
        <v>28.785</v>
      </c>
      <c r="C1203" s="15">
        <v>12129.614149999999</v>
      </c>
    </row>
    <row r="1204" spans="1:3">
      <c r="A1204" s="16">
        <v>59</v>
      </c>
      <c r="B1204" s="17">
        <v>27.5</v>
      </c>
      <c r="C1204" s="18">
        <v>12233.828</v>
      </c>
    </row>
    <row r="1205" spans="1:3">
      <c r="A1205" s="13">
        <v>59</v>
      </c>
      <c r="B1205" s="14">
        <v>35.200000000000003</v>
      </c>
      <c r="C1205" s="15">
        <v>12244.531000000001</v>
      </c>
    </row>
    <row r="1206" spans="1:3">
      <c r="A1206" s="16">
        <v>59</v>
      </c>
      <c r="B1206" s="17">
        <v>24.7</v>
      </c>
      <c r="C1206" s="18">
        <v>12323.936</v>
      </c>
    </row>
    <row r="1207" spans="1:3">
      <c r="A1207" s="13">
        <v>59</v>
      </c>
      <c r="B1207" s="14">
        <v>27.5</v>
      </c>
      <c r="C1207" s="15">
        <v>12333.828</v>
      </c>
    </row>
    <row r="1208" spans="1:3">
      <c r="A1208" s="16">
        <v>59</v>
      </c>
      <c r="B1208" s="17">
        <v>37.1</v>
      </c>
      <c r="C1208" s="18">
        <v>12347.172</v>
      </c>
    </row>
    <row r="1209" spans="1:3">
      <c r="A1209" s="13">
        <v>59</v>
      </c>
      <c r="B1209" s="14">
        <v>31.35</v>
      </c>
      <c r="C1209" s="15">
        <v>12622.1795</v>
      </c>
    </row>
    <row r="1210" spans="1:3">
      <c r="A1210" s="16">
        <v>59</v>
      </c>
      <c r="B1210" s="17">
        <v>26.504999999999999</v>
      </c>
      <c r="C1210" s="18">
        <v>12815.444949999999</v>
      </c>
    </row>
    <row r="1211" spans="1:3">
      <c r="A1211" s="13">
        <v>59</v>
      </c>
      <c r="B1211" s="14">
        <v>25.46</v>
      </c>
      <c r="C1211" s="15">
        <v>12913.992399999999</v>
      </c>
    </row>
    <row r="1212" spans="1:3">
      <c r="A1212" s="16">
        <v>59</v>
      </c>
      <c r="B1212" s="17">
        <v>29.7</v>
      </c>
      <c r="C1212" s="18">
        <v>12925.886</v>
      </c>
    </row>
    <row r="1213" spans="1:3">
      <c r="A1213" s="13">
        <v>59</v>
      </c>
      <c r="B1213" s="14">
        <v>31.79</v>
      </c>
      <c r="C1213" s="15">
        <v>12928.7911</v>
      </c>
    </row>
    <row r="1214" spans="1:3">
      <c r="A1214" s="16">
        <v>59</v>
      </c>
      <c r="B1214" s="17">
        <v>27.72</v>
      </c>
      <c r="C1214" s="18">
        <v>14001.1338</v>
      </c>
    </row>
    <row r="1215" spans="1:3">
      <c r="A1215" s="13">
        <v>59</v>
      </c>
      <c r="B1215" s="14">
        <v>27.83</v>
      </c>
      <c r="C1215" s="15">
        <v>14001.286700000001</v>
      </c>
    </row>
    <row r="1216" spans="1:3">
      <c r="A1216" s="16">
        <v>59</v>
      </c>
      <c r="B1216" s="17">
        <v>32.1</v>
      </c>
      <c r="C1216" s="18">
        <v>14007.222</v>
      </c>
    </row>
    <row r="1217" spans="1:3">
      <c r="A1217" s="13">
        <v>59</v>
      </c>
      <c r="B1217" s="14">
        <v>26.695</v>
      </c>
      <c r="C1217" s="15">
        <v>14382.709049999999</v>
      </c>
    </row>
    <row r="1218" spans="1:3">
      <c r="A1218" s="16">
        <v>59</v>
      </c>
      <c r="B1218" s="17">
        <v>32.395000000000003</v>
      </c>
      <c r="C1218" s="18">
        <v>14590.63205</v>
      </c>
    </row>
    <row r="1219" spans="1:3">
      <c r="A1219" s="13">
        <v>59</v>
      </c>
      <c r="B1219" s="14">
        <v>37.4</v>
      </c>
      <c r="C1219" s="15">
        <v>21797.000400000001</v>
      </c>
    </row>
    <row r="1220" spans="1:3">
      <c r="A1220" s="16">
        <v>59</v>
      </c>
      <c r="B1220" s="17">
        <v>23.655000000000001</v>
      </c>
      <c r="C1220" s="18">
        <v>25678.778450000002</v>
      </c>
    </row>
    <row r="1221" spans="1:3">
      <c r="A1221" s="13">
        <v>59</v>
      </c>
      <c r="B1221" s="14">
        <v>36.520000000000003</v>
      </c>
      <c r="C1221" s="15">
        <v>28287.897659999999</v>
      </c>
    </row>
    <row r="1222" spans="1:3">
      <c r="A1222" s="16">
        <v>59</v>
      </c>
      <c r="B1222" s="17">
        <v>29.83</v>
      </c>
      <c r="C1222" s="18">
        <v>30184.936699999998</v>
      </c>
    </row>
    <row r="1223" spans="1:3">
      <c r="A1223" s="13">
        <v>59</v>
      </c>
      <c r="B1223" s="14">
        <v>34.799999999999997</v>
      </c>
      <c r="C1223" s="15">
        <v>36910.608030000003</v>
      </c>
    </row>
    <row r="1224" spans="1:3">
      <c r="A1224" s="16">
        <v>59</v>
      </c>
      <c r="B1224" s="17">
        <v>36.765000000000001</v>
      </c>
      <c r="C1224" s="18">
        <v>47896.79135</v>
      </c>
    </row>
    <row r="1225" spans="1:3">
      <c r="A1225" s="13">
        <v>59</v>
      </c>
      <c r="B1225" s="14">
        <v>41.14</v>
      </c>
      <c r="C1225" s="15">
        <v>48970.247600000002</v>
      </c>
    </row>
    <row r="1226" spans="1:3">
      <c r="A1226" s="16">
        <v>60</v>
      </c>
      <c r="B1226" s="17">
        <v>25.74</v>
      </c>
      <c r="C1226" s="18">
        <v>12142.578600000001</v>
      </c>
    </row>
    <row r="1227" spans="1:3">
      <c r="A1227" s="13">
        <v>60</v>
      </c>
      <c r="B1227" s="14">
        <v>28.9</v>
      </c>
      <c r="C1227" s="15">
        <v>12146.971</v>
      </c>
    </row>
    <row r="1228" spans="1:3">
      <c r="A1228" s="16">
        <v>60</v>
      </c>
      <c r="B1228" s="17">
        <v>24.32</v>
      </c>
      <c r="C1228" s="18">
        <v>12523.604799999999</v>
      </c>
    </row>
    <row r="1229" spans="1:3">
      <c r="A1229" s="13">
        <v>60</v>
      </c>
      <c r="B1229" s="14">
        <v>24.53</v>
      </c>
      <c r="C1229" s="15">
        <v>12629.896699999999</v>
      </c>
    </row>
    <row r="1230" spans="1:3">
      <c r="A1230" s="16">
        <v>60</v>
      </c>
      <c r="B1230" s="17">
        <v>30.5</v>
      </c>
      <c r="C1230" s="18">
        <v>12638.195</v>
      </c>
    </row>
    <row r="1231" spans="1:3">
      <c r="A1231" s="13">
        <v>60</v>
      </c>
      <c r="B1231" s="14">
        <v>35.1</v>
      </c>
      <c r="C1231" s="15">
        <v>12644.589</v>
      </c>
    </row>
    <row r="1232" spans="1:3">
      <c r="A1232" s="16">
        <v>60</v>
      </c>
      <c r="B1232" s="17">
        <v>38.06</v>
      </c>
      <c r="C1232" s="18">
        <v>12648.7034</v>
      </c>
    </row>
    <row r="1233" spans="1:3">
      <c r="A1233" s="13">
        <v>60</v>
      </c>
      <c r="B1233" s="14">
        <v>29.64</v>
      </c>
      <c r="C1233" s="15">
        <v>12730.999599999999</v>
      </c>
    </row>
    <row r="1234" spans="1:3">
      <c r="A1234" s="16">
        <v>60</v>
      </c>
      <c r="B1234" s="17">
        <v>36.954999999999998</v>
      </c>
      <c r="C1234" s="18">
        <v>12741.167450000001</v>
      </c>
    </row>
    <row r="1235" spans="1:3">
      <c r="A1235" s="13">
        <v>60</v>
      </c>
      <c r="B1235" s="14">
        <v>24.035</v>
      </c>
      <c r="C1235" s="15">
        <v>13012.20865</v>
      </c>
    </row>
    <row r="1236" spans="1:3">
      <c r="A1236" s="16">
        <v>60</v>
      </c>
      <c r="B1236" s="17">
        <v>24.32</v>
      </c>
      <c r="C1236" s="18">
        <v>13112.604799999999</v>
      </c>
    </row>
    <row r="1237" spans="1:3">
      <c r="A1237" s="13">
        <v>60</v>
      </c>
      <c r="B1237" s="14">
        <v>18.335000000000001</v>
      </c>
      <c r="C1237" s="15">
        <v>13204.28565</v>
      </c>
    </row>
    <row r="1238" spans="1:3">
      <c r="A1238" s="16">
        <v>60</v>
      </c>
      <c r="B1238" s="17">
        <v>27.55</v>
      </c>
      <c r="C1238" s="18">
        <v>13217.094499999999</v>
      </c>
    </row>
    <row r="1239" spans="1:3">
      <c r="A1239" s="13">
        <v>60</v>
      </c>
      <c r="B1239" s="14">
        <v>28.7</v>
      </c>
      <c r="C1239" s="15">
        <v>13224.692999999999</v>
      </c>
    </row>
    <row r="1240" spans="1:3">
      <c r="A1240" s="16">
        <v>60</v>
      </c>
      <c r="B1240" s="17">
        <v>36.005000000000003</v>
      </c>
      <c r="C1240" s="18">
        <v>13228.846949999999</v>
      </c>
    </row>
    <row r="1241" spans="1:3">
      <c r="A1241" s="13">
        <v>60</v>
      </c>
      <c r="B1241" s="14">
        <v>33.11</v>
      </c>
      <c r="C1241" s="15">
        <v>13919.822899999999</v>
      </c>
    </row>
    <row r="1242" spans="1:3">
      <c r="A1242" s="16">
        <v>60</v>
      </c>
      <c r="B1242" s="17">
        <v>25.84</v>
      </c>
      <c r="C1242" s="18">
        <v>28923.136920000001</v>
      </c>
    </row>
    <row r="1243" spans="1:3">
      <c r="A1243" s="13">
        <v>60</v>
      </c>
      <c r="B1243" s="14">
        <v>28.594999999999999</v>
      </c>
      <c r="C1243" s="15">
        <v>30259.995559999999</v>
      </c>
    </row>
    <row r="1244" spans="1:3">
      <c r="A1244" s="16">
        <v>60</v>
      </c>
      <c r="B1244" s="17">
        <v>32.450000000000003</v>
      </c>
      <c r="C1244" s="18">
        <v>45008.955499999996</v>
      </c>
    </row>
    <row r="1245" spans="1:3">
      <c r="A1245" s="13">
        <v>60</v>
      </c>
      <c r="B1245" s="14">
        <v>31.35</v>
      </c>
      <c r="C1245" s="15">
        <v>46130.5265</v>
      </c>
    </row>
    <row r="1246" spans="1:3">
      <c r="A1246" s="16">
        <v>60</v>
      </c>
      <c r="B1246" s="17">
        <v>39.9</v>
      </c>
      <c r="C1246" s="18">
        <v>48173.360999999997</v>
      </c>
    </row>
    <row r="1247" spans="1:3">
      <c r="A1247" s="13">
        <v>60</v>
      </c>
      <c r="B1247" s="14">
        <v>40.92</v>
      </c>
      <c r="C1247" s="15">
        <v>48673.558799999999</v>
      </c>
    </row>
    <row r="1248" spans="1:3">
      <c r="A1248" s="16">
        <v>60</v>
      </c>
      <c r="B1248" s="17">
        <v>32.799999999999997</v>
      </c>
      <c r="C1248" s="18">
        <v>52590.829389999999</v>
      </c>
    </row>
    <row r="1249" spans="1:3">
      <c r="A1249" s="13">
        <v>61</v>
      </c>
      <c r="B1249" s="14">
        <v>31.57</v>
      </c>
      <c r="C1249" s="15">
        <v>12557.605299999999</v>
      </c>
    </row>
    <row r="1250" spans="1:3">
      <c r="A1250" s="16">
        <v>61</v>
      </c>
      <c r="B1250" s="17">
        <v>43.4</v>
      </c>
      <c r="C1250" s="18">
        <v>12574.049000000001</v>
      </c>
    </row>
    <row r="1251" spans="1:3">
      <c r="A1251" s="13">
        <v>61</v>
      </c>
      <c r="B1251" s="14">
        <v>38.380000000000003</v>
      </c>
      <c r="C1251" s="15">
        <v>12950.0712</v>
      </c>
    </row>
    <row r="1252" spans="1:3">
      <c r="A1252" s="16">
        <v>61</v>
      </c>
      <c r="B1252" s="17">
        <v>28.2</v>
      </c>
      <c r="C1252" s="18">
        <v>13041.921</v>
      </c>
    </row>
    <row r="1253" spans="1:3">
      <c r="A1253" s="13">
        <v>61</v>
      </c>
      <c r="B1253" s="14">
        <v>44</v>
      </c>
      <c r="C1253" s="15">
        <v>13063.883</v>
      </c>
    </row>
    <row r="1254" spans="1:3">
      <c r="A1254" s="16">
        <v>61</v>
      </c>
      <c r="B1254" s="17">
        <v>23.655000000000001</v>
      </c>
      <c r="C1254" s="18">
        <v>13129.603450000001</v>
      </c>
    </row>
    <row r="1255" spans="1:3">
      <c r="A1255" s="13">
        <v>61</v>
      </c>
      <c r="B1255" s="14">
        <v>33.534999999999997</v>
      </c>
      <c r="C1255" s="15">
        <v>13143.336649999999</v>
      </c>
    </row>
    <row r="1256" spans="1:3">
      <c r="A1256" s="16">
        <v>61</v>
      </c>
      <c r="B1256" s="17">
        <v>33.914999999999999</v>
      </c>
      <c r="C1256" s="18">
        <v>13143.86485</v>
      </c>
    </row>
    <row r="1257" spans="1:3">
      <c r="A1257" s="13">
        <v>61</v>
      </c>
      <c r="B1257" s="14">
        <v>21.09</v>
      </c>
      <c r="C1257" s="15">
        <v>13415.0381</v>
      </c>
    </row>
    <row r="1258" spans="1:3">
      <c r="A1258" s="16">
        <v>61</v>
      </c>
      <c r="B1258" s="17">
        <v>31.16</v>
      </c>
      <c r="C1258" s="18">
        <v>13429.035400000001</v>
      </c>
    </row>
    <row r="1259" spans="1:3">
      <c r="A1259" s="13">
        <v>61</v>
      </c>
      <c r="B1259" s="14">
        <v>22.04</v>
      </c>
      <c r="C1259" s="15">
        <v>13616.3586</v>
      </c>
    </row>
    <row r="1260" spans="1:3">
      <c r="A1260" s="16">
        <v>61</v>
      </c>
      <c r="B1260" s="17">
        <v>35.909999999999997</v>
      </c>
      <c r="C1260" s="18">
        <v>13635.6379</v>
      </c>
    </row>
    <row r="1261" spans="1:3">
      <c r="A1261" s="13">
        <v>61</v>
      </c>
      <c r="B1261" s="14">
        <v>32.299999999999997</v>
      </c>
      <c r="C1261" s="15">
        <v>14119.62</v>
      </c>
    </row>
    <row r="1262" spans="1:3">
      <c r="A1262" s="16">
        <v>61</v>
      </c>
      <c r="B1262" s="17">
        <v>39.1</v>
      </c>
      <c r="C1262" s="18">
        <v>14235.072</v>
      </c>
    </row>
    <row r="1263" spans="1:3">
      <c r="A1263" s="13">
        <v>61</v>
      </c>
      <c r="B1263" s="14">
        <v>25.08</v>
      </c>
      <c r="C1263" s="15">
        <v>24513.091260000001</v>
      </c>
    </row>
    <row r="1264" spans="1:3">
      <c r="A1264" s="16">
        <v>61</v>
      </c>
      <c r="B1264" s="17">
        <v>36.1</v>
      </c>
      <c r="C1264" s="18">
        <v>27941.28758</v>
      </c>
    </row>
    <row r="1265" spans="1:3">
      <c r="A1265" s="13">
        <v>61</v>
      </c>
      <c r="B1265" s="14">
        <v>28.31</v>
      </c>
      <c r="C1265" s="15">
        <v>28868.6639</v>
      </c>
    </row>
    <row r="1266" spans="1:3">
      <c r="A1266" s="16">
        <v>61</v>
      </c>
      <c r="B1266" s="17">
        <v>29.07</v>
      </c>
      <c r="C1266" s="18">
        <v>29141.3603</v>
      </c>
    </row>
    <row r="1267" spans="1:3">
      <c r="A1267" s="13">
        <v>61</v>
      </c>
      <c r="B1267" s="14">
        <v>29.92</v>
      </c>
      <c r="C1267" s="15">
        <v>30942.191800000001</v>
      </c>
    </row>
    <row r="1268" spans="1:3">
      <c r="A1268" s="16">
        <v>61</v>
      </c>
      <c r="B1268" s="17">
        <v>33.33</v>
      </c>
      <c r="C1268" s="18">
        <v>36580.282160000002</v>
      </c>
    </row>
    <row r="1269" spans="1:3">
      <c r="A1269" s="13">
        <v>61</v>
      </c>
      <c r="B1269" s="14">
        <v>35.86</v>
      </c>
      <c r="C1269" s="15">
        <v>46599.108399999997</v>
      </c>
    </row>
    <row r="1270" spans="1:3">
      <c r="A1270" s="16">
        <v>61</v>
      </c>
      <c r="B1270" s="17">
        <v>36.299999999999997</v>
      </c>
      <c r="C1270" s="18">
        <v>47403.88</v>
      </c>
    </row>
    <row r="1271" spans="1:3">
      <c r="A1271" s="13">
        <v>61</v>
      </c>
      <c r="B1271" s="14">
        <v>36.384999999999998</v>
      </c>
      <c r="C1271" s="15">
        <v>48517.563150000002</v>
      </c>
    </row>
    <row r="1272" spans="1:3">
      <c r="A1272" s="16">
        <v>62</v>
      </c>
      <c r="B1272" s="17">
        <v>21.4</v>
      </c>
      <c r="C1272" s="18">
        <v>12957.118</v>
      </c>
    </row>
    <row r="1273" spans="1:3">
      <c r="A1273" s="13">
        <v>62</v>
      </c>
      <c r="B1273" s="14">
        <v>37.4</v>
      </c>
      <c r="C1273" s="15">
        <v>12979.358</v>
      </c>
    </row>
    <row r="1274" spans="1:3">
      <c r="A1274" s="16">
        <v>62</v>
      </c>
      <c r="B1274" s="17">
        <v>38.83</v>
      </c>
      <c r="C1274" s="18">
        <v>12981.3457</v>
      </c>
    </row>
    <row r="1275" spans="1:3">
      <c r="A1275" s="13">
        <v>62</v>
      </c>
      <c r="B1275" s="14">
        <v>39.93</v>
      </c>
      <c r="C1275" s="15">
        <v>12982.8747</v>
      </c>
    </row>
    <row r="1276" spans="1:3">
      <c r="A1276" s="16">
        <v>62</v>
      </c>
      <c r="B1276" s="17">
        <v>30.02</v>
      </c>
      <c r="C1276" s="18">
        <v>13352.0998</v>
      </c>
    </row>
    <row r="1277" spans="1:3">
      <c r="A1277" s="13">
        <v>62</v>
      </c>
      <c r="B1277" s="14">
        <v>25</v>
      </c>
      <c r="C1277" s="15">
        <v>13451.121999999999</v>
      </c>
    </row>
    <row r="1278" spans="1:3">
      <c r="A1278" s="16">
        <v>62</v>
      </c>
      <c r="B1278" s="17">
        <v>29.92</v>
      </c>
      <c r="C1278" s="18">
        <v>13457.960800000001</v>
      </c>
    </row>
    <row r="1279" spans="1:3">
      <c r="A1279" s="13">
        <v>62</v>
      </c>
      <c r="B1279" s="14">
        <v>33.200000000000003</v>
      </c>
      <c r="C1279" s="15">
        <v>13462.52</v>
      </c>
    </row>
    <row r="1280" spans="1:3">
      <c r="A1280" s="16">
        <v>62</v>
      </c>
      <c r="B1280" s="17">
        <v>39.159999999999997</v>
      </c>
      <c r="C1280" s="18">
        <v>13470.804400000001</v>
      </c>
    </row>
    <row r="1281" spans="1:3">
      <c r="A1281" s="13">
        <v>62</v>
      </c>
      <c r="B1281" s="14">
        <v>39.200000000000003</v>
      </c>
      <c r="C1281" s="15">
        <v>13470.86</v>
      </c>
    </row>
    <row r="1282" spans="1:3">
      <c r="A1282" s="16">
        <v>62</v>
      </c>
      <c r="B1282" s="17">
        <v>32.11</v>
      </c>
      <c r="C1282" s="18">
        <v>13555.0049</v>
      </c>
    </row>
    <row r="1283" spans="1:3">
      <c r="A1283" s="13">
        <v>62</v>
      </c>
      <c r="B1283" s="14">
        <v>32.68</v>
      </c>
      <c r="C1283" s="15">
        <v>13844.797200000001</v>
      </c>
    </row>
    <row r="1284" spans="1:3">
      <c r="A1284" s="16">
        <v>62</v>
      </c>
      <c r="B1284" s="17">
        <v>27.55</v>
      </c>
      <c r="C1284" s="18">
        <v>13937.666499999999</v>
      </c>
    </row>
    <row r="1285" spans="1:3">
      <c r="A1285" s="13">
        <v>62</v>
      </c>
      <c r="B1285" s="14">
        <v>31.73</v>
      </c>
      <c r="C1285" s="15">
        <v>14043.476699999999</v>
      </c>
    </row>
    <row r="1286" spans="1:3">
      <c r="A1286" s="16">
        <v>62</v>
      </c>
      <c r="B1286" s="17">
        <v>30.495000000000001</v>
      </c>
      <c r="C1286" s="18">
        <v>15019.760050000001</v>
      </c>
    </row>
    <row r="1287" spans="1:3">
      <c r="A1287" s="13">
        <v>62</v>
      </c>
      <c r="B1287" s="14">
        <v>38.094999999999999</v>
      </c>
      <c r="C1287" s="15">
        <v>15230.324049999999</v>
      </c>
    </row>
    <row r="1288" spans="1:3">
      <c r="A1288" s="16">
        <v>62</v>
      </c>
      <c r="B1288" s="17">
        <v>32.965000000000003</v>
      </c>
      <c r="C1288" s="18">
        <v>15612.19335</v>
      </c>
    </row>
    <row r="1289" spans="1:3">
      <c r="A1289" s="13">
        <v>62</v>
      </c>
      <c r="B1289" s="14">
        <v>31.46</v>
      </c>
      <c r="C1289" s="15">
        <v>27000.98473</v>
      </c>
    </row>
    <row r="1290" spans="1:3">
      <c r="A1290" s="16">
        <v>62</v>
      </c>
      <c r="B1290" s="17">
        <v>26.29</v>
      </c>
      <c r="C1290" s="18">
        <v>27808.7251</v>
      </c>
    </row>
    <row r="1291" spans="1:3">
      <c r="A1291" s="13">
        <v>62</v>
      </c>
      <c r="B1291" s="14">
        <v>26.695</v>
      </c>
      <c r="C1291" s="15">
        <v>28101.333050000001</v>
      </c>
    </row>
    <row r="1292" spans="1:3">
      <c r="A1292" s="16">
        <v>62</v>
      </c>
      <c r="B1292" s="17">
        <v>36.86</v>
      </c>
      <c r="C1292" s="18">
        <v>31620.001059999999</v>
      </c>
    </row>
    <row r="1293" spans="1:3">
      <c r="A1293" s="13">
        <v>62</v>
      </c>
      <c r="B1293" s="14">
        <v>32.015000000000001</v>
      </c>
      <c r="C1293" s="15">
        <v>45710.207849999999</v>
      </c>
    </row>
    <row r="1294" spans="1:3">
      <c r="A1294" s="16">
        <v>62</v>
      </c>
      <c r="B1294" s="17">
        <v>30.875</v>
      </c>
      <c r="C1294" s="18">
        <v>46718.163249999998</v>
      </c>
    </row>
    <row r="1295" spans="1:3">
      <c r="A1295" s="13">
        <v>63</v>
      </c>
      <c r="B1295" s="14">
        <v>30.8</v>
      </c>
      <c r="C1295" s="15">
        <v>13390.558999999999</v>
      </c>
    </row>
    <row r="1296" spans="1:3">
      <c r="A1296" s="16">
        <v>63</v>
      </c>
      <c r="B1296" s="17">
        <v>33.1</v>
      </c>
      <c r="C1296" s="18">
        <v>13393.755999999999</v>
      </c>
    </row>
    <row r="1297" spans="1:3">
      <c r="A1297" s="13">
        <v>63</v>
      </c>
      <c r="B1297" s="14">
        <v>41.47</v>
      </c>
      <c r="C1297" s="15">
        <v>13405.390299999999</v>
      </c>
    </row>
    <row r="1298" spans="1:3">
      <c r="A1298" s="16">
        <v>63</v>
      </c>
      <c r="B1298" s="17">
        <v>28.31</v>
      </c>
      <c r="C1298" s="18">
        <v>13770.097900000001</v>
      </c>
    </row>
    <row r="1299" spans="1:3">
      <c r="A1299" s="13">
        <v>63</v>
      </c>
      <c r="B1299" s="14">
        <v>31.8</v>
      </c>
      <c r="C1299" s="15">
        <v>13880.949000000001</v>
      </c>
    </row>
    <row r="1300" spans="1:3">
      <c r="A1300" s="16">
        <v>63</v>
      </c>
      <c r="B1300" s="17">
        <v>36.299999999999997</v>
      </c>
      <c r="C1300" s="18">
        <v>13887.204</v>
      </c>
    </row>
    <row r="1301" spans="1:3">
      <c r="A1301" s="13">
        <v>63</v>
      </c>
      <c r="B1301" s="14">
        <v>36.85</v>
      </c>
      <c r="C1301" s="15">
        <v>13887.968500000001</v>
      </c>
    </row>
    <row r="1302" spans="1:3">
      <c r="A1302" s="16">
        <v>63</v>
      </c>
      <c r="B1302" s="17">
        <v>31.445</v>
      </c>
      <c r="C1302" s="18">
        <v>13974.455550000001</v>
      </c>
    </row>
    <row r="1303" spans="1:3">
      <c r="A1303" s="13">
        <v>63</v>
      </c>
      <c r="B1303" s="14">
        <v>36.765000000000001</v>
      </c>
      <c r="C1303" s="15">
        <v>13981.850350000001</v>
      </c>
    </row>
    <row r="1304" spans="1:3">
      <c r="A1304" s="16">
        <v>63</v>
      </c>
      <c r="B1304" s="17">
        <v>25.08</v>
      </c>
      <c r="C1304" s="18">
        <v>14254.608200000001</v>
      </c>
    </row>
    <row r="1305" spans="1:3">
      <c r="A1305" s="13">
        <v>63</v>
      </c>
      <c r="B1305" s="14">
        <v>26.22</v>
      </c>
      <c r="C1305" s="15">
        <v>14256.192800000001</v>
      </c>
    </row>
    <row r="1306" spans="1:3">
      <c r="A1306" s="16">
        <v>63</v>
      </c>
      <c r="B1306" s="17">
        <v>21.66</v>
      </c>
      <c r="C1306" s="18">
        <v>14349.8544</v>
      </c>
    </row>
    <row r="1307" spans="1:3">
      <c r="A1307" s="13">
        <v>63</v>
      </c>
      <c r="B1307" s="14">
        <v>21.66</v>
      </c>
      <c r="C1307" s="15">
        <v>14449.8544</v>
      </c>
    </row>
    <row r="1308" spans="1:3">
      <c r="A1308" s="16">
        <v>63</v>
      </c>
      <c r="B1308" s="17">
        <v>23.085000000000001</v>
      </c>
      <c r="C1308" s="18">
        <v>14451.835150000001</v>
      </c>
    </row>
    <row r="1309" spans="1:3">
      <c r="A1309" s="13">
        <v>63</v>
      </c>
      <c r="B1309" s="14">
        <v>35.200000000000003</v>
      </c>
      <c r="C1309" s="15">
        <v>14474.674999999999</v>
      </c>
    </row>
    <row r="1310" spans="1:3">
      <c r="A1310" s="16">
        <v>63</v>
      </c>
      <c r="B1310" s="17">
        <v>33.659999999999997</v>
      </c>
      <c r="C1310" s="18">
        <v>15161.5344</v>
      </c>
    </row>
    <row r="1311" spans="1:3">
      <c r="A1311" s="13">
        <v>63</v>
      </c>
      <c r="B1311" s="14">
        <v>39.799999999999997</v>
      </c>
      <c r="C1311" s="15">
        <v>15170.069</v>
      </c>
    </row>
    <row r="1312" spans="1:3">
      <c r="A1312" s="16">
        <v>63</v>
      </c>
      <c r="B1312" s="17">
        <v>41.325000000000003</v>
      </c>
      <c r="C1312" s="18">
        <v>15555.188749999999</v>
      </c>
    </row>
    <row r="1313" spans="1:3">
      <c r="A1313" s="13">
        <v>63</v>
      </c>
      <c r="B1313" s="14">
        <v>26.98</v>
      </c>
      <c r="C1313" s="15">
        <v>28950.4692</v>
      </c>
    </row>
    <row r="1314" spans="1:3">
      <c r="A1314" s="16">
        <v>63</v>
      </c>
      <c r="B1314" s="17">
        <v>27.74</v>
      </c>
      <c r="C1314" s="18">
        <v>29523.1656</v>
      </c>
    </row>
    <row r="1315" spans="1:3">
      <c r="A1315" s="13">
        <v>63</v>
      </c>
      <c r="B1315" s="14">
        <v>35.090000000000003</v>
      </c>
      <c r="C1315" s="15">
        <v>47055.532099999997</v>
      </c>
    </row>
    <row r="1316" spans="1:3">
      <c r="A1316" s="16">
        <v>63</v>
      </c>
      <c r="B1316" s="17">
        <v>32.200000000000003</v>
      </c>
      <c r="C1316" s="18">
        <v>47305.305</v>
      </c>
    </row>
    <row r="1317" spans="1:3">
      <c r="A1317" s="13">
        <v>63</v>
      </c>
      <c r="B1317" s="14">
        <v>37.700000000000003</v>
      </c>
      <c r="C1317" s="15">
        <v>48824.45</v>
      </c>
    </row>
    <row r="1318" spans="1:3">
      <c r="A1318" s="16">
        <v>64</v>
      </c>
      <c r="B1318" s="17">
        <v>34.5</v>
      </c>
      <c r="C1318" s="18">
        <v>13822.803</v>
      </c>
    </row>
    <row r="1319" spans="1:3">
      <c r="A1319" s="13">
        <v>64</v>
      </c>
      <c r="B1319" s="14">
        <v>40.479999999999997</v>
      </c>
      <c r="C1319" s="15">
        <v>13831.1152</v>
      </c>
    </row>
    <row r="1320" spans="1:3">
      <c r="A1320" s="16">
        <v>64</v>
      </c>
      <c r="B1320" s="17">
        <v>37.905000000000001</v>
      </c>
      <c r="C1320" s="18">
        <v>14210.53595</v>
      </c>
    </row>
    <row r="1321" spans="1:3">
      <c r="A1321" s="13">
        <v>64</v>
      </c>
      <c r="B1321" s="14">
        <v>35.97</v>
      </c>
      <c r="C1321" s="15">
        <v>14313.846299999999</v>
      </c>
    </row>
    <row r="1322" spans="1:3">
      <c r="A1322" s="16">
        <v>64</v>
      </c>
      <c r="B1322" s="17">
        <v>39.700000000000003</v>
      </c>
      <c r="C1322" s="18">
        <v>14319.031000000001</v>
      </c>
    </row>
    <row r="1323" spans="1:3">
      <c r="A1323" s="13">
        <v>64</v>
      </c>
      <c r="B1323" s="14">
        <v>26.41</v>
      </c>
      <c r="C1323" s="15">
        <v>14394.5579</v>
      </c>
    </row>
    <row r="1324" spans="1:3">
      <c r="A1324" s="16">
        <v>64</v>
      </c>
      <c r="B1324" s="17">
        <v>38.19</v>
      </c>
      <c r="C1324" s="18">
        <v>14410.9321</v>
      </c>
    </row>
    <row r="1325" spans="1:3">
      <c r="A1325" s="13">
        <v>64</v>
      </c>
      <c r="B1325" s="14">
        <v>39.159999999999997</v>
      </c>
      <c r="C1325" s="15">
        <v>14418.2804</v>
      </c>
    </row>
    <row r="1326" spans="1:3">
      <c r="A1326" s="16">
        <v>64</v>
      </c>
      <c r="B1326" s="17">
        <v>32.965000000000003</v>
      </c>
      <c r="C1326" s="18">
        <v>14692.66935</v>
      </c>
    </row>
    <row r="1327" spans="1:3">
      <c r="A1327" s="13">
        <v>64</v>
      </c>
      <c r="B1327" s="14">
        <v>39.33</v>
      </c>
      <c r="C1327" s="15">
        <v>14901.5167</v>
      </c>
    </row>
    <row r="1328" spans="1:3">
      <c r="A1328" s="16">
        <v>64</v>
      </c>
      <c r="B1328" s="17">
        <v>25.6</v>
      </c>
      <c r="C1328" s="18">
        <v>14988.432000000001</v>
      </c>
    </row>
    <row r="1329" spans="1:3">
      <c r="A1329" s="13">
        <v>64</v>
      </c>
      <c r="B1329" s="14">
        <v>31.824999999999999</v>
      </c>
      <c r="C1329" s="15">
        <v>16069.08475</v>
      </c>
    </row>
    <row r="1330" spans="1:3">
      <c r="A1330" s="16">
        <v>64</v>
      </c>
      <c r="B1330" s="17">
        <v>39.049999999999997</v>
      </c>
      <c r="C1330" s="18">
        <v>16085.127500000001</v>
      </c>
    </row>
    <row r="1331" spans="1:3">
      <c r="A1331" s="13">
        <v>64</v>
      </c>
      <c r="B1331" s="14">
        <v>30.114999999999998</v>
      </c>
      <c r="C1331" s="15">
        <v>16455.707849999999</v>
      </c>
    </row>
    <row r="1332" spans="1:3">
      <c r="A1332" s="16">
        <v>64</v>
      </c>
      <c r="B1332" s="17">
        <v>23.76</v>
      </c>
      <c r="C1332" s="18">
        <v>26926.5144</v>
      </c>
    </row>
    <row r="1333" spans="1:3">
      <c r="A1333" s="13">
        <v>64</v>
      </c>
      <c r="B1333" s="14">
        <v>22.99</v>
      </c>
      <c r="C1333" s="15">
        <v>27037.914100000002</v>
      </c>
    </row>
    <row r="1334" spans="1:3">
      <c r="A1334" s="16">
        <v>64</v>
      </c>
      <c r="B1334" s="17">
        <v>26.885000000000002</v>
      </c>
      <c r="C1334" s="18">
        <v>29330.98315</v>
      </c>
    </row>
    <row r="1335" spans="1:3">
      <c r="A1335" s="13">
        <v>64</v>
      </c>
      <c r="B1335" s="14">
        <v>24.7</v>
      </c>
      <c r="C1335" s="15">
        <v>30166.618170000002</v>
      </c>
    </row>
    <row r="1336" spans="1:3">
      <c r="A1336" s="16">
        <v>64</v>
      </c>
      <c r="B1336" s="17">
        <v>33.880000000000003</v>
      </c>
      <c r="C1336" s="18">
        <v>46889.261200000001</v>
      </c>
    </row>
    <row r="1337" spans="1:3">
      <c r="A1337" s="13">
        <v>64</v>
      </c>
      <c r="B1337" s="14">
        <v>31.3</v>
      </c>
      <c r="C1337" s="15">
        <v>47291.055</v>
      </c>
    </row>
    <row r="1338" spans="1:3">
      <c r="A1338" s="16">
        <v>64</v>
      </c>
      <c r="B1338" s="17">
        <v>33.799999999999997</v>
      </c>
      <c r="C1338" s="18">
        <v>47928.03</v>
      </c>
    </row>
    <row r="1339" spans="1:3">
      <c r="A1339" s="13">
        <v>64</v>
      </c>
      <c r="B1339" s="14">
        <v>36.96</v>
      </c>
      <c r="C1339" s="15">
        <v>49577.662400000001</v>
      </c>
    </row>
  </sheetData>
  <mergeCells count="1">
    <mergeCell ref="E3:G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A0DE8-AB22-4C4A-BB30-0ABD85DE9A5A}">
  <dimension ref="A1:L21"/>
  <sheetViews>
    <sheetView workbookViewId="0">
      <selection activeCell="B20" sqref="B20:G20"/>
    </sheetView>
  </sheetViews>
  <sheetFormatPr defaultRowHeight="14.4"/>
  <cols>
    <col min="1" max="1" width="12.5546875" bestFit="1" customWidth="1"/>
    <col min="2" max="2" width="15.5546875" bestFit="1" customWidth="1"/>
    <col min="3" max="3" width="4" bestFit="1" customWidth="1"/>
    <col min="4" max="4" width="10.77734375" bestFit="1" customWidth="1"/>
    <col min="5" max="5" width="3.77734375" bestFit="1" customWidth="1"/>
    <col min="6" max="6" width="10.77734375" bestFit="1" customWidth="1"/>
  </cols>
  <sheetData>
    <row r="1" spans="1:12" ht="14.4" customHeight="1">
      <c r="A1" s="65" t="s">
        <v>57</v>
      </c>
      <c r="B1" s="65"/>
      <c r="C1" s="65"/>
      <c r="D1" s="65"/>
      <c r="E1" s="65"/>
      <c r="F1" s="65"/>
      <c r="G1" s="65"/>
      <c r="H1" s="26"/>
      <c r="I1" s="26"/>
      <c r="J1" s="26"/>
      <c r="K1" s="26"/>
      <c r="L1" s="26"/>
    </row>
    <row r="2" spans="1:12">
      <c r="A2" s="65"/>
      <c r="B2" s="65"/>
      <c r="C2" s="65"/>
      <c r="D2" s="65"/>
      <c r="E2" s="65"/>
      <c r="F2" s="65"/>
      <c r="G2" s="65"/>
      <c r="H2" s="26"/>
      <c r="I2" s="26"/>
      <c r="J2" s="26"/>
      <c r="K2" s="26"/>
      <c r="L2" s="26"/>
    </row>
    <row r="3" spans="1:12">
      <c r="A3" s="65"/>
      <c r="B3" s="65"/>
      <c r="C3" s="65"/>
      <c r="D3" s="65"/>
      <c r="E3" s="65"/>
      <c r="F3" s="65"/>
      <c r="G3" s="65"/>
      <c r="H3" s="26"/>
      <c r="I3" s="26"/>
      <c r="J3" s="26"/>
      <c r="K3" s="26"/>
      <c r="L3" s="26"/>
    </row>
    <row r="4" spans="1:12">
      <c r="A4" s="65"/>
      <c r="B4" s="65"/>
      <c r="C4" s="65"/>
      <c r="D4" s="65"/>
      <c r="E4" s="65"/>
      <c r="F4" s="65"/>
      <c r="G4" s="65"/>
      <c r="H4" s="26"/>
      <c r="I4" s="26"/>
      <c r="J4" s="26"/>
      <c r="K4" s="26"/>
      <c r="L4" s="26"/>
    </row>
    <row r="5" spans="1:12">
      <c r="A5" s="65"/>
      <c r="B5" s="65"/>
      <c r="C5" s="65"/>
      <c r="D5" s="65"/>
      <c r="E5" s="65"/>
      <c r="F5" s="65"/>
      <c r="G5" s="65"/>
      <c r="H5" s="26"/>
      <c r="I5" s="26"/>
      <c r="J5" s="26"/>
      <c r="K5" s="26"/>
      <c r="L5" s="26"/>
    </row>
    <row r="6" spans="1:12">
      <c r="A6" s="26"/>
      <c r="B6" s="26"/>
      <c r="C6" s="26"/>
      <c r="D6" s="26"/>
      <c r="E6" s="26"/>
      <c r="F6" s="26"/>
      <c r="G6" s="26"/>
      <c r="H6" s="26"/>
      <c r="I6" s="26"/>
      <c r="J6" s="26"/>
      <c r="K6" s="26"/>
      <c r="L6" s="26"/>
    </row>
    <row r="7" spans="1:12">
      <c r="A7" s="66" t="s">
        <v>58</v>
      </c>
      <c r="B7" s="66"/>
      <c r="C7" s="26"/>
      <c r="D7" s="26"/>
      <c r="E7" s="26"/>
      <c r="F7" s="26"/>
      <c r="G7" s="26"/>
      <c r="H7" s="26"/>
      <c r="I7" s="26"/>
      <c r="J7" s="26"/>
      <c r="K7" s="26"/>
      <c r="L7" s="26"/>
    </row>
    <row r="9" spans="1:12">
      <c r="A9" s="8" t="s">
        <v>38</v>
      </c>
      <c r="B9" s="8" t="s">
        <v>42</v>
      </c>
    </row>
    <row r="10" spans="1:12">
      <c r="A10" s="8" t="s">
        <v>41</v>
      </c>
      <c r="B10" s="9" t="s">
        <v>10</v>
      </c>
      <c r="C10" t="s">
        <v>7</v>
      </c>
      <c r="D10" t="s">
        <v>37</v>
      </c>
    </row>
    <row r="11" spans="1:12">
      <c r="A11" s="9" t="s">
        <v>6</v>
      </c>
      <c r="B11">
        <v>547</v>
      </c>
      <c r="C11">
        <v>115</v>
      </c>
      <c r="D11">
        <v>662</v>
      </c>
    </row>
    <row r="12" spans="1:12">
      <c r="A12" s="9" t="s">
        <v>9</v>
      </c>
      <c r="B12">
        <v>517</v>
      </c>
      <c r="C12">
        <v>159</v>
      </c>
      <c r="D12">
        <v>676</v>
      </c>
    </row>
    <row r="13" spans="1:12">
      <c r="A13" s="9" t="s">
        <v>37</v>
      </c>
      <c r="B13">
        <v>1064</v>
      </c>
      <c r="C13">
        <v>274</v>
      </c>
      <c r="D13">
        <v>1338</v>
      </c>
    </row>
    <row r="16" spans="1:12">
      <c r="B16" t="s">
        <v>60</v>
      </c>
    </row>
    <row r="17" spans="2:7">
      <c r="B17" s="27">
        <f>GETPIVOTDATA("sex",$A$9,"sex","male")/GETPIVOTDATA("sex",$A$9,"sex","female")</f>
        <v>1.0211480362537764</v>
      </c>
    </row>
    <row r="19" spans="2:7">
      <c r="B19" s="67" t="s">
        <v>61</v>
      </c>
      <c r="C19" s="68"/>
      <c r="D19" s="68"/>
      <c r="E19" s="68"/>
      <c r="F19" s="68"/>
    </row>
    <row r="20" spans="2:7">
      <c r="B20" s="67" t="s">
        <v>62</v>
      </c>
      <c r="C20" s="68"/>
      <c r="D20" s="68"/>
      <c r="E20" s="68"/>
      <c r="F20" s="68"/>
      <c r="G20" s="68"/>
    </row>
    <row r="21" spans="2:7">
      <c r="B21" s="28">
        <f>GETPIVOTDATA("sex",$A$9,"sex","male","smoker","yes")/GETPIVOTDATA("sex",$A$9,"sex","female","smoker","yes")-1</f>
        <v>0.38260869565217392</v>
      </c>
    </row>
  </sheetData>
  <mergeCells count="4">
    <mergeCell ref="A1:G5"/>
    <mergeCell ref="A7:B7"/>
    <mergeCell ref="B19:F19"/>
    <mergeCell ref="B20:G20"/>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1492A-FFCC-4589-85C6-EA3024F9EF2C}">
  <dimension ref="A2:O53"/>
  <sheetViews>
    <sheetView workbookViewId="0">
      <selection activeCell="I26" sqref="I26"/>
    </sheetView>
  </sheetViews>
  <sheetFormatPr defaultRowHeight="14.4"/>
  <cols>
    <col min="1" max="1" width="10.77734375" bestFit="1" customWidth="1"/>
    <col min="2" max="2" width="19.5546875" bestFit="1" customWidth="1"/>
    <col min="3" max="3" width="12.5546875" bestFit="1" customWidth="1"/>
    <col min="4" max="4" width="19.5546875" bestFit="1" customWidth="1"/>
  </cols>
  <sheetData>
    <row r="2" spans="1:2">
      <c r="A2" s="69" t="s">
        <v>64</v>
      </c>
      <c r="B2" s="69"/>
    </row>
    <row r="5" spans="1:2">
      <c r="A5" s="8" t="s">
        <v>24</v>
      </c>
      <c r="B5" t="s">
        <v>63</v>
      </c>
    </row>
    <row r="6" spans="1:2">
      <c r="A6" s="9">
        <v>18</v>
      </c>
      <c r="B6" s="29">
        <v>7086.2175563623205</v>
      </c>
    </row>
    <row r="7" spans="1:2">
      <c r="A7" s="9">
        <v>19</v>
      </c>
      <c r="B7" s="29">
        <v>9747.9093345588226</v>
      </c>
    </row>
    <row r="8" spans="1:2">
      <c r="A8" s="9">
        <v>20</v>
      </c>
      <c r="B8" s="29">
        <v>10159.697736206897</v>
      </c>
    </row>
    <row r="9" spans="1:2">
      <c r="A9" s="9">
        <v>21</v>
      </c>
      <c r="B9" s="29">
        <v>4730.4643296428567</v>
      </c>
    </row>
    <row r="10" spans="1:2">
      <c r="A10" s="9">
        <v>22</v>
      </c>
      <c r="B10" s="29">
        <v>10012.932801785715</v>
      </c>
    </row>
    <row r="11" spans="1:2">
      <c r="A11" s="9">
        <v>23</v>
      </c>
      <c r="B11" s="29">
        <v>12419.820039642855</v>
      </c>
    </row>
    <row r="12" spans="1:2">
      <c r="A12" s="9">
        <v>24</v>
      </c>
      <c r="B12" s="29">
        <v>10648.015962142857</v>
      </c>
    </row>
    <row r="13" spans="1:2">
      <c r="A13" s="9">
        <v>25</v>
      </c>
      <c r="B13" s="29">
        <v>9838.3653107142854</v>
      </c>
    </row>
    <row r="14" spans="1:2">
      <c r="A14" s="9">
        <v>26</v>
      </c>
      <c r="B14" s="29">
        <v>6133.8253085714286</v>
      </c>
    </row>
    <row r="15" spans="1:2">
      <c r="A15" s="9">
        <v>27</v>
      </c>
      <c r="B15" s="29">
        <v>12184.701721428573</v>
      </c>
    </row>
    <row r="16" spans="1:2">
      <c r="A16" s="9">
        <v>28</v>
      </c>
      <c r="B16" s="29">
        <v>9069.1875642857121</v>
      </c>
    </row>
    <row r="17" spans="1:15">
      <c r="A17" s="9">
        <v>29</v>
      </c>
      <c r="B17" s="29">
        <v>10430.158727037038</v>
      </c>
    </row>
    <row r="18" spans="1:15">
      <c r="A18" s="9">
        <v>30</v>
      </c>
      <c r="B18" s="29">
        <v>12719.110358148146</v>
      </c>
    </row>
    <row r="19" spans="1:15">
      <c r="A19" s="9">
        <v>31</v>
      </c>
      <c r="B19" s="29">
        <v>10196.980573333332</v>
      </c>
    </row>
    <row r="20" spans="1:15">
      <c r="A20" s="9">
        <v>32</v>
      </c>
      <c r="B20" s="29">
        <v>9220.3002907692317</v>
      </c>
    </row>
    <row r="21" spans="1:15">
      <c r="A21" s="9">
        <v>33</v>
      </c>
      <c r="B21" s="29">
        <v>12351.53298730769</v>
      </c>
    </row>
    <row r="22" spans="1:15">
      <c r="A22" s="9">
        <v>34</v>
      </c>
      <c r="B22" s="29">
        <v>11613.52812076923</v>
      </c>
    </row>
    <row r="23" spans="1:15">
      <c r="A23" s="9">
        <v>35</v>
      </c>
      <c r="B23" s="29">
        <v>11307.182031200002</v>
      </c>
    </row>
    <row r="24" spans="1:15" ht="18">
      <c r="A24" s="9">
        <v>36</v>
      </c>
      <c r="B24" s="29">
        <v>12204.476138</v>
      </c>
      <c r="D24" s="24" t="s">
        <v>168</v>
      </c>
      <c r="E24" s="24"/>
      <c r="F24" s="24"/>
      <c r="G24" s="24"/>
      <c r="H24" s="24"/>
      <c r="I24" s="24"/>
      <c r="J24" s="24"/>
      <c r="K24" s="24"/>
      <c r="L24" s="24"/>
      <c r="M24" s="24"/>
      <c r="N24" s="24"/>
      <c r="O24" s="24"/>
    </row>
    <row r="25" spans="1:15">
      <c r="A25" s="9">
        <v>37</v>
      </c>
      <c r="B25" s="29">
        <v>18019.9118772</v>
      </c>
    </row>
    <row r="26" spans="1:15">
      <c r="A26" s="9">
        <v>38</v>
      </c>
      <c r="B26" s="29">
        <v>8102.7336740000001</v>
      </c>
    </row>
    <row r="27" spans="1:15">
      <c r="A27" s="9">
        <v>39</v>
      </c>
      <c r="B27" s="29">
        <v>11778.2429452</v>
      </c>
    </row>
    <row r="28" spans="1:15">
      <c r="A28" s="9">
        <v>40</v>
      </c>
      <c r="B28" s="29">
        <v>11772.25131</v>
      </c>
    </row>
    <row r="29" spans="1:15">
      <c r="A29" s="9">
        <v>41</v>
      </c>
      <c r="B29" s="29">
        <v>9653.745649629629</v>
      </c>
    </row>
    <row r="30" spans="1:15">
      <c r="A30" s="9">
        <v>42</v>
      </c>
      <c r="B30" s="29">
        <v>13061.038668888888</v>
      </c>
    </row>
    <row r="31" spans="1:15">
      <c r="A31" s="9">
        <v>43</v>
      </c>
      <c r="B31" s="29">
        <v>19267.278653333331</v>
      </c>
    </row>
    <row r="32" spans="1:15">
      <c r="A32" s="9">
        <v>44</v>
      </c>
      <c r="B32" s="29">
        <v>15859.396587037038</v>
      </c>
    </row>
    <row r="33" spans="1:2">
      <c r="A33" s="9">
        <v>45</v>
      </c>
      <c r="B33" s="29">
        <v>14830.199856206897</v>
      </c>
    </row>
    <row r="34" spans="1:2">
      <c r="A34" s="9">
        <v>46</v>
      </c>
      <c r="B34" s="29">
        <v>14342.590638620688</v>
      </c>
    </row>
    <row r="35" spans="1:2">
      <c r="A35" s="9">
        <v>47</v>
      </c>
      <c r="B35" s="29">
        <v>17653.99959310345</v>
      </c>
    </row>
    <row r="36" spans="1:2">
      <c r="A36" s="9">
        <v>48</v>
      </c>
      <c r="B36" s="29">
        <v>14632.500445172411</v>
      </c>
    </row>
    <row r="37" spans="1:2">
      <c r="A37" s="9">
        <v>49</v>
      </c>
      <c r="B37" s="29">
        <v>12696.006264285714</v>
      </c>
    </row>
    <row r="38" spans="1:2">
      <c r="A38" s="9">
        <v>50</v>
      </c>
      <c r="B38" s="29">
        <v>15663.003300689661</v>
      </c>
    </row>
    <row r="39" spans="1:2">
      <c r="A39" s="9">
        <v>51</v>
      </c>
      <c r="B39" s="29">
        <v>15682.255867241382</v>
      </c>
    </row>
    <row r="40" spans="1:2">
      <c r="A40" s="9">
        <v>52</v>
      </c>
      <c r="B40" s="29">
        <v>18256.269719310341</v>
      </c>
    </row>
    <row r="41" spans="1:2">
      <c r="A41" s="9">
        <v>53</v>
      </c>
      <c r="B41" s="29">
        <v>16020.930755000003</v>
      </c>
    </row>
    <row r="42" spans="1:2">
      <c r="A42" s="9">
        <v>54</v>
      </c>
      <c r="B42" s="29">
        <v>18758.546475357143</v>
      </c>
    </row>
    <row r="43" spans="1:2">
      <c r="A43" s="9">
        <v>55</v>
      </c>
      <c r="B43" s="29">
        <v>16164.545488461539</v>
      </c>
    </row>
    <row r="44" spans="1:2">
      <c r="A44" s="9">
        <v>56</v>
      </c>
      <c r="B44" s="29">
        <v>15025.515836538463</v>
      </c>
    </row>
    <row r="45" spans="1:2">
      <c r="A45" s="9">
        <v>57</v>
      </c>
      <c r="B45" s="29">
        <v>16447.185250000002</v>
      </c>
    </row>
    <row r="46" spans="1:2">
      <c r="A46" s="9">
        <v>58</v>
      </c>
      <c r="B46" s="29">
        <v>13878.9281116</v>
      </c>
    </row>
    <row r="47" spans="1:2">
      <c r="A47" s="9">
        <v>59</v>
      </c>
      <c r="B47" s="29">
        <v>18895.869531599998</v>
      </c>
    </row>
    <row r="48" spans="1:2">
      <c r="A48" s="9">
        <v>60</v>
      </c>
      <c r="B48" s="29">
        <v>21979.418507391303</v>
      </c>
    </row>
    <row r="49" spans="1:2">
      <c r="A49" s="9">
        <v>61</v>
      </c>
      <c r="B49" s="29">
        <v>22024.457608695651</v>
      </c>
    </row>
    <row r="50" spans="1:2">
      <c r="A50" s="9">
        <v>62</v>
      </c>
      <c r="B50" s="29">
        <v>19163.856573478261</v>
      </c>
    </row>
    <row r="51" spans="1:2">
      <c r="A51" s="9">
        <v>63</v>
      </c>
      <c r="B51" s="29">
        <v>19884.998460869567</v>
      </c>
    </row>
    <row r="52" spans="1:2">
      <c r="A52" s="9">
        <v>64</v>
      </c>
      <c r="B52" s="29">
        <v>23275.530837272723</v>
      </c>
    </row>
    <row r="53" spans="1:2">
      <c r="A53" s="9" t="s">
        <v>37</v>
      </c>
      <c r="B53" s="29">
        <v>13270.422265141273</v>
      </c>
    </row>
  </sheetData>
  <mergeCells count="1">
    <mergeCell ref="A2:B2"/>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D764F-353D-4FCB-AB71-614119D88B21}">
  <dimension ref="A3:M556"/>
  <sheetViews>
    <sheetView workbookViewId="0">
      <selection activeCell="G24" sqref="G24"/>
    </sheetView>
  </sheetViews>
  <sheetFormatPr defaultRowHeight="14.4"/>
  <cols>
    <col min="1" max="1" width="12.5546875" bestFit="1" customWidth="1"/>
    <col min="2" max="2" width="19.5546875" bestFit="1" customWidth="1"/>
    <col min="3" max="5" width="10" bestFit="1" customWidth="1"/>
    <col min="6" max="6" width="9" bestFit="1" customWidth="1"/>
    <col min="7" max="11" width="10" bestFit="1" customWidth="1"/>
    <col min="12" max="12" width="9" bestFit="1" customWidth="1"/>
    <col min="13" max="13" width="8" bestFit="1" customWidth="1"/>
    <col min="14" max="20" width="9" bestFit="1" customWidth="1"/>
    <col min="21" max="22" width="10" bestFit="1" customWidth="1"/>
    <col min="23" max="23" width="9" bestFit="1" customWidth="1"/>
    <col min="24" max="30" width="10" bestFit="1" customWidth="1"/>
    <col min="31" max="32" width="11" bestFit="1" customWidth="1"/>
    <col min="33" max="36" width="10" bestFit="1" customWidth="1"/>
    <col min="37" max="38" width="11" bestFit="1" customWidth="1"/>
    <col min="39" max="41" width="10" bestFit="1" customWidth="1"/>
    <col min="42" max="42" width="11" bestFit="1" customWidth="1"/>
    <col min="43" max="46" width="10" bestFit="1" customWidth="1"/>
    <col min="47" max="47" width="9" bestFit="1" customWidth="1"/>
    <col min="48" max="50" width="10" bestFit="1" customWidth="1"/>
    <col min="51" max="51" width="11" bestFit="1" customWidth="1"/>
    <col min="52" max="53" width="10" bestFit="1" customWidth="1"/>
    <col min="54" max="54" width="11" bestFit="1" customWidth="1"/>
    <col min="55" max="55" width="10" bestFit="1" customWidth="1"/>
    <col min="56" max="56" width="9" bestFit="1" customWidth="1"/>
    <col min="57" max="59" width="10" bestFit="1" customWidth="1"/>
    <col min="60" max="60" width="8" bestFit="1" customWidth="1"/>
    <col min="61" max="68" width="9" bestFit="1" customWidth="1"/>
    <col min="69" max="69" width="11" bestFit="1" customWidth="1"/>
    <col min="70" max="71" width="10" bestFit="1" customWidth="1"/>
    <col min="72" max="74" width="9" bestFit="1" customWidth="1"/>
    <col min="75" max="75" width="10" bestFit="1" customWidth="1"/>
    <col min="76" max="77" width="9" bestFit="1" customWidth="1"/>
    <col min="78" max="78" width="10" bestFit="1" customWidth="1"/>
    <col min="79" max="79" width="8" bestFit="1" customWidth="1"/>
    <col min="80" max="80" width="9" bestFit="1" customWidth="1"/>
    <col min="81" max="82" width="11" bestFit="1" customWidth="1"/>
    <col min="83" max="83" width="10" bestFit="1" customWidth="1"/>
    <col min="84" max="84" width="8" bestFit="1" customWidth="1"/>
    <col min="85" max="85" width="10" bestFit="1" customWidth="1"/>
    <col min="86" max="86" width="9" bestFit="1" customWidth="1"/>
    <col min="87" max="87" width="8" bestFit="1" customWidth="1"/>
    <col min="88" max="88" width="9" bestFit="1" customWidth="1"/>
    <col min="89" max="89" width="8" bestFit="1" customWidth="1"/>
    <col min="90" max="92" width="10" bestFit="1" customWidth="1"/>
    <col min="93" max="94" width="9" bestFit="1" customWidth="1"/>
    <col min="95" max="96" width="10" bestFit="1" customWidth="1"/>
    <col min="97" max="97" width="11" bestFit="1" customWidth="1"/>
    <col min="98" max="99" width="10" bestFit="1" customWidth="1"/>
    <col min="100" max="100" width="8" bestFit="1" customWidth="1"/>
    <col min="101" max="101" width="10" bestFit="1" customWidth="1"/>
    <col min="102" max="103" width="11" bestFit="1" customWidth="1"/>
    <col min="104" max="105" width="10" bestFit="1" customWidth="1"/>
    <col min="106" max="106" width="11" bestFit="1" customWidth="1"/>
    <col min="107" max="108" width="10" bestFit="1" customWidth="1"/>
    <col min="109" max="110" width="9" bestFit="1" customWidth="1"/>
    <col min="111" max="112" width="10" bestFit="1" customWidth="1"/>
    <col min="113" max="113" width="9" bestFit="1" customWidth="1"/>
    <col min="114" max="114" width="10" bestFit="1" customWidth="1"/>
    <col min="115" max="116" width="11" bestFit="1" customWidth="1"/>
    <col min="117" max="117" width="10" bestFit="1" customWidth="1"/>
    <col min="118" max="119" width="11" bestFit="1" customWidth="1"/>
    <col min="120" max="120" width="10" bestFit="1" customWidth="1"/>
    <col min="121" max="123" width="11" bestFit="1" customWidth="1"/>
    <col min="124" max="125" width="10" bestFit="1" customWidth="1"/>
    <col min="126" max="126" width="11" bestFit="1" customWidth="1"/>
    <col min="127" max="128" width="10" bestFit="1" customWidth="1"/>
    <col min="129" max="129" width="11" bestFit="1" customWidth="1"/>
    <col min="130" max="130" width="10" bestFit="1" customWidth="1"/>
    <col min="131" max="131" width="7.5546875" bestFit="1" customWidth="1"/>
    <col min="132" max="133" width="10" bestFit="1" customWidth="1"/>
    <col min="134" max="134" width="9" bestFit="1" customWidth="1"/>
    <col min="135" max="137" width="11" bestFit="1" customWidth="1"/>
    <col min="138" max="139" width="10" bestFit="1" customWidth="1"/>
    <col min="140" max="140" width="9" bestFit="1" customWidth="1"/>
    <col min="141" max="141" width="10" bestFit="1" customWidth="1"/>
    <col min="142" max="142" width="11" bestFit="1" customWidth="1"/>
    <col min="143" max="143" width="9" bestFit="1" customWidth="1"/>
    <col min="144" max="147" width="10" bestFit="1" customWidth="1"/>
    <col min="148" max="149" width="9" bestFit="1" customWidth="1"/>
    <col min="150" max="152" width="10" bestFit="1" customWidth="1"/>
    <col min="153" max="154" width="11" bestFit="1" customWidth="1"/>
    <col min="155" max="155" width="10" bestFit="1" customWidth="1"/>
    <col min="156" max="156" width="9" bestFit="1" customWidth="1"/>
    <col min="157" max="157" width="11" bestFit="1" customWidth="1"/>
    <col min="158" max="159" width="9" bestFit="1" customWidth="1"/>
    <col min="160" max="164" width="10" bestFit="1" customWidth="1"/>
    <col min="165" max="165" width="11" bestFit="1" customWidth="1"/>
    <col min="166" max="166" width="10" bestFit="1" customWidth="1"/>
    <col min="167" max="169" width="11" bestFit="1" customWidth="1"/>
    <col min="170" max="171" width="10" bestFit="1" customWidth="1"/>
    <col min="172" max="172" width="11" bestFit="1" customWidth="1"/>
    <col min="173" max="173" width="10" bestFit="1" customWidth="1"/>
    <col min="174" max="174" width="9" bestFit="1" customWidth="1"/>
    <col min="175" max="176" width="11" bestFit="1" customWidth="1"/>
    <col min="177" max="178" width="10" bestFit="1" customWidth="1"/>
    <col min="179" max="182" width="11" bestFit="1" customWidth="1"/>
    <col min="183" max="183" width="9" bestFit="1" customWidth="1"/>
    <col min="184" max="185" width="10" bestFit="1" customWidth="1"/>
    <col min="186" max="186" width="11" bestFit="1" customWidth="1"/>
    <col min="187" max="187" width="10" bestFit="1" customWidth="1"/>
    <col min="188" max="189" width="9" bestFit="1" customWidth="1"/>
    <col min="190" max="190" width="10" bestFit="1" customWidth="1"/>
    <col min="191" max="191" width="9" bestFit="1" customWidth="1"/>
    <col min="192" max="192" width="11" bestFit="1" customWidth="1"/>
    <col min="193" max="193" width="10" bestFit="1" customWidth="1"/>
    <col min="194" max="194" width="9" bestFit="1" customWidth="1"/>
    <col min="195" max="195" width="10" bestFit="1" customWidth="1"/>
    <col min="196" max="196" width="11" bestFit="1" customWidth="1"/>
    <col min="197" max="198" width="10" bestFit="1" customWidth="1"/>
    <col min="199" max="199" width="9" bestFit="1" customWidth="1"/>
    <col min="200" max="200" width="11" bestFit="1" customWidth="1"/>
    <col min="201" max="201" width="10" bestFit="1" customWidth="1"/>
    <col min="202" max="202" width="9" bestFit="1" customWidth="1"/>
    <col min="203" max="205" width="10" bestFit="1" customWidth="1"/>
    <col min="206" max="207" width="11" bestFit="1" customWidth="1"/>
    <col min="208" max="208" width="9" bestFit="1" customWidth="1"/>
    <col min="209" max="209" width="11" bestFit="1" customWidth="1"/>
    <col min="210" max="211" width="10" bestFit="1" customWidth="1"/>
    <col min="212" max="212" width="9" bestFit="1" customWidth="1"/>
    <col min="213" max="213" width="11" bestFit="1" customWidth="1"/>
    <col min="214" max="214" width="9" bestFit="1" customWidth="1"/>
    <col min="215" max="216" width="11" bestFit="1" customWidth="1"/>
    <col min="217" max="217" width="10" bestFit="1" customWidth="1"/>
    <col min="218" max="218" width="9" bestFit="1" customWidth="1"/>
    <col min="219" max="220" width="10" bestFit="1" customWidth="1"/>
    <col min="221" max="221" width="8" bestFit="1" customWidth="1"/>
    <col min="222" max="222" width="11" bestFit="1" customWidth="1"/>
    <col min="223" max="224" width="10" bestFit="1" customWidth="1"/>
    <col min="225" max="225" width="11" bestFit="1" customWidth="1"/>
    <col min="226" max="227" width="9" bestFit="1" customWidth="1"/>
    <col min="228" max="228" width="10" bestFit="1" customWidth="1"/>
    <col min="229" max="230" width="9" bestFit="1" customWidth="1"/>
    <col min="231" max="232" width="10" bestFit="1" customWidth="1"/>
    <col min="233" max="234" width="9" bestFit="1" customWidth="1"/>
    <col min="235" max="235" width="10" bestFit="1" customWidth="1"/>
    <col min="236" max="236" width="11" bestFit="1" customWidth="1"/>
    <col min="237" max="237" width="10" bestFit="1" customWidth="1"/>
    <col min="238" max="238" width="9" bestFit="1" customWidth="1"/>
    <col min="239" max="239" width="10" bestFit="1" customWidth="1"/>
    <col min="240" max="240" width="8" bestFit="1" customWidth="1"/>
    <col min="241" max="241" width="11" bestFit="1" customWidth="1"/>
    <col min="242" max="242" width="9" bestFit="1" customWidth="1"/>
    <col min="243" max="243" width="10" bestFit="1" customWidth="1"/>
    <col min="244" max="245" width="9" bestFit="1" customWidth="1"/>
    <col min="246" max="250" width="10" bestFit="1" customWidth="1"/>
    <col min="251" max="251" width="9" bestFit="1" customWidth="1"/>
    <col min="252" max="252" width="10" bestFit="1" customWidth="1"/>
    <col min="253" max="253" width="9" bestFit="1" customWidth="1"/>
    <col min="254" max="255" width="11" bestFit="1" customWidth="1"/>
    <col min="256" max="257" width="10" bestFit="1" customWidth="1"/>
    <col min="258" max="258" width="11" bestFit="1" customWidth="1"/>
    <col min="259" max="259" width="9" bestFit="1" customWidth="1"/>
    <col min="260" max="263" width="10" bestFit="1" customWidth="1"/>
    <col min="264" max="264" width="11" bestFit="1" customWidth="1"/>
    <col min="265" max="266" width="10" bestFit="1" customWidth="1"/>
    <col min="267" max="268" width="9" bestFit="1" customWidth="1"/>
    <col min="269" max="271" width="10" bestFit="1" customWidth="1"/>
    <col min="272" max="272" width="11" bestFit="1" customWidth="1"/>
    <col min="273" max="273" width="10" bestFit="1" customWidth="1"/>
    <col min="274" max="274" width="11" bestFit="1" customWidth="1"/>
    <col min="275" max="275" width="10" bestFit="1" customWidth="1"/>
    <col min="276" max="276" width="9" bestFit="1" customWidth="1"/>
    <col min="277" max="278" width="11" bestFit="1" customWidth="1"/>
    <col min="279" max="279" width="10" bestFit="1" customWidth="1"/>
    <col min="280" max="280" width="9" bestFit="1" customWidth="1"/>
    <col min="281" max="283" width="10" bestFit="1" customWidth="1"/>
    <col min="284" max="284" width="9" bestFit="1" customWidth="1"/>
    <col min="285" max="287" width="11" bestFit="1" customWidth="1"/>
    <col min="288" max="288" width="9" bestFit="1" customWidth="1"/>
    <col min="289" max="290" width="10" bestFit="1" customWidth="1"/>
    <col min="291" max="291" width="11" bestFit="1" customWidth="1"/>
    <col min="292" max="293" width="10" bestFit="1" customWidth="1"/>
    <col min="294" max="294" width="11" bestFit="1" customWidth="1"/>
    <col min="295" max="295" width="9" bestFit="1" customWidth="1"/>
    <col min="296" max="296" width="10" bestFit="1" customWidth="1"/>
    <col min="297" max="297" width="11" bestFit="1" customWidth="1"/>
    <col min="298" max="300" width="9" bestFit="1" customWidth="1"/>
    <col min="301" max="301" width="10" bestFit="1" customWidth="1"/>
    <col min="302" max="302" width="11" bestFit="1" customWidth="1"/>
    <col min="303" max="306" width="10" bestFit="1" customWidth="1"/>
    <col min="307" max="307" width="11" bestFit="1" customWidth="1"/>
    <col min="308" max="308" width="9" bestFit="1" customWidth="1"/>
    <col min="309" max="309" width="11" bestFit="1" customWidth="1"/>
    <col min="310" max="312" width="10" bestFit="1" customWidth="1"/>
    <col min="313" max="313" width="11" bestFit="1" customWidth="1"/>
    <col min="314" max="314" width="10" bestFit="1" customWidth="1"/>
    <col min="315" max="316" width="11" bestFit="1" customWidth="1"/>
    <col min="317" max="318" width="9" bestFit="1" customWidth="1"/>
    <col min="319" max="321" width="10" bestFit="1" customWidth="1"/>
    <col min="322" max="323" width="11" bestFit="1" customWidth="1"/>
    <col min="324" max="324" width="10" bestFit="1" customWidth="1"/>
    <col min="325" max="325" width="9" bestFit="1" customWidth="1"/>
    <col min="326" max="327" width="11" bestFit="1" customWidth="1"/>
    <col min="328" max="328" width="8" bestFit="1" customWidth="1"/>
    <col min="329" max="330" width="10" bestFit="1" customWidth="1"/>
    <col min="331" max="331" width="9" bestFit="1" customWidth="1"/>
    <col min="332" max="334" width="11" bestFit="1" customWidth="1"/>
    <col min="335" max="335" width="10" bestFit="1" customWidth="1"/>
    <col min="336" max="336" width="9" bestFit="1" customWidth="1"/>
    <col min="337" max="337" width="10" bestFit="1" customWidth="1"/>
    <col min="338" max="338" width="8" bestFit="1" customWidth="1"/>
    <col min="339" max="339" width="10" bestFit="1" customWidth="1"/>
    <col min="340" max="341" width="9" bestFit="1" customWidth="1"/>
    <col min="342" max="343" width="10" bestFit="1" customWidth="1"/>
    <col min="344" max="344" width="11" bestFit="1" customWidth="1"/>
    <col min="345" max="345" width="8" bestFit="1" customWidth="1"/>
    <col min="346" max="346" width="10" bestFit="1" customWidth="1"/>
    <col min="347" max="348" width="11" bestFit="1" customWidth="1"/>
    <col min="349" max="349" width="9" bestFit="1" customWidth="1"/>
    <col min="350" max="352" width="10" bestFit="1" customWidth="1"/>
    <col min="353" max="354" width="11" bestFit="1" customWidth="1"/>
    <col min="355" max="355" width="10" bestFit="1" customWidth="1"/>
    <col min="356" max="357" width="9" bestFit="1" customWidth="1"/>
    <col min="358" max="360" width="10" bestFit="1" customWidth="1"/>
    <col min="361" max="362" width="9" bestFit="1" customWidth="1"/>
    <col min="363" max="363" width="10" bestFit="1" customWidth="1"/>
    <col min="364" max="364" width="11" bestFit="1" customWidth="1"/>
    <col min="365" max="365" width="9" bestFit="1" customWidth="1"/>
    <col min="366" max="370" width="10" bestFit="1" customWidth="1"/>
    <col min="371" max="371" width="9" bestFit="1" customWidth="1"/>
    <col min="372" max="373" width="11" bestFit="1" customWidth="1"/>
    <col min="374" max="374" width="9" bestFit="1" customWidth="1"/>
    <col min="375" max="375" width="10" bestFit="1" customWidth="1"/>
    <col min="376" max="377" width="9" bestFit="1" customWidth="1"/>
    <col min="378" max="379" width="11" bestFit="1" customWidth="1"/>
    <col min="380" max="380" width="10" bestFit="1" customWidth="1"/>
    <col min="381" max="381" width="11" bestFit="1" customWidth="1"/>
    <col min="382" max="382" width="10" bestFit="1" customWidth="1"/>
    <col min="383" max="383" width="11" bestFit="1" customWidth="1"/>
    <col min="384" max="384" width="9" bestFit="1" customWidth="1"/>
    <col min="385" max="387" width="11" bestFit="1" customWidth="1"/>
    <col min="388" max="388" width="9" bestFit="1" customWidth="1"/>
    <col min="389" max="389" width="10" bestFit="1" customWidth="1"/>
    <col min="390" max="390" width="9" bestFit="1" customWidth="1"/>
    <col min="391" max="394" width="10" bestFit="1" customWidth="1"/>
    <col min="395" max="395" width="11" bestFit="1" customWidth="1"/>
    <col min="396" max="397" width="10" bestFit="1" customWidth="1"/>
    <col min="398" max="398" width="11" bestFit="1" customWidth="1"/>
    <col min="399" max="399" width="10" bestFit="1" customWidth="1"/>
    <col min="400" max="400" width="9" bestFit="1" customWidth="1"/>
    <col min="401" max="402" width="10" bestFit="1" customWidth="1"/>
    <col min="403" max="403" width="9" bestFit="1" customWidth="1"/>
    <col min="404" max="405" width="10" bestFit="1" customWidth="1"/>
    <col min="406" max="406" width="9" bestFit="1" customWidth="1"/>
    <col min="407" max="407" width="11" bestFit="1" customWidth="1"/>
    <col min="408" max="409" width="9" bestFit="1" customWidth="1"/>
    <col min="410" max="411" width="10" bestFit="1" customWidth="1"/>
    <col min="412" max="412" width="9" bestFit="1" customWidth="1"/>
    <col min="413" max="414" width="10" bestFit="1" customWidth="1"/>
    <col min="415" max="415" width="11" bestFit="1" customWidth="1"/>
    <col min="416" max="418" width="10" bestFit="1" customWidth="1"/>
    <col min="419" max="419" width="9" bestFit="1" customWidth="1"/>
    <col min="420" max="420" width="10" bestFit="1" customWidth="1"/>
    <col min="421" max="421" width="9" bestFit="1" customWidth="1"/>
    <col min="422" max="423" width="10" bestFit="1" customWidth="1"/>
    <col min="424" max="425" width="9" bestFit="1" customWidth="1"/>
    <col min="426" max="427" width="10" bestFit="1" customWidth="1"/>
    <col min="428" max="428" width="9" bestFit="1" customWidth="1"/>
    <col min="429" max="429" width="11" bestFit="1" customWidth="1"/>
    <col min="430" max="430" width="9" bestFit="1" customWidth="1"/>
    <col min="431" max="431" width="11" bestFit="1" customWidth="1"/>
    <col min="432" max="432" width="10" bestFit="1" customWidth="1"/>
    <col min="433" max="433" width="9" bestFit="1" customWidth="1"/>
    <col min="434" max="435" width="11" bestFit="1" customWidth="1"/>
    <col min="436" max="437" width="10" bestFit="1" customWidth="1"/>
    <col min="438" max="438" width="11" bestFit="1" customWidth="1"/>
    <col min="439" max="440" width="10" bestFit="1" customWidth="1"/>
    <col min="441" max="442" width="9" bestFit="1" customWidth="1"/>
    <col min="443" max="443" width="10" bestFit="1" customWidth="1"/>
    <col min="444" max="444" width="11" bestFit="1" customWidth="1"/>
    <col min="445" max="446" width="9" bestFit="1" customWidth="1"/>
    <col min="447" max="447" width="10" bestFit="1" customWidth="1"/>
    <col min="448" max="448" width="9" bestFit="1" customWidth="1"/>
    <col min="449" max="449" width="10" bestFit="1" customWidth="1"/>
    <col min="450" max="451" width="9" bestFit="1" customWidth="1"/>
    <col min="452" max="452" width="11" bestFit="1" customWidth="1"/>
    <col min="453" max="454" width="10" bestFit="1" customWidth="1"/>
    <col min="455" max="455" width="11" bestFit="1" customWidth="1"/>
    <col min="456" max="456" width="10" bestFit="1" customWidth="1"/>
    <col min="457" max="460" width="11" bestFit="1" customWidth="1"/>
    <col min="461" max="461" width="10" bestFit="1" customWidth="1"/>
    <col min="462" max="462" width="9" bestFit="1" customWidth="1"/>
    <col min="463" max="463" width="10" bestFit="1" customWidth="1"/>
    <col min="464" max="464" width="11" bestFit="1" customWidth="1"/>
    <col min="465" max="465" width="10" bestFit="1" customWidth="1"/>
    <col min="466" max="467" width="9" bestFit="1" customWidth="1"/>
    <col min="468" max="468" width="10" bestFit="1" customWidth="1"/>
    <col min="469" max="469" width="11" bestFit="1" customWidth="1"/>
    <col min="470" max="470" width="10" bestFit="1" customWidth="1"/>
    <col min="471" max="472" width="11" bestFit="1" customWidth="1"/>
    <col min="473" max="473" width="9" bestFit="1" customWidth="1"/>
    <col min="474" max="474" width="10" bestFit="1" customWidth="1"/>
    <col min="475" max="475" width="11" bestFit="1" customWidth="1"/>
    <col min="476" max="476" width="9" bestFit="1" customWidth="1"/>
    <col min="477" max="477" width="10" bestFit="1" customWidth="1"/>
    <col min="478" max="478" width="11" bestFit="1" customWidth="1"/>
    <col min="479" max="480" width="10" bestFit="1" customWidth="1"/>
    <col min="481" max="481" width="11" bestFit="1" customWidth="1"/>
    <col min="482" max="482" width="9" bestFit="1" customWidth="1"/>
    <col min="483" max="486" width="10" bestFit="1" customWidth="1"/>
    <col min="487" max="487" width="9" bestFit="1" customWidth="1"/>
    <col min="488" max="488" width="10" bestFit="1" customWidth="1"/>
    <col min="489" max="489" width="9" bestFit="1" customWidth="1"/>
    <col min="490" max="490" width="10" bestFit="1" customWidth="1"/>
    <col min="491" max="491" width="11" bestFit="1" customWidth="1"/>
    <col min="492" max="492" width="9" bestFit="1" customWidth="1"/>
    <col min="493" max="493" width="10" bestFit="1" customWidth="1"/>
    <col min="494" max="494" width="9" bestFit="1" customWidth="1"/>
    <col min="495" max="495" width="10" bestFit="1" customWidth="1"/>
    <col min="496" max="496" width="9" bestFit="1" customWidth="1"/>
    <col min="497" max="497" width="10" bestFit="1" customWidth="1"/>
    <col min="498" max="499" width="11" bestFit="1" customWidth="1"/>
    <col min="500" max="500" width="10" bestFit="1" customWidth="1"/>
    <col min="501" max="501" width="11" bestFit="1" customWidth="1"/>
    <col min="502" max="503" width="9" bestFit="1" customWidth="1"/>
    <col min="504" max="505" width="10" bestFit="1" customWidth="1"/>
    <col min="506" max="506" width="9" bestFit="1" customWidth="1"/>
    <col min="507" max="508" width="10" bestFit="1" customWidth="1"/>
    <col min="509" max="509" width="11" bestFit="1" customWidth="1"/>
    <col min="510" max="510" width="9" bestFit="1" customWidth="1"/>
    <col min="511" max="511" width="10" bestFit="1" customWidth="1"/>
    <col min="512" max="512" width="9" bestFit="1" customWidth="1"/>
    <col min="513" max="514" width="10" bestFit="1" customWidth="1"/>
    <col min="515" max="515" width="9" bestFit="1" customWidth="1"/>
    <col min="516" max="517" width="10" bestFit="1" customWidth="1"/>
    <col min="518" max="518" width="11" bestFit="1" customWidth="1"/>
    <col min="519" max="519" width="9" bestFit="1" customWidth="1"/>
    <col min="520" max="520" width="11" bestFit="1" customWidth="1"/>
    <col min="521" max="521" width="10" bestFit="1" customWidth="1"/>
    <col min="522" max="523" width="11" bestFit="1" customWidth="1"/>
    <col min="524" max="525" width="10" bestFit="1" customWidth="1"/>
    <col min="526" max="526" width="9" bestFit="1" customWidth="1"/>
    <col min="527" max="528" width="10" bestFit="1" customWidth="1"/>
    <col min="529" max="529" width="12" bestFit="1" customWidth="1"/>
    <col min="530" max="530" width="10" bestFit="1" customWidth="1"/>
    <col min="531" max="532" width="9" bestFit="1" customWidth="1"/>
    <col min="533" max="533" width="10" bestFit="1" customWidth="1"/>
    <col min="534" max="534" width="9" bestFit="1" customWidth="1"/>
    <col min="535" max="535" width="11" bestFit="1" customWidth="1"/>
    <col min="536" max="537" width="9" bestFit="1" customWidth="1"/>
    <col min="538" max="538" width="10" bestFit="1" customWidth="1"/>
    <col min="539" max="539" width="11" bestFit="1" customWidth="1"/>
    <col min="540" max="541" width="9" bestFit="1" customWidth="1"/>
    <col min="542" max="542" width="11" bestFit="1" customWidth="1"/>
    <col min="543" max="543" width="9" bestFit="1" customWidth="1"/>
    <col min="544" max="544" width="11" bestFit="1" customWidth="1"/>
    <col min="545" max="545" width="9" bestFit="1" customWidth="1"/>
    <col min="546" max="547" width="11" bestFit="1" customWidth="1"/>
    <col min="548" max="548" width="10" bestFit="1" customWidth="1"/>
    <col min="549" max="549" width="9" bestFit="1" customWidth="1"/>
    <col min="550" max="550" width="8" bestFit="1" customWidth="1"/>
    <col min="551" max="551" width="9" bestFit="1" customWidth="1"/>
    <col min="552" max="552" width="10" bestFit="1" customWidth="1"/>
    <col min="553" max="553" width="11" bestFit="1" customWidth="1"/>
    <col min="554" max="554" width="10" bestFit="1" customWidth="1"/>
    <col min="555" max="555" width="11" bestFit="1" customWidth="1"/>
    <col min="556" max="556" width="8" bestFit="1" customWidth="1"/>
    <col min="557" max="557" width="9" bestFit="1" customWidth="1"/>
    <col min="558" max="558" width="10" bestFit="1" customWidth="1"/>
    <col min="559" max="559" width="11" bestFit="1" customWidth="1"/>
    <col min="560" max="560" width="10" bestFit="1" customWidth="1"/>
    <col min="561" max="561" width="11" bestFit="1" customWidth="1"/>
    <col min="562" max="562" width="9" bestFit="1" customWidth="1"/>
    <col min="563" max="564" width="10" bestFit="1" customWidth="1"/>
    <col min="565" max="565" width="9" bestFit="1" customWidth="1"/>
    <col min="566" max="566" width="10" bestFit="1" customWidth="1"/>
    <col min="567" max="567" width="11" bestFit="1" customWidth="1"/>
    <col min="568" max="569" width="9" bestFit="1" customWidth="1"/>
    <col min="570" max="572" width="11" bestFit="1" customWidth="1"/>
    <col min="573" max="573" width="10" bestFit="1" customWidth="1"/>
    <col min="574" max="574" width="9" bestFit="1" customWidth="1"/>
    <col min="575" max="575" width="10" bestFit="1" customWidth="1"/>
    <col min="576" max="577" width="9" bestFit="1" customWidth="1"/>
    <col min="578" max="578" width="10" bestFit="1" customWidth="1"/>
    <col min="579" max="579" width="11" bestFit="1" customWidth="1"/>
    <col min="580" max="580" width="8" bestFit="1" customWidth="1"/>
    <col min="581" max="582" width="10" bestFit="1" customWidth="1"/>
    <col min="583" max="583" width="11" bestFit="1" customWidth="1"/>
    <col min="584" max="589" width="10" bestFit="1" customWidth="1"/>
    <col min="590" max="591" width="9" bestFit="1" customWidth="1"/>
    <col min="592" max="593" width="10" bestFit="1" customWidth="1"/>
    <col min="594" max="596" width="11" bestFit="1" customWidth="1"/>
    <col min="597" max="597" width="10" bestFit="1" customWidth="1"/>
    <col min="598" max="598" width="11" bestFit="1" customWidth="1"/>
    <col min="599" max="599" width="10" bestFit="1" customWidth="1"/>
    <col min="600" max="601" width="11" bestFit="1" customWidth="1"/>
    <col min="602" max="602" width="10" bestFit="1" customWidth="1"/>
    <col min="603" max="605" width="9" bestFit="1" customWidth="1"/>
    <col min="606" max="606" width="10" bestFit="1" customWidth="1"/>
    <col min="607" max="610" width="9" bestFit="1" customWidth="1"/>
    <col min="611" max="611" width="10" bestFit="1" customWidth="1"/>
    <col min="612" max="612" width="11" bestFit="1" customWidth="1"/>
    <col min="613" max="613" width="9" bestFit="1" customWidth="1"/>
    <col min="614" max="614" width="10" bestFit="1" customWidth="1"/>
    <col min="615" max="616" width="9" bestFit="1" customWidth="1"/>
    <col min="617" max="621" width="10" bestFit="1" customWidth="1"/>
    <col min="622" max="622" width="11" bestFit="1" customWidth="1"/>
    <col min="623" max="624" width="10" bestFit="1" customWidth="1"/>
    <col min="625" max="625" width="7.5546875" bestFit="1" customWidth="1"/>
    <col min="626" max="626" width="10" bestFit="1" customWidth="1"/>
    <col min="627" max="628" width="11" bestFit="1" customWidth="1"/>
    <col min="629" max="629" width="9" bestFit="1" customWidth="1"/>
    <col min="630" max="630" width="11" bestFit="1" customWidth="1"/>
    <col min="631" max="634" width="9" bestFit="1" customWidth="1"/>
    <col min="635" max="635" width="11" bestFit="1" customWidth="1"/>
    <col min="636" max="636" width="9" bestFit="1" customWidth="1"/>
    <col min="637" max="637" width="10" bestFit="1" customWidth="1"/>
    <col min="638" max="638" width="11" bestFit="1" customWidth="1"/>
    <col min="639" max="640" width="10" bestFit="1" customWidth="1"/>
    <col min="641" max="641" width="11" bestFit="1" customWidth="1"/>
    <col min="642" max="642" width="9" bestFit="1" customWidth="1"/>
    <col min="643" max="643" width="10" bestFit="1" customWidth="1"/>
    <col min="644" max="645" width="11" bestFit="1" customWidth="1"/>
    <col min="646" max="646" width="8" bestFit="1" customWidth="1"/>
    <col min="647" max="647" width="10" bestFit="1" customWidth="1"/>
    <col min="648" max="648" width="11" bestFit="1" customWidth="1"/>
    <col min="649" max="650" width="10" bestFit="1" customWidth="1"/>
    <col min="651" max="651" width="11" bestFit="1" customWidth="1"/>
    <col min="652" max="654" width="9" bestFit="1" customWidth="1"/>
    <col min="655" max="655" width="11" bestFit="1" customWidth="1"/>
    <col min="656" max="656" width="8" bestFit="1" customWidth="1"/>
    <col min="657" max="660" width="10" bestFit="1" customWidth="1"/>
    <col min="661" max="661" width="9" bestFit="1" customWidth="1"/>
    <col min="662" max="662" width="10" bestFit="1" customWidth="1"/>
    <col min="663" max="663" width="9" bestFit="1" customWidth="1"/>
    <col min="664" max="665" width="10" bestFit="1" customWidth="1"/>
    <col min="666" max="666" width="11" bestFit="1" customWidth="1"/>
    <col min="667" max="670" width="10" bestFit="1" customWidth="1"/>
    <col min="671" max="672" width="9" bestFit="1" customWidth="1"/>
    <col min="673" max="673" width="8" bestFit="1" customWidth="1"/>
    <col min="674" max="674" width="10" bestFit="1" customWidth="1"/>
    <col min="675" max="675" width="11" bestFit="1" customWidth="1"/>
    <col min="676" max="677" width="10" bestFit="1" customWidth="1"/>
    <col min="678" max="678" width="11" bestFit="1" customWidth="1"/>
    <col min="679" max="679" width="10" bestFit="1" customWidth="1"/>
    <col min="680" max="680" width="11" bestFit="1" customWidth="1"/>
    <col min="681" max="681" width="10" bestFit="1" customWidth="1"/>
    <col min="682" max="682" width="9" bestFit="1" customWidth="1"/>
    <col min="683" max="684" width="10" bestFit="1" customWidth="1"/>
    <col min="685" max="685" width="11" bestFit="1" customWidth="1"/>
    <col min="686" max="686" width="10" bestFit="1" customWidth="1"/>
    <col min="687" max="687" width="8" bestFit="1" customWidth="1"/>
    <col min="688" max="689" width="9" bestFit="1" customWidth="1"/>
    <col min="690" max="690" width="10" bestFit="1" customWidth="1"/>
    <col min="691" max="691" width="11" bestFit="1" customWidth="1"/>
    <col min="692" max="692" width="9" bestFit="1" customWidth="1"/>
    <col min="693" max="693" width="10" bestFit="1" customWidth="1"/>
    <col min="694" max="694" width="8" bestFit="1" customWidth="1"/>
    <col min="695" max="698" width="10" bestFit="1" customWidth="1"/>
    <col min="699" max="699" width="9" bestFit="1" customWidth="1"/>
    <col min="700" max="700" width="10" bestFit="1" customWidth="1"/>
    <col min="701" max="701" width="9" bestFit="1" customWidth="1"/>
    <col min="702" max="702" width="10" bestFit="1" customWidth="1"/>
    <col min="703" max="703" width="11" bestFit="1" customWidth="1"/>
    <col min="704" max="704" width="10" bestFit="1" customWidth="1"/>
    <col min="705" max="705" width="9" bestFit="1" customWidth="1"/>
    <col min="706" max="707" width="10" bestFit="1" customWidth="1"/>
    <col min="708" max="708" width="9" bestFit="1" customWidth="1"/>
    <col min="709" max="709" width="11" bestFit="1" customWidth="1"/>
    <col min="710" max="710" width="10" bestFit="1" customWidth="1"/>
    <col min="711" max="711" width="8" bestFit="1" customWidth="1"/>
    <col min="712" max="712" width="11" bestFit="1" customWidth="1"/>
    <col min="713" max="714" width="10" bestFit="1" customWidth="1"/>
    <col min="715" max="715" width="12" bestFit="1" customWidth="1"/>
    <col min="716" max="716" width="10" bestFit="1" customWidth="1"/>
    <col min="717" max="717" width="9" bestFit="1" customWidth="1"/>
    <col min="718" max="718" width="12" bestFit="1" customWidth="1"/>
    <col min="719" max="719" width="11" bestFit="1" customWidth="1"/>
    <col min="720" max="720" width="12" bestFit="1" customWidth="1"/>
    <col min="721" max="721" width="10" bestFit="1" customWidth="1"/>
    <col min="722" max="724" width="11" bestFit="1" customWidth="1"/>
    <col min="725" max="725" width="10" bestFit="1" customWidth="1"/>
    <col min="726" max="728" width="11" bestFit="1" customWidth="1"/>
    <col min="729" max="729" width="9" bestFit="1" customWidth="1"/>
    <col min="730" max="730" width="10" bestFit="1" customWidth="1"/>
    <col min="731" max="731" width="11" bestFit="1" customWidth="1"/>
    <col min="732" max="732" width="10" bestFit="1" customWidth="1"/>
    <col min="733" max="733" width="12" bestFit="1" customWidth="1"/>
    <col min="734" max="734" width="11" bestFit="1" customWidth="1"/>
    <col min="735" max="737" width="12" bestFit="1" customWidth="1"/>
    <col min="738" max="739" width="10" bestFit="1" customWidth="1"/>
    <col min="740" max="743" width="11" bestFit="1" customWidth="1"/>
    <col min="744" max="745" width="10" bestFit="1" customWidth="1"/>
    <col min="746" max="746" width="11" bestFit="1" customWidth="1"/>
    <col min="747" max="747" width="12" bestFit="1" customWidth="1"/>
    <col min="748" max="748" width="11" bestFit="1" customWidth="1"/>
    <col min="749" max="749" width="10" bestFit="1" customWidth="1"/>
    <col min="750" max="750" width="12" bestFit="1" customWidth="1"/>
    <col min="751" max="751" width="10" bestFit="1" customWidth="1"/>
    <col min="752" max="752" width="11" bestFit="1" customWidth="1"/>
    <col min="753" max="753" width="9" bestFit="1" customWidth="1"/>
    <col min="754" max="754" width="10" bestFit="1" customWidth="1"/>
    <col min="755" max="755" width="12" bestFit="1" customWidth="1"/>
    <col min="756" max="756" width="9" bestFit="1" customWidth="1"/>
    <col min="757" max="758" width="12" bestFit="1" customWidth="1"/>
    <col min="759" max="759" width="11" bestFit="1" customWidth="1"/>
    <col min="760" max="760" width="10" bestFit="1" customWidth="1"/>
    <col min="761" max="764" width="11" bestFit="1" customWidth="1"/>
    <col min="765" max="765" width="10" bestFit="1" customWidth="1"/>
    <col min="766" max="766" width="12" bestFit="1" customWidth="1"/>
    <col min="767" max="767" width="9" bestFit="1" customWidth="1"/>
    <col min="768" max="768" width="11" bestFit="1" customWidth="1"/>
    <col min="769" max="769" width="10" bestFit="1" customWidth="1"/>
    <col min="770" max="770" width="12" bestFit="1" customWidth="1"/>
    <col min="771" max="775" width="11" bestFit="1" customWidth="1"/>
    <col min="776" max="777" width="10" bestFit="1" customWidth="1"/>
    <col min="778" max="781" width="11" bestFit="1" customWidth="1"/>
    <col min="782" max="782" width="9" bestFit="1" customWidth="1"/>
    <col min="783" max="783" width="10" bestFit="1" customWidth="1"/>
    <col min="784" max="784" width="12" bestFit="1" customWidth="1"/>
    <col min="785" max="786" width="11" bestFit="1" customWidth="1"/>
    <col min="787" max="788" width="10" bestFit="1" customWidth="1"/>
    <col min="789" max="789" width="12" bestFit="1" customWidth="1"/>
    <col min="790" max="790" width="11" bestFit="1" customWidth="1"/>
    <col min="791" max="791" width="12" bestFit="1" customWidth="1"/>
    <col min="792" max="792" width="10" bestFit="1" customWidth="1"/>
    <col min="793" max="794" width="12" bestFit="1" customWidth="1"/>
    <col min="795" max="795" width="10" bestFit="1" customWidth="1"/>
    <col min="796" max="797" width="11" bestFit="1" customWidth="1"/>
    <col min="798" max="798" width="10" bestFit="1" customWidth="1"/>
    <col min="799" max="799" width="11" bestFit="1" customWidth="1"/>
    <col min="800" max="800" width="10" bestFit="1" customWidth="1"/>
    <col min="801" max="801" width="11" bestFit="1" customWidth="1"/>
    <col min="802" max="802" width="12" bestFit="1" customWidth="1"/>
    <col min="803" max="803" width="11" bestFit="1" customWidth="1"/>
    <col min="804" max="804" width="10" bestFit="1" customWidth="1"/>
    <col min="805" max="805" width="12" bestFit="1" customWidth="1"/>
    <col min="806" max="806" width="11" bestFit="1" customWidth="1"/>
    <col min="807" max="807" width="9" bestFit="1" customWidth="1"/>
    <col min="808" max="809" width="12" bestFit="1" customWidth="1"/>
    <col min="810" max="810" width="10" bestFit="1" customWidth="1"/>
    <col min="811" max="812" width="12" bestFit="1" customWidth="1"/>
    <col min="813" max="814" width="10" bestFit="1" customWidth="1"/>
    <col min="815" max="815" width="11" bestFit="1" customWidth="1"/>
    <col min="816" max="816" width="12" bestFit="1" customWidth="1"/>
    <col min="817" max="817" width="9" bestFit="1" customWidth="1"/>
    <col min="818" max="818" width="11" bestFit="1" customWidth="1"/>
    <col min="819" max="820" width="12" bestFit="1" customWidth="1"/>
    <col min="821" max="821" width="9" bestFit="1" customWidth="1"/>
    <col min="822" max="822" width="11" bestFit="1" customWidth="1"/>
    <col min="823" max="824" width="12" bestFit="1" customWidth="1"/>
    <col min="825" max="826" width="10" bestFit="1" customWidth="1"/>
    <col min="827" max="830" width="11" bestFit="1" customWidth="1"/>
    <col min="831" max="831" width="9" bestFit="1" customWidth="1"/>
    <col min="832" max="832" width="12" bestFit="1" customWidth="1"/>
    <col min="833" max="833" width="10" bestFit="1" customWidth="1"/>
    <col min="834" max="834" width="12" bestFit="1" customWidth="1"/>
    <col min="835" max="835" width="10" bestFit="1" customWidth="1"/>
    <col min="836" max="836" width="11" bestFit="1" customWidth="1"/>
    <col min="837" max="837" width="12" bestFit="1" customWidth="1"/>
    <col min="838" max="838" width="10" bestFit="1" customWidth="1"/>
    <col min="839" max="839" width="11" bestFit="1" customWidth="1"/>
    <col min="840" max="843" width="12" bestFit="1" customWidth="1"/>
    <col min="844" max="847" width="11" bestFit="1" customWidth="1"/>
    <col min="848" max="850" width="10" bestFit="1" customWidth="1"/>
    <col min="851" max="851" width="11" bestFit="1" customWidth="1"/>
    <col min="852" max="852" width="9" bestFit="1" customWidth="1"/>
    <col min="853" max="853" width="11" bestFit="1" customWidth="1"/>
    <col min="854" max="854" width="12" bestFit="1" customWidth="1"/>
    <col min="855" max="855" width="11" bestFit="1" customWidth="1"/>
    <col min="856" max="856" width="10" bestFit="1" customWidth="1"/>
    <col min="857" max="857" width="11" bestFit="1" customWidth="1"/>
    <col min="858" max="858" width="12" bestFit="1" customWidth="1"/>
    <col min="859" max="859" width="11" bestFit="1" customWidth="1"/>
    <col min="860" max="860" width="10" bestFit="1" customWidth="1"/>
    <col min="861" max="861" width="11" bestFit="1" customWidth="1"/>
    <col min="862" max="862" width="10" bestFit="1" customWidth="1"/>
    <col min="863" max="863" width="11" bestFit="1" customWidth="1"/>
    <col min="864" max="865" width="12" bestFit="1" customWidth="1"/>
    <col min="866" max="869" width="10" bestFit="1" customWidth="1"/>
    <col min="870" max="870" width="11" bestFit="1" customWidth="1"/>
    <col min="871" max="871" width="12" bestFit="1" customWidth="1"/>
    <col min="872" max="872" width="11" bestFit="1" customWidth="1"/>
    <col min="873" max="873" width="12" bestFit="1" customWidth="1"/>
    <col min="874" max="874" width="11" bestFit="1" customWidth="1"/>
    <col min="875" max="875" width="12" bestFit="1" customWidth="1"/>
    <col min="876" max="877" width="11" bestFit="1" customWidth="1"/>
    <col min="878" max="878" width="10" bestFit="1" customWidth="1"/>
    <col min="879" max="879" width="11" bestFit="1" customWidth="1"/>
    <col min="880" max="880" width="12" bestFit="1" customWidth="1"/>
    <col min="881" max="883" width="11" bestFit="1" customWidth="1"/>
    <col min="884" max="884" width="10" bestFit="1" customWidth="1"/>
    <col min="885" max="885" width="11" bestFit="1" customWidth="1"/>
    <col min="886" max="887" width="10" bestFit="1" customWidth="1"/>
    <col min="888" max="889" width="11" bestFit="1" customWidth="1"/>
    <col min="890" max="892" width="12" bestFit="1" customWidth="1"/>
    <col min="893" max="893" width="11" bestFit="1" customWidth="1"/>
    <col min="894" max="894" width="12" bestFit="1" customWidth="1"/>
    <col min="895" max="895" width="11" bestFit="1" customWidth="1"/>
    <col min="896" max="896" width="10" bestFit="1" customWidth="1"/>
    <col min="897" max="899" width="11" bestFit="1" customWidth="1"/>
    <col min="900" max="901" width="10" bestFit="1" customWidth="1"/>
    <col min="902" max="903" width="11" bestFit="1" customWidth="1"/>
    <col min="904" max="905" width="12" bestFit="1" customWidth="1"/>
    <col min="906" max="906" width="10" bestFit="1" customWidth="1"/>
    <col min="907" max="907" width="12" bestFit="1" customWidth="1"/>
    <col min="908" max="908" width="10" bestFit="1" customWidth="1"/>
    <col min="909" max="909" width="11" bestFit="1" customWidth="1"/>
    <col min="910" max="914" width="12" bestFit="1" customWidth="1"/>
    <col min="915" max="915" width="11" bestFit="1" customWidth="1"/>
    <col min="916" max="916" width="12" bestFit="1" customWidth="1"/>
    <col min="917" max="917" width="10" bestFit="1" customWidth="1"/>
    <col min="918" max="918" width="12" bestFit="1" customWidth="1"/>
    <col min="919" max="919" width="11" bestFit="1" customWidth="1"/>
    <col min="920" max="921" width="10" bestFit="1" customWidth="1"/>
    <col min="922" max="924" width="11" bestFit="1" customWidth="1"/>
    <col min="925" max="926" width="10" bestFit="1" customWidth="1"/>
    <col min="927" max="927" width="11" bestFit="1" customWidth="1"/>
    <col min="928" max="928" width="9" bestFit="1" customWidth="1"/>
    <col min="929" max="929" width="11" bestFit="1" customWidth="1"/>
    <col min="930" max="930" width="9" bestFit="1" customWidth="1"/>
    <col min="931" max="931" width="11" bestFit="1" customWidth="1"/>
    <col min="932" max="932" width="12" bestFit="1" customWidth="1"/>
    <col min="933" max="934" width="11" bestFit="1" customWidth="1"/>
    <col min="935" max="936" width="12" bestFit="1" customWidth="1"/>
    <col min="937" max="937" width="11" bestFit="1" customWidth="1"/>
    <col min="938" max="938" width="10" bestFit="1" customWidth="1"/>
    <col min="939" max="939" width="11" bestFit="1" customWidth="1"/>
    <col min="940" max="940" width="10" bestFit="1" customWidth="1"/>
    <col min="941" max="941" width="11" bestFit="1" customWidth="1"/>
    <col min="942" max="943" width="10" bestFit="1" customWidth="1"/>
    <col min="944" max="946" width="11" bestFit="1" customWidth="1"/>
    <col min="947" max="948" width="12" bestFit="1" customWidth="1"/>
    <col min="949" max="950" width="11" bestFit="1" customWidth="1"/>
    <col min="951" max="951" width="10" bestFit="1" customWidth="1"/>
    <col min="952" max="952" width="11" bestFit="1" customWidth="1"/>
    <col min="953" max="953" width="9" bestFit="1" customWidth="1"/>
    <col min="954" max="955" width="12" bestFit="1" customWidth="1"/>
    <col min="956" max="956" width="10" bestFit="1" customWidth="1"/>
    <col min="957" max="960" width="11" bestFit="1" customWidth="1"/>
    <col min="961" max="961" width="10" bestFit="1" customWidth="1"/>
    <col min="962" max="962" width="11" bestFit="1" customWidth="1"/>
    <col min="963" max="965" width="12" bestFit="1" customWidth="1"/>
    <col min="966" max="968" width="11" bestFit="1" customWidth="1"/>
    <col min="969" max="969" width="12" bestFit="1" customWidth="1"/>
    <col min="970" max="970" width="11" bestFit="1" customWidth="1"/>
    <col min="971" max="972" width="12" bestFit="1" customWidth="1"/>
    <col min="973" max="973" width="10" bestFit="1" customWidth="1"/>
    <col min="974" max="974" width="12" bestFit="1" customWidth="1"/>
    <col min="975" max="975" width="11" bestFit="1" customWidth="1"/>
    <col min="976" max="977" width="12" bestFit="1" customWidth="1"/>
    <col min="978" max="979" width="11" bestFit="1" customWidth="1"/>
    <col min="980" max="980" width="10" bestFit="1" customWidth="1"/>
    <col min="981" max="982" width="12" bestFit="1" customWidth="1"/>
    <col min="983" max="983" width="11" bestFit="1" customWidth="1"/>
    <col min="984" max="984" width="10" bestFit="1" customWidth="1"/>
    <col min="985" max="985" width="12" bestFit="1" customWidth="1"/>
    <col min="986" max="986" width="11" bestFit="1" customWidth="1"/>
    <col min="987" max="989" width="12" bestFit="1" customWidth="1"/>
    <col min="990" max="990" width="11" bestFit="1" customWidth="1"/>
    <col min="991" max="991" width="10" bestFit="1" customWidth="1"/>
    <col min="992" max="993" width="12" bestFit="1" customWidth="1"/>
    <col min="994" max="995" width="11" bestFit="1" customWidth="1"/>
    <col min="996" max="996" width="12" bestFit="1" customWidth="1"/>
    <col min="997" max="998" width="10" bestFit="1" customWidth="1"/>
    <col min="999" max="999" width="12" bestFit="1" customWidth="1"/>
    <col min="1000" max="1000" width="11" bestFit="1" customWidth="1"/>
    <col min="1001" max="1001" width="12" bestFit="1" customWidth="1"/>
    <col min="1002" max="1002" width="11" bestFit="1" customWidth="1"/>
    <col min="1003" max="1006" width="12" bestFit="1" customWidth="1"/>
    <col min="1007" max="1007" width="10" bestFit="1" customWidth="1"/>
    <col min="1008" max="1008" width="11" bestFit="1" customWidth="1"/>
    <col min="1009" max="1009" width="9" bestFit="1" customWidth="1"/>
    <col min="1010" max="1010" width="11" bestFit="1" customWidth="1"/>
    <col min="1011" max="1011" width="12" bestFit="1" customWidth="1"/>
    <col min="1012" max="1012" width="11" bestFit="1" customWidth="1"/>
    <col min="1013" max="1013" width="10" bestFit="1" customWidth="1"/>
    <col min="1014" max="1016" width="11" bestFit="1" customWidth="1"/>
    <col min="1017" max="1017" width="10" bestFit="1" customWidth="1"/>
    <col min="1018" max="1019" width="12" bestFit="1" customWidth="1"/>
    <col min="1020" max="1021" width="11" bestFit="1" customWidth="1"/>
    <col min="1022" max="1024" width="12" bestFit="1" customWidth="1"/>
    <col min="1025" max="1025" width="10" bestFit="1" customWidth="1"/>
    <col min="1026" max="1026" width="11" bestFit="1" customWidth="1"/>
    <col min="1027" max="1027" width="10" bestFit="1" customWidth="1"/>
    <col min="1028" max="1028" width="12" bestFit="1" customWidth="1"/>
    <col min="1029" max="1030" width="11" bestFit="1" customWidth="1"/>
    <col min="1031" max="1032" width="10" bestFit="1" customWidth="1"/>
    <col min="1033" max="1033" width="11" bestFit="1" customWidth="1"/>
    <col min="1034" max="1034" width="10" bestFit="1" customWidth="1"/>
    <col min="1035" max="1035" width="11" bestFit="1" customWidth="1"/>
    <col min="1036" max="1036" width="12" bestFit="1" customWidth="1"/>
    <col min="1037" max="1038" width="11" bestFit="1" customWidth="1"/>
    <col min="1039" max="1043" width="12" bestFit="1" customWidth="1"/>
    <col min="1044" max="1044" width="10" bestFit="1" customWidth="1"/>
    <col min="1045" max="1045" width="9" bestFit="1" customWidth="1"/>
    <col min="1046" max="1046" width="10" bestFit="1" customWidth="1"/>
    <col min="1047" max="1047" width="11" bestFit="1" customWidth="1"/>
    <col min="1048" max="1048" width="12" bestFit="1" customWidth="1"/>
    <col min="1049" max="1049" width="10" bestFit="1" customWidth="1"/>
    <col min="1050" max="1050" width="12" bestFit="1" customWidth="1"/>
    <col min="1051" max="1054" width="11" bestFit="1" customWidth="1"/>
    <col min="1055" max="1055" width="12" bestFit="1" customWidth="1"/>
    <col min="1056" max="1057" width="11" bestFit="1" customWidth="1"/>
    <col min="1058" max="1058" width="10" bestFit="1" customWidth="1"/>
    <col min="1059" max="1060" width="12" bestFit="1" customWidth="1"/>
    <col min="1061" max="1061" width="11" bestFit="1" customWidth="1"/>
    <col min="1062" max="1063" width="12" bestFit="1" customWidth="1"/>
    <col min="1064" max="1064" width="10" bestFit="1" customWidth="1"/>
    <col min="1065" max="1065" width="11" bestFit="1" customWidth="1"/>
    <col min="1066" max="1066" width="12" bestFit="1" customWidth="1"/>
    <col min="1067" max="1067" width="11" bestFit="1" customWidth="1"/>
    <col min="1068" max="1076" width="12" bestFit="1" customWidth="1"/>
    <col min="1077" max="1077" width="11" bestFit="1" customWidth="1"/>
    <col min="1078" max="1080" width="12" bestFit="1" customWidth="1"/>
    <col min="1081" max="1081" width="11" bestFit="1" customWidth="1"/>
    <col min="1082" max="1082" width="9" bestFit="1" customWidth="1"/>
    <col min="1083" max="1083" width="12" bestFit="1" customWidth="1"/>
    <col min="1084" max="1084" width="10" bestFit="1" customWidth="1"/>
    <col min="1085" max="1085" width="11" bestFit="1" customWidth="1"/>
    <col min="1086" max="1087" width="12" bestFit="1" customWidth="1"/>
    <col min="1088" max="1088" width="11" bestFit="1" customWidth="1"/>
    <col min="1089" max="1089" width="10" bestFit="1" customWidth="1"/>
    <col min="1090" max="1090" width="11" bestFit="1" customWidth="1"/>
    <col min="1091" max="1091" width="12" bestFit="1" customWidth="1"/>
    <col min="1092" max="1092" width="11" bestFit="1" customWidth="1"/>
    <col min="1093" max="1093" width="12" bestFit="1" customWidth="1"/>
    <col min="1094" max="1094" width="11" bestFit="1" customWidth="1"/>
    <col min="1095" max="1095" width="12" bestFit="1" customWidth="1"/>
    <col min="1096" max="1096" width="11" bestFit="1" customWidth="1"/>
    <col min="1097" max="1097" width="9" bestFit="1" customWidth="1"/>
    <col min="1098" max="1098" width="11" bestFit="1" customWidth="1"/>
    <col min="1099" max="1099" width="12" bestFit="1" customWidth="1"/>
    <col min="1100" max="1100" width="10" bestFit="1" customWidth="1"/>
    <col min="1101" max="1101" width="12" bestFit="1" customWidth="1"/>
    <col min="1102" max="1103" width="11" bestFit="1" customWidth="1"/>
    <col min="1104" max="1104" width="12" bestFit="1" customWidth="1"/>
    <col min="1105" max="1105" width="11" bestFit="1" customWidth="1"/>
    <col min="1106" max="1106" width="12" bestFit="1" customWidth="1"/>
    <col min="1107" max="1107" width="8.5546875" bestFit="1" customWidth="1"/>
    <col min="1108" max="1109" width="12" bestFit="1" customWidth="1"/>
    <col min="1110" max="1110" width="11" bestFit="1" customWidth="1"/>
    <col min="1111" max="1112" width="12" bestFit="1" customWidth="1"/>
    <col min="1113" max="1114" width="11" bestFit="1" customWidth="1"/>
    <col min="1115" max="1115" width="10" bestFit="1" customWidth="1"/>
    <col min="1116" max="1117" width="12" bestFit="1" customWidth="1"/>
    <col min="1118" max="1118" width="10" bestFit="1" customWidth="1"/>
    <col min="1119" max="1120" width="11" bestFit="1" customWidth="1"/>
    <col min="1121" max="1123" width="12" bestFit="1" customWidth="1"/>
    <col min="1124" max="1124" width="11" bestFit="1" customWidth="1"/>
    <col min="1125" max="1125" width="12" bestFit="1" customWidth="1"/>
    <col min="1126" max="1126" width="11" bestFit="1" customWidth="1"/>
    <col min="1127" max="1128" width="12" bestFit="1" customWidth="1"/>
    <col min="1129" max="1129" width="10" bestFit="1" customWidth="1"/>
    <col min="1130" max="1131" width="12" bestFit="1" customWidth="1"/>
    <col min="1132" max="1132" width="10" bestFit="1" customWidth="1"/>
    <col min="1133" max="1133" width="12" bestFit="1" customWidth="1"/>
    <col min="1134" max="1135" width="11" bestFit="1" customWidth="1"/>
    <col min="1136" max="1138" width="12" bestFit="1" customWidth="1"/>
    <col min="1139" max="1139" width="10" bestFit="1" customWidth="1"/>
    <col min="1140" max="1140" width="12" bestFit="1" customWidth="1"/>
    <col min="1141" max="1141" width="10" bestFit="1" customWidth="1"/>
    <col min="1142" max="1148" width="12" bestFit="1" customWidth="1"/>
    <col min="1149" max="1149" width="11" bestFit="1" customWidth="1"/>
    <col min="1150" max="1152" width="12" bestFit="1" customWidth="1"/>
    <col min="1153" max="1153" width="11" bestFit="1" customWidth="1"/>
    <col min="1154" max="1154" width="12" bestFit="1" customWidth="1"/>
    <col min="1155" max="1155" width="11" bestFit="1" customWidth="1"/>
    <col min="1156" max="1160" width="12" bestFit="1" customWidth="1"/>
    <col min="1161" max="1161" width="11" bestFit="1" customWidth="1"/>
    <col min="1162" max="1162" width="12" bestFit="1" customWidth="1"/>
    <col min="1163" max="1163" width="11" bestFit="1" customWidth="1"/>
    <col min="1164" max="1169" width="12" bestFit="1" customWidth="1"/>
    <col min="1170" max="1170" width="11" bestFit="1" customWidth="1"/>
    <col min="1171" max="1171" width="12" bestFit="1" customWidth="1"/>
    <col min="1172" max="1173" width="11" bestFit="1" customWidth="1"/>
    <col min="1174" max="1175" width="12" bestFit="1" customWidth="1"/>
    <col min="1176" max="1176" width="11" bestFit="1" customWidth="1"/>
    <col min="1177" max="1178" width="12" bestFit="1" customWidth="1"/>
    <col min="1179" max="1179" width="11" bestFit="1" customWidth="1"/>
    <col min="1180" max="1181" width="12" bestFit="1" customWidth="1"/>
    <col min="1182" max="1182" width="11" bestFit="1" customWidth="1"/>
    <col min="1183" max="1184" width="12" bestFit="1" customWidth="1"/>
    <col min="1185" max="1186" width="11" bestFit="1" customWidth="1"/>
    <col min="1187" max="1187" width="12" bestFit="1" customWidth="1"/>
    <col min="1188" max="1188" width="11" bestFit="1" customWidth="1"/>
    <col min="1189" max="1190" width="12" bestFit="1" customWidth="1"/>
    <col min="1191" max="1192" width="11" bestFit="1" customWidth="1"/>
    <col min="1193" max="1195" width="10" bestFit="1" customWidth="1"/>
    <col min="1196" max="1196" width="12" bestFit="1" customWidth="1"/>
    <col min="1197" max="1198" width="11" bestFit="1" customWidth="1"/>
    <col min="1199" max="1199" width="10" bestFit="1" customWidth="1"/>
    <col min="1200" max="1200" width="12" bestFit="1" customWidth="1"/>
    <col min="1201" max="1201" width="11" bestFit="1" customWidth="1"/>
    <col min="1202" max="1202" width="10" bestFit="1" customWidth="1"/>
    <col min="1203" max="1203" width="11" bestFit="1" customWidth="1"/>
    <col min="1204" max="1205" width="10" bestFit="1" customWidth="1"/>
    <col min="1206" max="1208" width="12" bestFit="1" customWidth="1"/>
    <col min="1209" max="1209" width="9" bestFit="1" customWidth="1"/>
    <col min="1210" max="1210" width="10" bestFit="1" customWidth="1"/>
    <col min="1211" max="1212" width="11" bestFit="1" customWidth="1"/>
    <col min="1213" max="1213" width="10" bestFit="1" customWidth="1"/>
    <col min="1214" max="1216" width="11" bestFit="1" customWidth="1"/>
    <col min="1217" max="1217" width="10" bestFit="1" customWidth="1"/>
    <col min="1218" max="1218" width="12" bestFit="1" customWidth="1"/>
    <col min="1219" max="1219" width="11" bestFit="1" customWidth="1"/>
    <col min="1220" max="1220" width="10" bestFit="1" customWidth="1"/>
    <col min="1221" max="1221" width="12" bestFit="1" customWidth="1"/>
    <col min="1222" max="1222" width="10" bestFit="1" customWidth="1"/>
    <col min="1223" max="1224" width="12" bestFit="1" customWidth="1"/>
    <col min="1225" max="1225" width="11" bestFit="1" customWidth="1"/>
    <col min="1226" max="1226" width="10" bestFit="1" customWidth="1"/>
    <col min="1227" max="1229" width="11" bestFit="1" customWidth="1"/>
    <col min="1230" max="1230" width="12" bestFit="1" customWidth="1"/>
    <col min="1231" max="1236" width="11" bestFit="1" customWidth="1"/>
    <col min="1237" max="1237" width="12" bestFit="1" customWidth="1"/>
    <col min="1238" max="1238" width="11" bestFit="1" customWidth="1"/>
    <col min="1239" max="1240" width="10" bestFit="1" customWidth="1"/>
    <col min="1241" max="1241" width="11" bestFit="1" customWidth="1"/>
    <col min="1242" max="1242" width="10" bestFit="1" customWidth="1"/>
    <col min="1243" max="1243" width="8.5546875" bestFit="1" customWidth="1"/>
    <col min="1244" max="1245" width="11" bestFit="1" customWidth="1"/>
    <col min="1246" max="1247" width="10" bestFit="1" customWidth="1"/>
    <col min="1248" max="1248" width="12" bestFit="1" customWidth="1"/>
    <col min="1249" max="1249" width="10" bestFit="1" customWidth="1"/>
    <col min="1250" max="1253" width="11" bestFit="1" customWidth="1"/>
    <col min="1254" max="1254" width="12" bestFit="1" customWidth="1"/>
    <col min="1255" max="1255" width="10" bestFit="1" customWidth="1"/>
    <col min="1256" max="1256" width="11" bestFit="1" customWidth="1"/>
    <col min="1257" max="1257" width="10" bestFit="1" customWidth="1"/>
    <col min="1258" max="1258" width="11" bestFit="1" customWidth="1"/>
    <col min="1259" max="1260" width="12" bestFit="1" customWidth="1"/>
    <col min="1261" max="1261" width="9" bestFit="1" customWidth="1"/>
    <col min="1262" max="1262" width="10" bestFit="1" customWidth="1"/>
    <col min="1263" max="1264" width="11" bestFit="1" customWidth="1"/>
    <col min="1265" max="1265" width="12" bestFit="1" customWidth="1"/>
    <col min="1266" max="1270" width="11" bestFit="1" customWidth="1"/>
    <col min="1271" max="1271" width="12" bestFit="1" customWidth="1"/>
    <col min="1272" max="1272" width="10" bestFit="1" customWidth="1"/>
    <col min="1273" max="1273" width="11" bestFit="1" customWidth="1"/>
    <col min="1274" max="1274" width="10" bestFit="1" customWidth="1"/>
    <col min="1275" max="1275" width="11" bestFit="1" customWidth="1"/>
    <col min="1276" max="1276" width="9" bestFit="1" customWidth="1"/>
    <col min="1277" max="1280" width="11" bestFit="1" customWidth="1"/>
    <col min="1281" max="1281" width="12" bestFit="1" customWidth="1"/>
    <col min="1282" max="1283" width="11" bestFit="1" customWidth="1"/>
    <col min="1284" max="1284" width="10" bestFit="1" customWidth="1"/>
    <col min="1285" max="1286" width="11" bestFit="1" customWidth="1"/>
    <col min="1287" max="1287" width="12" bestFit="1" customWidth="1"/>
    <col min="1288" max="1288" width="11" bestFit="1" customWidth="1"/>
    <col min="1289" max="1289" width="12" bestFit="1" customWidth="1"/>
    <col min="1290" max="1296" width="11" bestFit="1" customWidth="1"/>
    <col min="1297" max="1297" width="10" bestFit="1" customWidth="1"/>
    <col min="1298" max="1298" width="11" bestFit="1" customWidth="1"/>
    <col min="1299" max="1299" width="12" bestFit="1" customWidth="1"/>
    <col min="1300" max="1301" width="11" bestFit="1" customWidth="1"/>
    <col min="1302" max="1303" width="12" bestFit="1" customWidth="1"/>
    <col min="1304" max="1305" width="10" bestFit="1" customWidth="1"/>
    <col min="1306" max="1311" width="11" bestFit="1" customWidth="1"/>
    <col min="1312" max="1312" width="12" bestFit="1" customWidth="1"/>
    <col min="1313" max="1314" width="11" bestFit="1" customWidth="1"/>
    <col min="1315" max="1317" width="10" bestFit="1" customWidth="1"/>
    <col min="1318" max="1318" width="9" bestFit="1" customWidth="1"/>
    <col min="1319" max="1319" width="10" bestFit="1" customWidth="1"/>
    <col min="1320" max="1321" width="12" bestFit="1" customWidth="1"/>
    <col min="1322" max="1322" width="9" bestFit="1" customWidth="1"/>
    <col min="1323" max="1323" width="10" bestFit="1" customWidth="1"/>
    <col min="1324" max="1325" width="12" bestFit="1" customWidth="1"/>
    <col min="1326" max="1327" width="11" bestFit="1" customWidth="1"/>
    <col min="1328" max="1328" width="9" bestFit="1" customWidth="1"/>
    <col min="1329" max="1329" width="12" bestFit="1" customWidth="1"/>
    <col min="1330" max="1331" width="11" bestFit="1" customWidth="1"/>
    <col min="1332" max="1338" width="12" bestFit="1" customWidth="1"/>
    <col min="1339" max="1339" width="10.77734375" bestFit="1" customWidth="1"/>
  </cols>
  <sheetData>
    <row r="3" spans="1:2">
      <c r="A3" s="69" t="s">
        <v>65</v>
      </c>
      <c r="B3" s="69"/>
    </row>
    <row r="7" spans="1:2">
      <c r="A7" s="8" t="s">
        <v>59</v>
      </c>
      <c r="B7" t="s">
        <v>63</v>
      </c>
    </row>
    <row r="8" spans="1:2">
      <c r="A8" s="9">
        <v>15.96</v>
      </c>
      <c r="B8" s="30">
        <v>1694.7963999999999</v>
      </c>
    </row>
    <row r="9" spans="1:2">
      <c r="A9" s="9">
        <v>16.815000000000001</v>
      </c>
      <c r="B9" s="30">
        <v>4904.0003500000003</v>
      </c>
    </row>
    <row r="10" spans="1:2">
      <c r="A10" s="9">
        <v>17.195</v>
      </c>
      <c r="B10" s="30">
        <v>14455.644050000001</v>
      </c>
    </row>
    <row r="11" spans="1:2">
      <c r="A11" s="9">
        <v>17.29</v>
      </c>
      <c r="B11" s="30">
        <v>7813.3534333333337</v>
      </c>
    </row>
    <row r="12" spans="1:2">
      <c r="A12" s="9">
        <v>17.385000000000002</v>
      </c>
      <c r="B12" s="30">
        <v>2775.1921499999999</v>
      </c>
    </row>
    <row r="13" spans="1:2">
      <c r="A13" s="9">
        <v>17.399999999999999</v>
      </c>
      <c r="B13" s="30">
        <v>2585.2689999999998</v>
      </c>
    </row>
    <row r="14" spans="1:2">
      <c r="A14" s="9">
        <v>17.48</v>
      </c>
      <c r="B14" s="30">
        <v>1621.3402000000001</v>
      </c>
    </row>
    <row r="15" spans="1:2">
      <c r="A15" s="9">
        <v>17.670000000000002</v>
      </c>
      <c r="B15" s="30">
        <v>2680.9493000000002</v>
      </c>
    </row>
    <row r="16" spans="1:2">
      <c r="A16" s="9">
        <v>17.765000000000001</v>
      </c>
      <c r="B16" s="30">
        <v>32734.186300000001</v>
      </c>
    </row>
    <row r="17" spans="1:13">
      <c r="A17" s="9">
        <v>17.8</v>
      </c>
      <c r="B17" s="30">
        <v>1727.7850000000001</v>
      </c>
    </row>
    <row r="18" spans="1:13">
      <c r="A18" s="9">
        <v>17.86</v>
      </c>
      <c r="B18" s="30">
        <v>5116.5003999999999</v>
      </c>
    </row>
    <row r="19" spans="1:13">
      <c r="A19" s="9">
        <v>17.954999999999998</v>
      </c>
      <c r="B19" s="30">
        <v>15006.579449999999</v>
      </c>
    </row>
    <row r="20" spans="1:13">
      <c r="A20" s="9">
        <v>18.05</v>
      </c>
      <c r="B20" s="30">
        <v>9644.2525000000005</v>
      </c>
    </row>
    <row r="21" spans="1:13">
      <c r="A21" s="9">
        <v>18.3</v>
      </c>
      <c r="B21" s="30">
        <v>19023.259999999998</v>
      </c>
    </row>
    <row r="22" spans="1:13">
      <c r="A22" s="9">
        <v>18.335000000000001</v>
      </c>
      <c r="B22" s="30">
        <v>11576.731983333333</v>
      </c>
      <c r="D22" s="70" t="s">
        <v>66</v>
      </c>
      <c r="E22" s="71"/>
      <c r="F22" s="71"/>
      <c r="G22" s="71"/>
      <c r="H22" s="71"/>
      <c r="I22" s="71"/>
      <c r="J22" s="71"/>
      <c r="K22" s="71"/>
      <c r="L22" s="71"/>
      <c r="M22" s="72"/>
    </row>
    <row r="23" spans="1:13">
      <c r="A23" s="9">
        <v>18.5</v>
      </c>
      <c r="B23" s="30">
        <v>4766.0219999999999</v>
      </c>
      <c r="D23" s="73" t="s">
        <v>169</v>
      </c>
      <c r="E23" s="74"/>
      <c r="F23" s="74"/>
      <c r="G23" s="75"/>
      <c r="H23" s="31"/>
      <c r="I23" s="32"/>
      <c r="J23" s="32"/>
      <c r="K23" s="32"/>
      <c r="L23" s="32"/>
      <c r="M23" s="32"/>
    </row>
    <row r="24" spans="1:13">
      <c r="A24" s="9">
        <v>18.600000000000001</v>
      </c>
      <c r="B24" s="30">
        <v>1728.8969999999999</v>
      </c>
    </row>
    <row r="25" spans="1:13">
      <c r="A25" s="9">
        <v>18.715</v>
      </c>
      <c r="B25" s="30">
        <v>21595.382290000001</v>
      </c>
    </row>
    <row r="26" spans="1:13">
      <c r="A26" s="9">
        <v>18.905000000000001</v>
      </c>
      <c r="B26" s="30">
        <v>4827.9049500000001</v>
      </c>
    </row>
    <row r="27" spans="1:13">
      <c r="A27" s="9">
        <v>19</v>
      </c>
      <c r="B27" s="30">
        <v>6753.0379999999996</v>
      </c>
    </row>
    <row r="28" spans="1:13">
      <c r="A28" s="9">
        <v>19.094999999999999</v>
      </c>
      <c r="B28" s="30">
        <v>16776.304049999999</v>
      </c>
    </row>
    <row r="29" spans="1:13">
      <c r="A29" s="9">
        <v>19.190000000000001</v>
      </c>
      <c r="B29" s="30">
        <v>8627.5411000000004</v>
      </c>
    </row>
    <row r="30" spans="1:13">
      <c r="A30" s="9">
        <v>19.3</v>
      </c>
      <c r="B30" s="30">
        <v>15820.699000000001</v>
      </c>
    </row>
    <row r="31" spans="1:13">
      <c r="A31" s="9">
        <v>19.475000000000001</v>
      </c>
      <c r="B31" s="30">
        <v>6933.2422500000002</v>
      </c>
    </row>
    <row r="32" spans="1:13">
      <c r="A32" s="9">
        <v>19.57</v>
      </c>
      <c r="B32" s="30">
        <v>8428.0692999999992</v>
      </c>
    </row>
    <row r="33" spans="1:2">
      <c r="A33" s="9">
        <v>19.8</v>
      </c>
      <c r="B33" s="30">
        <v>7266.6656666666677</v>
      </c>
    </row>
    <row r="34" spans="1:2">
      <c r="A34" s="9">
        <v>19.855</v>
      </c>
      <c r="B34" s="30">
        <v>6492.3764499999997</v>
      </c>
    </row>
    <row r="35" spans="1:2">
      <c r="A35" s="9">
        <v>19.95</v>
      </c>
      <c r="B35" s="30">
        <v>9049.190833333334</v>
      </c>
    </row>
    <row r="36" spans="1:2">
      <c r="A36" s="9">
        <v>20.045000000000002</v>
      </c>
      <c r="B36" s="30">
        <v>18109.274550000002</v>
      </c>
    </row>
    <row r="37" spans="1:2">
      <c r="A37" s="9">
        <v>20.100000000000001</v>
      </c>
      <c r="B37" s="30">
        <v>12032.325999999999</v>
      </c>
    </row>
    <row r="38" spans="1:2">
      <c r="A38" s="9">
        <v>20.13</v>
      </c>
      <c r="B38" s="30">
        <v>18767.737700000001</v>
      </c>
    </row>
    <row r="39" spans="1:2">
      <c r="A39" s="9">
        <v>20.234999999999999</v>
      </c>
      <c r="B39" s="30">
        <v>7722.5618999999997</v>
      </c>
    </row>
    <row r="40" spans="1:2">
      <c r="A40" s="9">
        <v>20.3</v>
      </c>
      <c r="B40" s="30">
        <v>1242.26</v>
      </c>
    </row>
    <row r="41" spans="1:2">
      <c r="A41" s="9">
        <v>20.350000000000001</v>
      </c>
      <c r="B41" s="30">
        <v>8605.3615000000009</v>
      </c>
    </row>
    <row r="42" spans="1:2">
      <c r="A42" s="9">
        <v>20.399999999999999</v>
      </c>
      <c r="B42" s="30">
        <v>3260.1990000000001</v>
      </c>
    </row>
    <row r="43" spans="1:2">
      <c r="A43" s="9">
        <v>20.425000000000001</v>
      </c>
      <c r="B43" s="30">
        <v>1625.4337499999999</v>
      </c>
    </row>
    <row r="44" spans="1:2">
      <c r="A44" s="9">
        <v>20.52</v>
      </c>
      <c r="B44" s="30">
        <v>9558.0627999999997</v>
      </c>
    </row>
    <row r="45" spans="1:2">
      <c r="A45" s="9">
        <v>20.6</v>
      </c>
      <c r="B45" s="30">
        <v>5498.2370000000001</v>
      </c>
    </row>
    <row r="46" spans="1:2">
      <c r="A46" s="9">
        <v>20.614999999999998</v>
      </c>
      <c r="B46" s="30">
        <v>2803.69785</v>
      </c>
    </row>
    <row r="47" spans="1:2">
      <c r="A47" s="9">
        <v>20.7</v>
      </c>
      <c r="B47" s="30">
        <v>1242.816</v>
      </c>
    </row>
    <row r="48" spans="1:2">
      <c r="A48" s="9">
        <v>20.79</v>
      </c>
      <c r="B48" s="30">
        <v>1607.5101</v>
      </c>
    </row>
    <row r="49" spans="1:2">
      <c r="A49" s="9">
        <v>20.8</v>
      </c>
      <c r="B49" s="30">
        <v>2755.5434999999998</v>
      </c>
    </row>
    <row r="50" spans="1:2">
      <c r="A50" s="9">
        <v>20.9</v>
      </c>
      <c r="B50" s="30">
        <v>11513.956</v>
      </c>
    </row>
    <row r="51" spans="1:2">
      <c r="A51" s="9">
        <v>21.01</v>
      </c>
      <c r="B51" s="30">
        <v>11013.7119</v>
      </c>
    </row>
    <row r="52" spans="1:2">
      <c r="A52" s="9">
        <v>21.09</v>
      </c>
      <c r="B52" s="30">
        <v>13415.0381</v>
      </c>
    </row>
    <row r="53" spans="1:2">
      <c r="A53" s="9">
        <v>21.12</v>
      </c>
      <c r="B53" s="30">
        <v>6652.5288</v>
      </c>
    </row>
    <row r="54" spans="1:2">
      <c r="A54" s="9">
        <v>21.28</v>
      </c>
      <c r="B54" s="30">
        <v>4296.2712000000001</v>
      </c>
    </row>
    <row r="55" spans="1:2">
      <c r="A55" s="9">
        <v>21.3</v>
      </c>
      <c r="B55" s="30">
        <v>9182.17</v>
      </c>
    </row>
    <row r="56" spans="1:2">
      <c r="A56" s="9">
        <v>21.375</v>
      </c>
      <c r="B56" s="30">
        <v>5861.5627500000001</v>
      </c>
    </row>
    <row r="57" spans="1:2">
      <c r="A57" s="9">
        <v>21.4</v>
      </c>
      <c r="B57" s="30">
        <v>11511.265500000001</v>
      </c>
    </row>
    <row r="58" spans="1:2">
      <c r="A58" s="9">
        <v>21.47</v>
      </c>
      <c r="B58" s="30">
        <v>5843.7589666666672</v>
      </c>
    </row>
    <row r="59" spans="1:2">
      <c r="A59" s="9">
        <v>21.5</v>
      </c>
      <c r="B59" s="30">
        <v>10791.96</v>
      </c>
    </row>
    <row r="60" spans="1:2">
      <c r="A60" s="9">
        <v>21.56</v>
      </c>
      <c r="B60" s="30">
        <v>9855.1314000000002</v>
      </c>
    </row>
    <row r="61" spans="1:2">
      <c r="A61" s="9">
        <v>21.565000000000001</v>
      </c>
      <c r="B61" s="30">
        <v>13747.87235</v>
      </c>
    </row>
    <row r="62" spans="1:2">
      <c r="A62" s="9">
        <v>21.66</v>
      </c>
      <c r="B62" s="30">
        <v>14361.056066666666</v>
      </c>
    </row>
    <row r="63" spans="1:2">
      <c r="A63" s="9">
        <v>21.7</v>
      </c>
      <c r="B63" s="30">
        <v>13844.505999999999</v>
      </c>
    </row>
    <row r="64" spans="1:2">
      <c r="A64" s="9">
        <v>21.754999999999999</v>
      </c>
      <c r="B64" s="30">
        <v>9036.1385474999988</v>
      </c>
    </row>
    <row r="65" spans="1:2">
      <c r="A65" s="9">
        <v>21.78</v>
      </c>
      <c r="B65" s="30">
        <v>9078.26289</v>
      </c>
    </row>
    <row r="66" spans="1:2">
      <c r="A66" s="9">
        <v>21.8</v>
      </c>
      <c r="B66" s="30">
        <v>20167.336029999999</v>
      </c>
    </row>
    <row r="67" spans="1:2">
      <c r="A67" s="9">
        <v>21.85</v>
      </c>
      <c r="B67" s="30">
        <v>11620.760749999999</v>
      </c>
    </row>
    <row r="68" spans="1:2">
      <c r="A68" s="9">
        <v>21.89</v>
      </c>
      <c r="B68" s="30">
        <v>3180.5101</v>
      </c>
    </row>
    <row r="69" spans="1:2">
      <c r="A69" s="9">
        <v>21.945</v>
      </c>
      <c r="B69" s="30">
        <v>4718.2035500000002</v>
      </c>
    </row>
    <row r="70" spans="1:2">
      <c r="A70" s="9">
        <v>22</v>
      </c>
      <c r="B70" s="30">
        <v>1964.78</v>
      </c>
    </row>
    <row r="71" spans="1:2">
      <c r="A71" s="9">
        <v>22.04</v>
      </c>
      <c r="B71" s="30">
        <v>13616.3586</v>
      </c>
    </row>
    <row r="72" spans="1:2">
      <c r="A72" s="9">
        <v>22.1</v>
      </c>
      <c r="B72" s="30">
        <v>10577.087</v>
      </c>
    </row>
    <row r="73" spans="1:2">
      <c r="A73" s="9">
        <v>22.135000000000002</v>
      </c>
      <c r="B73" s="30">
        <v>5867.6691499999997</v>
      </c>
    </row>
    <row r="74" spans="1:2">
      <c r="A74" s="9">
        <v>22.22</v>
      </c>
      <c r="B74" s="30">
        <v>19444.265800000001</v>
      </c>
    </row>
    <row r="75" spans="1:2">
      <c r="A75" s="9">
        <v>22.23</v>
      </c>
      <c r="B75" s="30">
        <v>7602.7872000000007</v>
      </c>
    </row>
    <row r="76" spans="1:2">
      <c r="A76" s="9">
        <v>22.3</v>
      </c>
      <c r="B76" s="30">
        <v>4625.0924999999997</v>
      </c>
    </row>
    <row r="77" spans="1:2">
      <c r="A77" s="9">
        <v>22.42</v>
      </c>
      <c r="B77" s="30">
        <v>17149.658460000002</v>
      </c>
    </row>
    <row r="78" spans="1:2">
      <c r="A78" s="9">
        <v>22.515000000000001</v>
      </c>
      <c r="B78" s="30">
        <v>4807.7670500000004</v>
      </c>
    </row>
    <row r="79" spans="1:2">
      <c r="A79" s="9">
        <v>22.6</v>
      </c>
      <c r="B79" s="30">
        <v>10532.882</v>
      </c>
    </row>
    <row r="80" spans="1:2">
      <c r="A80" s="9">
        <v>22.61</v>
      </c>
      <c r="B80" s="30">
        <v>9811.4156500000008</v>
      </c>
    </row>
    <row r="81" spans="1:2">
      <c r="A81" s="9">
        <v>22.704999999999998</v>
      </c>
      <c r="B81" s="30">
        <v>12047.77917</v>
      </c>
    </row>
    <row r="82" spans="1:2">
      <c r="A82" s="9">
        <v>22.77</v>
      </c>
      <c r="B82" s="30">
        <v>11833.782300000001</v>
      </c>
    </row>
    <row r="83" spans="1:2">
      <c r="A83" s="9">
        <v>22.8</v>
      </c>
      <c r="B83" s="30">
        <v>8127.4295000000002</v>
      </c>
    </row>
    <row r="84" spans="1:2">
      <c r="A84" s="9">
        <v>22.88</v>
      </c>
      <c r="B84" s="30">
        <v>23244.790199999999</v>
      </c>
    </row>
    <row r="85" spans="1:2">
      <c r="A85" s="9">
        <v>22.895</v>
      </c>
      <c r="B85" s="30">
        <v>19256.553667499997</v>
      </c>
    </row>
    <row r="86" spans="1:2">
      <c r="A86" s="9">
        <v>22.99</v>
      </c>
      <c r="B86" s="30">
        <v>15368.082766666668</v>
      </c>
    </row>
    <row r="87" spans="1:2">
      <c r="A87" s="9">
        <v>23</v>
      </c>
      <c r="B87" s="30">
        <v>12094.477999999999</v>
      </c>
    </row>
    <row r="88" spans="1:2">
      <c r="A88" s="9">
        <v>23.085000000000001</v>
      </c>
      <c r="B88" s="30">
        <v>8078.2676500000007</v>
      </c>
    </row>
    <row r="89" spans="1:2">
      <c r="A89" s="9">
        <v>23.1</v>
      </c>
      <c r="B89" s="30">
        <v>2483.7359999999999</v>
      </c>
    </row>
    <row r="90" spans="1:2">
      <c r="A90" s="9">
        <v>23.18</v>
      </c>
      <c r="B90" s="30">
        <v>9868.6297299999987</v>
      </c>
    </row>
    <row r="91" spans="1:2">
      <c r="A91" s="9">
        <v>23.2</v>
      </c>
      <c r="B91" s="30">
        <v>6250.4350000000004</v>
      </c>
    </row>
    <row r="92" spans="1:2">
      <c r="A92" s="9">
        <v>23.21</v>
      </c>
      <c r="B92" s="30">
        <v>10699.798088</v>
      </c>
    </row>
    <row r="93" spans="1:2">
      <c r="A93" s="9">
        <v>23.274999999999999</v>
      </c>
      <c r="B93" s="30">
        <v>7986.4752500000004</v>
      </c>
    </row>
    <row r="94" spans="1:2">
      <c r="A94" s="9">
        <v>23.3</v>
      </c>
      <c r="B94" s="30">
        <v>11345.519</v>
      </c>
    </row>
    <row r="95" spans="1:2">
      <c r="A95" s="9">
        <v>23.32</v>
      </c>
      <c r="B95" s="30">
        <v>1711.0268000000001</v>
      </c>
    </row>
    <row r="96" spans="1:2">
      <c r="A96" s="9">
        <v>23.37</v>
      </c>
      <c r="B96" s="30">
        <v>11634.487299999999</v>
      </c>
    </row>
    <row r="97" spans="1:2">
      <c r="A97" s="9">
        <v>23.4</v>
      </c>
      <c r="B97" s="30">
        <v>2441.5915</v>
      </c>
    </row>
    <row r="98" spans="1:2">
      <c r="A98" s="9">
        <v>23.465</v>
      </c>
      <c r="B98" s="30">
        <v>4804.3913499999999</v>
      </c>
    </row>
    <row r="99" spans="1:2">
      <c r="A99" s="9">
        <v>23.54</v>
      </c>
      <c r="B99" s="30">
        <v>10107.220600000001</v>
      </c>
    </row>
    <row r="100" spans="1:2">
      <c r="A100" s="9">
        <v>23.56</v>
      </c>
      <c r="B100" s="30">
        <v>6798.0998999999993</v>
      </c>
    </row>
    <row r="101" spans="1:2">
      <c r="A101" s="9">
        <v>23.6</v>
      </c>
      <c r="B101" s="30">
        <v>6735.6589999999997</v>
      </c>
    </row>
    <row r="102" spans="1:2">
      <c r="A102" s="9">
        <v>23.65</v>
      </c>
      <c r="B102" s="30">
        <v>17626.239509999999</v>
      </c>
    </row>
    <row r="103" spans="1:2">
      <c r="A103" s="9">
        <v>23.655000000000001</v>
      </c>
      <c r="B103" s="30">
        <v>16320.901849999998</v>
      </c>
    </row>
    <row r="104" spans="1:2">
      <c r="A104" s="9">
        <v>23.7</v>
      </c>
      <c r="B104" s="30">
        <v>7221.8305</v>
      </c>
    </row>
    <row r="105" spans="1:2">
      <c r="A105" s="9">
        <v>23.75</v>
      </c>
      <c r="B105" s="30">
        <v>5504.1331666666665</v>
      </c>
    </row>
    <row r="106" spans="1:2">
      <c r="A106" s="9">
        <v>23.76</v>
      </c>
      <c r="B106" s="30">
        <v>26926.5144</v>
      </c>
    </row>
    <row r="107" spans="1:2">
      <c r="A107" s="9">
        <v>23.8</v>
      </c>
      <c r="B107" s="30">
        <v>3847.674</v>
      </c>
    </row>
    <row r="108" spans="1:2">
      <c r="A108" s="9">
        <v>23.844999999999999</v>
      </c>
      <c r="B108" s="30">
        <v>10407.27355</v>
      </c>
    </row>
    <row r="109" spans="1:2">
      <c r="A109" s="9">
        <v>23.87</v>
      </c>
      <c r="B109" s="30">
        <v>8582.3022999999994</v>
      </c>
    </row>
    <row r="110" spans="1:2">
      <c r="A110" s="9">
        <v>23.9</v>
      </c>
      <c r="B110" s="30">
        <v>5080.0959999999995</v>
      </c>
    </row>
    <row r="111" spans="1:2">
      <c r="A111" s="9">
        <v>23.94</v>
      </c>
      <c r="B111" s="30">
        <v>6858.4795999999997</v>
      </c>
    </row>
    <row r="112" spans="1:2">
      <c r="A112" s="9">
        <v>23.98</v>
      </c>
      <c r="B112" s="30">
        <v>16022.227169999998</v>
      </c>
    </row>
    <row r="113" spans="1:2">
      <c r="A113" s="9">
        <v>24.035</v>
      </c>
      <c r="B113" s="30">
        <v>10679.869650000001</v>
      </c>
    </row>
    <row r="114" spans="1:2">
      <c r="A114" s="9">
        <v>24.09</v>
      </c>
      <c r="B114" s="30">
        <v>2201.0971</v>
      </c>
    </row>
    <row r="115" spans="1:2">
      <c r="A115" s="9">
        <v>24.1</v>
      </c>
      <c r="B115" s="30">
        <v>14605.352985</v>
      </c>
    </row>
    <row r="116" spans="1:2">
      <c r="A116" s="9">
        <v>24.13</v>
      </c>
      <c r="B116" s="30">
        <v>12215.7762</v>
      </c>
    </row>
    <row r="117" spans="1:2">
      <c r="A117" s="9">
        <v>24.225000000000001</v>
      </c>
      <c r="B117" s="30">
        <v>11401.433579999999</v>
      </c>
    </row>
    <row r="118" spans="1:2">
      <c r="A118" s="9">
        <v>24.3</v>
      </c>
      <c r="B118" s="30">
        <v>4052.4966666666664</v>
      </c>
    </row>
    <row r="119" spans="1:2">
      <c r="A119" s="9">
        <v>24.31</v>
      </c>
      <c r="B119" s="30">
        <v>6986.9819000000007</v>
      </c>
    </row>
    <row r="120" spans="1:2">
      <c r="A120" s="9">
        <v>24.32</v>
      </c>
      <c r="B120" s="30">
        <v>14055.981457142858</v>
      </c>
    </row>
    <row r="121" spans="1:2">
      <c r="A121" s="9">
        <v>24.4</v>
      </c>
      <c r="B121" s="30">
        <v>18259.216</v>
      </c>
    </row>
    <row r="122" spans="1:2">
      <c r="A122" s="9">
        <v>24.414999999999999</v>
      </c>
      <c r="B122" s="30">
        <v>11520.099850000001</v>
      </c>
    </row>
    <row r="123" spans="1:2">
      <c r="A123" s="9">
        <v>24.42</v>
      </c>
      <c r="B123" s="30">
        <v>22237.116456666667</v>
      </c>
    </row>
    <row r="124" spans="1:2">
      <c r="A124" s="9">
        <v>24.51</v>
      </c>
      <c r="B124" s="30">
        <v>3938.4665666666665</v>
      </c>
    </row>
    <row r="125" spans="1:2">
      <c r="A125" s="9">
        <v>24.53</v>
      </c>
      <c r="B125" s="30">
        <v>12629.896699999999</v>
      </c>
    </row>
    <row r="126" spans="1:2">
      <c r="A126" s="9">
        <v>24.6</v>
      </c>
      <c r="B126" s="30">
        <v>7954.34</v>
      </c>
    </row>
    <row r="127" spans="1:2">
      <c r="A127" s="9">
        <v>24.605</v>
      </c>
      <c r="B127" s="30">
        <v>10426.459699999999</v>
      </c>
    </row>
    <row r="128" spans="1:2">
      <c r="A128" s="9">
        <v>24.64</v>
      </c>
      <c r="B128" s="30">
        <v>19515.5416</v>
      </c>
    </row>
    <row r="129" spans="1:2">
      <c r="A129" s="9">
        <v>24.7</v>
      </c>
      <c r="B129" s="30">
        <v>16527.1875425</v>
      </c>
    </row>
    <row r="130" spans="1:2">
      <c r="A130" s="9">
        <v>24.75</v>
      </c>
      <c r="B130" s="30">
        <v>16577.779500000001</v>
      </c>
    </row>
    <row r="131" spans="1:2">
      <c r="A131" s="9">
        <v>24.795000000000002</v>
      </c>
      <c r="B131" s="30">
        <v>15578.6538</v>
      </c>
    </row>
    <row r="132" spans="1:2">
      <c r="A132" s="9">
        <v>24.86</v>
      </c>
      <c r="B132" s="30">
        <v>16542.440589999998</v>
      </c>
    </row>
    <row r="133" spans="1:2">
      <c r="A133" s="9">
        <v>24.89</v>
      </c>
      <c r="B133" s="30">
        <v>21659.930100000001</v>
      </c>
    </row>
    <row r="134" spans="1:2">
      <c r="A134" s="9">
        <v>24.97</v>
      </c>
      <c r="B134" s="30">
        <v>6593.5083000000004</v>
      </c>
    </row>
    <row r="135" spans="1:2">
      <c r="A135" s="9">
        <v>24.984999999999999</v>
      </c>
      <c r="B135" s="30">
        <v>15629.26784</v>
      </c>
    </row>
    <row r="136" spans="1:2">
      <c r="A136" s="9">
        <v>25</v>
      </c>
      <c r="B136" s="30">
        <v>10537.32</v>
      </c>
    </row>
    <row r="137" spans="1:2">
      <c r="A137" s="9">
        <v>25.08</v>
      </c>
      <c r="B137" s="30">
        <v>10740.976412</v>
      </c>
    </row>
    <row r="138" spans="1:2">
      <c r="A138" s="9">
        <v>25.1</v>
      </c>
      <c r="B138" s="30">
        <v>25382.296999999999</v>
      </c>
    </row>
    <row r="139" spans="1:2">
      <c r="A139" s="9">
        <v>25.175000000000001</v>
      </c>
      <c r="B139" s="30">
        <v>7296.7859166666667</v>
      </c>
    </row>
    <row r="140" spans="1:2">
      <c r="A140" s="9">
        <v>25.2</v>
      </c>
      <c r="B140" s="30">
        <v>11837.16</v>
      </c>
    </row>
    <row r="141" spans="1:2">
      <c r="A141" s="9">
        <v>25.27</v>
      </c>
      <c r="B141" s="30">
        <v>9903.4362999999994</v>
      </c>
    </row>
    <row r="142" spans="1:2">
      <c r="A142" s="9">
        <v>25.3</v>
      </c>
      <c r="B142" s="30">
        <v>14039.723000000002</v>
      </c>
    </row>
    <row r="143" spans="1:2">
      <c r="A143" s="9">
        <v>25.364999999999998</v>
      </c>
      <c r="B143" s="30">
        <v>16950.000213333333</v>
      </c>
    </row>
    <row r="144" spans="1:2">
      <c r="A144" s="9">
        <v>25.4</v>
      </c>
      <c r="B144" s="30">
        <v>8782.4689999999991</v>
      </c>
    </row>
    <row r="145" spans="1:2">
      <c r="A145" s="9">
        <v>25.41</v>
      </c>
      <c r="B145" s="30">
        <v>21978.676899999999</v>
      </c>
    </row>
    <row r="146" spans="1:2">
      <c r="A146" s="9">
        <v>25.46</v>
      </c>
      <c r="B146" s="30">
        <v>10315.947861428573</v>
      </c>
    </row>
    <row r="147" spans="1:2">
      <c r="A147" s="9">
        <v>25.52</v>
      </c>
      <c r="B147" s="30">
        <v>14478.33015</v>
      </c>
    </row>
    <row r="148" spans="1:2">
      <c r="A148" s="9">
        <v>25.555</v>
      </c>
      <c r="B148" s="30">
        <v>8050.3307833333338</v>
      </c>
    </row>
    <row r="149" spans="1:2">
      <c r="A149" s="9">
        <v>25.6</v>
      </c>
      <c r="B149" s="30">
        <v>13233.9825</v>
      </c>
    </row>
    <row r="150" spans="1:2">
      <c r="A150" s="9">
        <v>25.65</v>
      </c>
      <c r="B150" s="30">
        <v>11454.021500000001</v>
      </c>
    </row>
    <row r="151" spans="1:2">
      <c r="A151" s="9">
        <v>25.7</v>
      </c>
      <c r="B151" s="30">
        <v>13521.952000000001</v>
      </c>
    </row>
    <row r="152" spans="1:2">
      <c r="A152" s="9">
        <v>25.74</v>
      </c>
      <c r="B152" s="30">
        <v>7666.5048500000003</v>
      </c>
    </row>
    <row r="153" spans="1:2">
      <c r="A153" s="9">
        <v>25.745000000000001</v>
      </c>
      <c r="B153" s="30">
        <v>5097.530216666667</v>
      </c>
    </row>
    <row r="154" spans="1:2">
      <c r="A154" s="9">
        <v>25.8</v>
      </c>
      <c r="B154" s="30">
        <v>5665.6684285714291</v>
      </c>
    </row>
    <row r="155" spans="1:2">
      <c r="A155" s="9">
        <v>25.84</v>
      </c>
      <c r="B155" s="30">
        <v>14117.803264000002</v>
      </c>
    </row>
    <row r="156" spans="1:2">
      <c r="A156" s="9">
        <v>25.85</v>
      </c>
      <c r="B156" s="30">
        <v>24180.933499999999</v>
      </c>
    </row>
    <row r="157" spans="1:2">
      <c r="A157" s="9">
        <v>25.9</v>
      </c>
      <c r="B157" s="30">
        <v>9341.8923333333332</v>
      </c>
    </row>
    <row r="158" spans="1:2">
      <c r="A158" s="9">
        <v>25.934999999999999</v>
      </c>
      <c r="B158" s="30">
        <v>6512.9839833333326</v>
      </c>
    </row>
    <row r="159" spans="1:2">
      <c r="A159" s="9">
        <v>26.03</v>
      </c>
      <c r="B159" s="30">
        <v>6439.5603000000001</v>
      </c>
    </row>
    <row r="160" spans="1:2">
      <c r="A160" s="9">
        <v>26.07</v>
      </c>
      <c r="B160" s="30">
        <v>38245.593269999998</v>
      </c>
    </row>
    <row r="161" spans="1:2">
      <c r="A161" s="9">
        <v>26.125</v>
      </c>
      <c r="B161" s="30">
        <v>9516.9665000000005</v>
      </c>
    </row>
    <row r="162" spans="1:2">
      <c r="A162" s="9">
        <v>26.18</v>
      </c>
      <c r="B162" s="30">
        <v>4675.3621999999996</v>
      </c>
    </row>
    <row r="163" spans="1:2">
      <c r="A163" s="9">
        <v>26.2</v>
      </c>
      <c r="B163" s="30">
        <v>4883.866</v>
      </c>
    </row>
    <row r="164" spans="1:2">
      <c r="A164" s="9">
        <v>26.22</v>
      </c>
      <c r="B164" s="30">
        <v>8398.7570500000002</v>
      </c>
    </row>
    <row r="165" spans="1:2">
      <c r="A165" s="9">
        <v>26.29</v>
      </c>
      <c r="B165" s="30">
        <v>27808.7251</v>
      </c>
    </row>
    <row r="166" spans="1:2">
      <c r="A166" s="9">
        <v>26.315000000000001</v>
      </c>
      <c r="B166" s="30">
        <v>5608.4696500000009</v>
      </c>
    </row>
    <row r="167" spans="1:2">
      <c r="A167" s="9">
        <v>26.4</v>
      </c>
      <c r="B167" s="30">
        <v>14968.285509999998</v>
      </c>
    </row>
    <row r="168" spans="1:2">
      <c r="A168" s="9">
        <v>26.41</v>
      </c>
      <c r="B168" s="30">
        <v>11236.713900000001</v>
      </c>
    </row>
    <row r="169" spans="1:2">
      <c r="A169" s="9">
        <v>26.504999999999999</v>
      </c>
      <c r="B169" s="30">
        <v>12815.444949999999</v>
      </c>
    </row>
    <row r="170" spans="1:2">
      <c r="A170" s="9">
        <v>26.51</v>
      </c>
      <c r="B170" s="30">
        <v>3078.1583999999998</v>
      </c>
    </row>
    <row r="171" spans="1:2">
      <c r="A171" s="9">
        <v>26.6</v>
      </c>
      <c r="B171" s="30">
        <v>10825.844333333334</v>
      </c>
    </row>
    <row r="172" spans="1:2">
      <c r="A172" s="9">
        <v>26.62</v>
      </c>
      <c r="B172" s="30">
        <v>5749.9773000000005</v>
      </c>
    </row>
    <row r="173" spans="1:2">
      <c r="A173" s="9">
        <v>26.695</v>
      </c>
      <c r="B173" s="30">
        <v>15608.553049999999</v>
      </c>
    </row>
    <row r="174" spans="1:2">
      <c r="A174" s="9">
        <v>26.7</v>
      </c>
      <c r="B174" s="30">
        <v>16814.689999999999</v>
      </c>
    </row>
    <row r="175" spans="1:2">
      <c r="A175" s="9">
        <v>26.73</v>
      </c>
      <c r="B175" s="30">
        <v>3309.2746999999999</v>
      </c>
    </row>
    <row r="176" spans="1:2">
      <c r="A176" s="9">
        <v>26.79</v>
      </c>
      <c r="B176" s="30">
        <v>8399.5000600000003</v>
      </c>
    </row>
    <row r="177" spans="1:2">
      <c r="A177" s="9">
        <v>26.8</v>
      </c>
      <c r="B177" s="30">
        <v>19533.130785000001</v>
      </c>
    </row>
    <row r="178" spans="1:2">
      <c r="A178" s="9">
        <v>26.84</v>
      </c>
      <c r="B178" s="30">
        <v>9375.1335999999992</v>
      </c>
    </row>
    <row r="179" spans="1:2">
      <c r="A179" s="9">
        <v>26.885000000000002</v>
      </c>
      <c r="B179" s="30">
        <v>15203.584149999999</v>
      </c>
    </row>
    <row r="180" spans="1:2">
      <c r="A180" s="9">
        <v>26.9</v>
      </c>
      <c r="B180" s="30">
        <v>5969.723</v>
      </c>
    </row>
    <row r="181" spans="1:2">
      <c r="A181" s="9">
        <v>26.98</v>
      </c>
      <c r="B181" s="30">
        <v>14822.713533333334</v>
      </c>
    </row>
    <row r="182" spans="1:2">
      <c r="A182" s="9">
        <v>27</v>
      </c>
      <c r="B182" s="30">
        <v>11737.848840000001</v>
      </c>
    </row>
    <row r="183" spans="1:2">
      <c r="A183" s="9">
        <v>27.06</v>
      </c>
      <c r="B183" s="30">
        <v>17043.341400000001</v>
      </c>
    </row>
    <row r="184" spans="1:2">
      <c r="A184" s="9">
        <v>27.074999999999999</v>
      </c>
      <c r="B184" s="30">
        <v>10106.134249999999</v>
      </c>
    </row>
    <row r="185" spans="1:2">
      <c r="A185" s="9">
        <v>27.1</v>
      </c>
      <c r="B185" s="30">
        <v>13020.485325000001</v>
      </c>
    </row>
    <row r="186" spans="1:2">
      <c r="A186" s="9">
        <v>27.17</v>
      </c>
      <c r="B186" s="30">
        <v>10412.113799999999</v>
      </c>
    </row>
    <row r="187" spans="1:2">
      <c r="A187" s="9">
        <v>27.2</v>
      </c>
      <c r="B187" s="30">
        <v>6969.6334999999999</v>
      </c>
    </row>
    <row r="188" spans="1:2">
      <c r="A188" s="9">
        <v>27.265000000000001</v>
      </c>
      <c r="B188" s="30">
        <v>10789.316672500001</v>
      </c>
    </row>
    <row r="189" spans="1:2">
      <c r="A189" s="9">
        <v>27.28</v>
      </c>
      <c r="B189" s="30">
        <v>18223.4512</v>
      </c>
    </row>
    <row r="190" spans="1:2">
      <c r="A190" s="9">
        <v>27.3</v>
      </c>
      <c r="B190" s="30">
        <v>16232.847</v>
      </c>
    </row>
    <row r="191" spans="1:2">
      <c r="A191" s="9">
        <v>27.36</v>
      </c>
      <c r="B191" s="30">
        <v>12882.235808571431</v>
      </c>
    </row>
    <row r="192" spans="1:2">
      <c r="A192" s="9">
        <v>27.4</v>
      </c>
      <c r="B192" s="30">
        <v>7111.8700000000008</v>
      </c>
    </row>
    <row r="193" spans="1:2">
      <c r="A193" s="9">
        <v>27.454999999999998</v>
      </c>
      <c r="B193" s="30">
        <v>7439.5659500000002</v>
      </c>
    </row>
    <row r="194" spans="1:2">
      <c r="A194" s="9">
        <v>27.5</v>
      </c>
      <c r="B194" s="30">
        <v>10998.578855</v>
      </c>
    </row>
    <row r="195" spans="1:2">
      <c r="A195" s="9">
        <v>27.55</v>
      </c>
      <c r="B195" s="30">
        <v>9106.1682499999988</v>
      </c>
    </row>
    <row r="196" spans="1:2">
      <c r="A196" s="9">
        <v>27.6</v>
      </c>
      <c r="B196" s="30">
        <v>14942.895108000001</v>
      </c>
    </row>
    <row r="197" spans="1:2">
      <c r="A197" s="9">
        <v>27.61</v>
      </c>
      <c r="B197" s="30">
        <v>4747.0528999999997</v>
      </c>
    </row>
    <row r="198" spans="1:2">
      <c r="A198" s="9">
        <v>27.645</v>
      </c>
      <c r="B198" s="30">
        <v>13066.559164285716</v>
      </c>
    </row>
    <row r="199" spans="1:2">
      <c r="A199" s="9">
        <v>27.7</v>
      </c>
      <c r="B199" s="30">
        <v>8755.4089999999997</v>
      </c>
    </row>
    <row r="200" spans="1:2">
      <c r="A200" s="9">
        <v>27.72</v>
      </c>
      <c r="B200" s="30">
        <v>7278.3875500000004</v>
      </c>
    </row>
    <row r="201" spans="1:2">
      <c r="A201" s="9">
        <v>27.74</v>
      </c>
      <c r="B201" s="30">
        <v>13540.359933333335</v>
      </c>
    </row>
    <row r="202" spans="1:2">
      <c r="A202" s="9">
        <v>27.8</v>
      </c>
      <c r="B202" s="30">
        <v>37829.724199999997</v>
      </c>
    </row>
    <row r="203" spans="1:2">
      <c r="A203" s="9">
        <v>27.83</v>
      </c>
      <c r="B203" s="30">
        <v>16332.962370000001</v>
      </c>
    </row>
    <row r="204" spans="1:2">
      <c r="A204" s="9">
        <v>27.835000000000001</v>
      </c>
      <c r="B204" s="30">
        <v>7940.0990499999998</v>
      </c>
    </row>
    <row r="205" spans="1:2">
      <c r="A205" s="9">
        <v>27.9</v>
      </c>
      <c r="B205" s="30">
        <v>16884.923999999999</v>
      </c>
    </row>
    <row r="206" spans="1:2">
      <c r="A206" s="9">
        <v>27.93</v>
      </c>
      <c r="B206" s="30">
        <v>8989.6059400000013</v>
      </c>
    </row>
    <row r="207" spans="1:2">
      <c r="A207" s="9">
        <v>27.94</v>
      </c>
      <c r="B207" s="30">
        <v>11176.374266666666</v>
      </c>
    </row>
    <row r="208" spans="1:2">
      <c r="A208" s="9">
        <v>28</v>
      </c>
      <c r="B208" s="30">
        <v>14615.347150000001</v>
      </c>
    </row>
    <row r="209" spans="1:2">
      <c r="A209" s="9">
        <v>28.024999999999999</v>
      </c>
      <c r="B209" s="30">
        <v>14167.978149999999</v>
      </c>
    </row>
    <row r="210" spans="1:2">
      <c r="A210" s="9">
        <v>28.05</v>
      </c>
      <c r="B210" s="30">
        <v>5719.6571666666669</v>
      </c>
    </row>
    <row r="211" spans="1:2">
      <c r="A211" s="9">
        <v>28.1</v>
      </c>
      <c r="B211" s="30">
        <v>11353.585999999999</v>
      </c>
    </row>
    <row r="212" spans="1:2">
      <c r="A212" s="9">
        <v>28.12</v>
      </c>
      <c r="B212" s="30">
        <v>14394.93655</v>
      </c>
    </row>
    <row r="213" spans="1:2">
      <c r="A213" s="9">
        <v>28.16</v>
      </c>
      <c r="B213" s="30">
        <v>10702.642400000001</v>
      </c>
    </row>
    <row r="214" spans="1:2">
      <c r="A214" s="9">
        <v>28.2</v>
      </c>
      <c r="B214" s="30">
        <v>13041.921</v>
      </c>
    </row>
    <row r="215" spans="1:2">
      <c r="A215" s="9">
        <v>28.215</v>
      </c>
      <c r="B215" s="30">
        <v>12436.872100000001</v>
      </c>
    </row>
    <row r="216" spans="1:2">
      <c r="A216" s="9">
        <v>28.27</v>
      </c>
      <c r="B216" s="30">
        <v>5132.0347999999994</v>
      </c>
    </row>
    <row r="217" spans="1:2">
      <c r="A217" s="9">
        <v>28.3</v>
      </c>
      <c r="B217" s="30">
        <v>19081.620000000003</v>
      </c>
    </row>
    <row r="218" spans="1:2">
      <c r="A218" s="9">
        <v>28.31</v>
      </c>
      <c r="B218" s="30">
        <v>15961.313253333336</v>
      </c>
    </row>
    <row r="219" spans="1:2">
      <c r="A219" s="9">
        <v>28.38</v>
      </c>
      <c r="B219" s="30">
        <v>19521.968199999999</v>
      </c>
    </row>
    <row r="220" spans="1:2">
      <c r="A220" s="9">
        <v>28.4</v>
      </c>
      <c r="B220" s="30">
        <v>2087.0189999999998</v>
      </c>
    </row>
    <row r="221" spans="1:2">
      <c r="A221" s="9">
        <v>28.405000000000001</v>
      </c>
      <c r="B221" s="30">
        <v>5595.9344500000007</v>
      </c>
    </row>
    <row r="222" spans="1:2">
      <c r="A222" s="9">
        <v>28.49</v>
      </c>
      <c r="B222" s="30">
        <v>18328.238099999999</v>
      </c>
    </row>
    <row r="223" spans="1:2">
      <c r="A223" s="9">
        <v>28.5</v>
      </c>
      <c r="B223" s="30">
        <v>13101.531696</v>
      </c>
    </row>
    <row r="224" spans="1:2">
      <c r="A224" s="9">
        <v>28.594999999999999</v>
      </c>
      <c r="B224" s="30">
        <v>11276.566134999999</v>
      </c>
    </row>
    <row r="225" spans="1:2">
      <c r="A225" s="9">
        <v>28.6</v>
      </c>
      <c r="B225" s="30">
        <v>8152.6823333333332</v>
      </c>
    </row>
    <row r="226" spans="1:2">
      <c r="A226" s="9">
        <v>28.69</v>
      </c>
      <c r="B226" s="30">
        <v>13023.3701</v>
      </c>
    </row>
    <row r="227" spans="1:2">
      <c r="A227" s="9">
        <v>28.7</v>
      </c>
      <c r="B227" s="30">
        <v>8533.0666000000001</v>
      </c>
    </row>
    <row r="228" spans="1:2">
      <c r="A228" s="9">
        <v>28.785</v>
      </c>
      <c r="B228" s="30">
        <v>8805.0003500000003</v>
      </c>
    </row>
    <row r="229" spans="1:2">
      <c r="A229" s="9">
        <v>28.8</v>
      </c>
      <c r="B229" s="30">
        <v>6282.2349999999997</v>
      </c>
    </row>
    <row r="230" spans="1:2">
      <c r="A230" s="9">
        <v>28.82</v>
      </c>
      <c r="B230" s="30">
        <v>2156.7518</v>
      </c>
    </row>
    <row r="231" spans="1:2">
      <c r="A231" s="9">
        <v>28.88</v>
      </c>
      <c r="B231" s="30">
        <v>8271.0599499999989</v>
      </c>
    </row>
    <row r="232" spans="1:2">
      <c r="A232" s="9">
        <v>28.9</v>
      </c>
      <c r="B232" s="30">
        <v>7383.5666000000001</v>
      </c>
    </row>
    <row r="233" spans="1:2">
      <c r="A233" s="9">
        <v>28.93</v>
      </c>
      <c r="B233" s="30">
        <v>9889.0013666666655</v>
      </c>
    </row>
    <row r="234" spans="1:2">
      <c r="A234" s="9">
        <v>28.975000000000001</v>
      </c>
      <c r="B234" s="30">
        <v>9243.8358499999995</v>
      </c>
    </row>
    <row r="235" spans="1:2">
      <c r="A235" s="9">
        <v>29</v>
      </c>
      <c r="B235" s="30">
        <v>9446.5419999999995</v>
      </c>
    </row>
    <row r="236" spans="1:2">
      <c r="A236" s="9">
        <v>29.04</v>
      </c>
      <c r="B236" s="30">
        <v>7243.8136000000004</v>
      </c>
    </row>
    <row r="237" spans="1:2">
      <c r="A237" s="9">
        <v>29.07</v>
      </c>
      <c r="B237" s="30">
        <v>23247.0203</v>
      </c>
    </row>
    <row r="238" spans="1:2">
      <c r="A238" s="9">
        <v>29.1</v>
      </c>
      <c r="B238" s="30">
        <v>3761.2919999999999</v>
      </c>
    </row>
    <row r="239" spans="1:2">
      <c r="A239" s="9">
        <v>29.15</v>
      </c>
      <c r="B239" s="30">
        <v>10574.701000000001</v>
      </c>
    </row>
    <row r="240" spans="1:2">
      <c r="A240" s="9">
        <v>29.164999999999999</v>
      </c>
      <c r="B240" s="30">
        <v>7323.7348190000002</v>
      </c>
    </row>
    <row r="241" spans="1:2">
      <c r="A241" s="9">
        <v>29.2</v>
      </c>
      <c r="B241" s="30">
        <v>10436.096</v>
      </c>
    </row>
    <row r="242" spans="1:2">
      <c r="A242" s="9">
        <v>29.26</v>
      </c>
      <c r="B242" s="30">
        <v>5357.7301499999994</v>
      </c>
    </row>
    <row r="243" spans="1:2">
      <c r="A243" s="9">
        <v>29.3</v>
      </c>
      <c r="B243" s="30">
        <v>8903.3183649999992</v>
      </c>
    </row>
    <row r="244" spans="1:2">
      <c r="A244" s="9">
        <v>29.355</v>
      </c>
      <c r="B244" s="30">
        <v>5478.8974500000004</v>
      </c>
    </row>
    <row r="245" spans="1:2">
      <c r="A245" s="9">
        <v>29.37</v>
      </c>
      <c r="B245" s="30">
        <v>5133.5637999999999</v>
      </c>
    </row>
    <row r="246" spans="1:2">
      <c r="A246" s="9">
        <v>29.4</v>
      </c>
      <c r="B246" s="30">
        <v>6059.1729999999998</v>
      </c>
    </row>
    <row r="247" spans="1:2">
      <c r="A247" s="9">
        <v>29.45</v>
      </c>
      <c r="B247" s="30">
        <v>2897.3235</v>
      </c>
    </row>
    <row r="248" spans="1:2">
      <c r="A248" s="9">
        <v>29.48</v>
      </c>
      <c r="B248" s="30">
        <v>6840.1061999999993</v>
      </c>
    </row>
    <row r="249" spans="1:2">
      <c r="A249" s="9">
        <v>29.5</v>
      </c>
      <c r="B249" s="30">
        <v>6311.9520000000002</v>
      </c>
    </row>
    <row r="250" spans="1:2">
      <c r="A250" s="9">
        <v>29.545000000000002</v>
      </c>
      <c r="B250" s="30">
        <v>8930.9345499999999</v>
      </c>
    </row>
    <row r="251" spans="1:2">
      <c r="A251" s="9">
        <v>29.59</v>
      </c>
      <c r="B251" s="30">
        <v>4255.1275999999998</v>
      </c>
    </row>
    <row r="252" spans="1:2">
      <c r="A252" s="9">
        <v>29.6</v>
      </c>
      <c r="B252" s="30">
        <v>9132.6843150000004</v>
      </c>
    </row>
    <row r="253" spans="1:2">
      <c r="A253" s="9">
        <v>29.64</v>
      </c>
      <c r="B253" s="30">
        <v>14386.20393</v>
      </c>
    </row>
    <row r="254" spans="1:2">
      <c r="A254" s="9">
        <v>29.7</v>
      </c>
      <c r="B254" s="30">
        <v>11386.0136</v>
      </c>
    </row>
    <row r="255" spans="1:2">
      <c r="A255" s="9">
        <v>29.734999999999999</v>
      </c>
      <c r="B255" s="30">
        <v>14098.27853</v>
      </c>
    </row>
    <row r="256" spans="1:2">
      <c r="A256" s="9">
        <v>29.8</v>
      </c>
      <c r="B256" s="30">
        <v>13156.673162500001</v>
      </c>
    </row>
    <row r="257" spans="1:2">
      <c r="A257" s="9">
        <v>29.81</v>
      </c>
      <c r="B257" s="30">
        <v>15400.930400000001</v>
      </c>
    </row>
    <row r="258" spans="1:2">
      <c r="A258" s="9">
        <v>29.83</v>
      </c>
      <c r="B258" s="30">
        <v>14239.110866666664</v>
      </c>
    </row>
    <row r="259" spans="1:2">
      <c r="A259" s="9">
        <v>29.9</v>
      </c>
      <c r="B259" s="30">
        <v>8050.9150000000009</v>
      </c>
    </row>
    <row r="260" spans="1:2">
      <c r="A260" s="9">
        <v>29.92</v>
      </c>
      <c r="B260" s="30">
        <v>10357.029966666667</v>
      </c>
    </row>
    <row r="261" spans="1:2">
      <c r="A261" s="9">
        <v>29.925000000000001</v>
      </c>
      <c r="B261" s="30">
        <v>11433.628750000002</v>
      </c>
    </row>
    <row r="262" spans="1:2">
      <c r="A262" s="9">
        <v>30</v>
      </c>
      <c r="B262" s="30">
        <v>12524.06</v>
      </c>
    </row>
    <row r="263" spans="1:2">
      <c r="A263" s="9">
        <v>30.02</v>
      </c>
      <c r="B263" s="30">
        <v>19102.076227499998</v>
      </c>
    </row>
    <row r="264" spans="1:2">
      <c r="A264" s="9">
        <v>30.03</v>
      </c>
      <c r="B264" s="30">
        <v>5057.5706999999993</v>
      </c>
    </row>
    <row r="265" spans="1:2">
      <c r="A265" s="9">
        <v>30.1</v>
      </c>
      <c r="B265" s="30">
        <v>5541.9764999999998</v>
      </c>
    </row>
    <row r="266" spans="1:2">
      <c r="A266" s="9">
        <v>30.114999999999998</v>
      </c>
      <c r="B266" s="30">
        <v>10539.915491666665</v>
      </c>
    </row>
    <row r="267" spans="1:2">
      <c r="A267" s="9">
        <v>30.14</v>
      </c>
      <c r="B267" s="30">
        <v>6506.7381000000005</v>
      </c>
    </row>
    <row r="268" spans="1:2">
      <c r="A268" s="9">
        <v>30.2</v>
      </c>
      <c r="B268" s="30">
        <v>17976.366333333332</v>
      </c>
    </row>
    <row r="269" spans="1:2">
      <c r="A269" s="9">
        <v>30.21</v>
      </c>
      <c r="B269" s="30">
        <v>16582.65495</v>
      </c>
    </row>
    <row r="270" spans="1:2">
      <c r="A270" s="9">
        <v>30.25</v>
      </c>
      <c r="B270" s="30">
        <v>18126.3475</v>
      </c>
    </row>
    <row r="271" spans="1:2">
      <c r="A271" s="9">
        <v>30.3</v>
      </c>
      <c r="B271" s="30">
        <v>5003.4720000000007</v>
      </c>
    </row>
    <row r="272" spans="1:2">
      <c r="A272" s="9">
        <v>30.305</v>
      </c>
      <c r="B272" s="30">
        <v>7070.9959500000004</v>
      </c>
    </row>
    <row r="273" spans="1:2">
      <c r="A273" s="9">
        <v>30.36</v>
      </c>
      <c r="B273" s="30">
        <v>62592.873090000001</v>
      </c>
    </row>
    <row r="274" spans="1:2">
      <c r="A274" s="9">
        <v>30.4</v>
      </c>
      <c r="B274" s="30">
        <v>12038.48308</v>
      </c>
    </row>
    <row r="275" spans="1:2">
      <c r="A275" s="9">
        <v>30.495000000000001</v>
      </c>
      <c r="B275" s="30">
        <v>16754.223050000001</v>
      </c>
    </row>
    <row r="276" spans="1:2">
      <c r="A276" s="9">
        <v>30.5</v>
      </c>
      <c r="B276" s="30">
        <v>7646.9392499999994</v>
      </c>
    </row>
    <row r="277" spans="1:2">
      <c r="A277" s="9">
        <v>30.59</v>
      </c>
      <c r="B277" s="30">
        <v>8082.7223757142865</v>
      </c>
    </row>
    <row r="278" spans="1:2">
      <c r="A278" s="9">
        <v>30.684999999999999</v>
      </c>
      <c r="B278" s="30">
        <v>28030.116150000002</v>
      </c>
    </row>
    <row r="279" spans="1:2">
      <c r="A279" s="9">
        <v>30.69</v>
      </c>
      <c r="B279" s="30">
        <v>6854.1291000000001</v>
      </c>
    </row>
    <row r="280" spans="1:2">
      <c r="A280" s="9">
        <v>30.78</v>
      </c>
      <c r="B280" s="30">
        <v>21516.875600000007</v>
      </c>
    </row>
    <row r="281" spans="1:2">
      <c r="A281" s="9">
        <v>30.8</v>
      </c>
      <c r="B281" s="30">
        <v>16077.000124999997</v>
      </c>
    </row>
    <row r="282" spans="1:2">
      <c r="A282" s="9">
        <v>30.875</v>
      </c>
      <c r="B282" s="30">
        <v>12611.780613749999</v>
      </c>
    </row>
    <row r="283" spans="1:2">
      <c r="A283" s="9">
        <v>30.9</v>
      </c>
      <c r="B283" s="30">
        <v>17857.763666666666</v>
      </c>
    </row>
    <row r="284" spans="1:2">
      <c r="A284" s="9">
        <v>30.97</v>
      </c>
      <c r="B284" s="30">
        <v>10600.5483</v>
      </c>
    </row>
    <row r="285" spans="1:2">
      <c r="A285" s="9">
        <v>31</v>
      </c>
      <c r="B285" s="30">
        <v>5364.5135</v>
      </c>
    </row>
    <row r="286" spans="1:2">
      <c r="A286" s="9">
        <v>31.02</v>
      </c>
      <c r="B286" s="30">
        <v>19455.802769999998</v>
      </c>
    </row>
    <row r="287" spans="1:2">
      <c r="A287" s="9">
        <v>31.065000000000001</v>
      </c>
      <c r="B287" s="30">
        <v>11681.417100000002</v>
      </c>
    </row>
    <row r="288" spans="1:2">
      <c r="A288" s="9">
        <v>31.1</v>
      </c>
      <c r="B288" s="30">
        <v>1526.3119999999999</v>
      </c>
    </row>
    <row r="289" spans="1:2">
      <c r="A289" s="9">
        <v>31.13</v>
      </c>
      <c r="B289" s="30">
        <v>11818.86095</v>
      </c>
    </row>
    <row r="290" spans="1:2">
      <c r="A290" s="9">
        <v>31.16</v>
      </c>
      <c r="B290" s="30">
        <v>17853.3874</v>
      </c>
    </row>
    <row r="291" spans="1:2">
      <c r="A291" s="9">
        <v>31.2</v>
      </c>
      <c r="B291" s="30">
        <v>9625.92</v>
      </c>
    </row>
    <row r="292" spans="1:2">
      <c r="A292" s="9">
        <v>31.24</v>
      </c>
      <c r="B292" s="30">
        <v>10338.9316</v>
      </c>
    </row>
    <row r="293" spans="1:2">
      <c r="A293" s="9">
        <v>31.254999999999999</v>
      </c>
      <c r="B293" s="30">
        <v>4074.7917833333336</v>
      </c>
    </row>
    <row r="294" spans="1:2">
      <c r="A294" s="9">
        <v>31.3</v>
      </c>
      <c r="B294" s="30">
        <v>47291.055</v>
      </c>
    </row>
    <row r="295" spans="1:2">
      <c r="A295" s="9">
        <v>31.35</v>
      </c>
      <c r="B295" s="30">
        <v>17971.503446250001</v>
      </c>
    </row>
    <row r="296" spans="1:2">
      <c r="A296" s="9">
        <v>31.4</v>
      </c>
      <c r="B296" s="30">
        <v>24221.497333333336</v>
      </c>
    </row>
    <row r="297" spans="1:2">
      <c r="A297" s="9">
        <v>31.445</v>
      </c>
      <c r="B297" s="30">
        <v>11469.25805</v>
      </c>
    </row>
    <row r="298" spans="1:2">
      <c r="A298" s="9">
        <v>31.46</v>
      </c>
      <c r="B298" s="30">
        <v>14439.457065000001</v>
      </c>
    </row>
    <row r="299" spans="1:2">
      <c r="A299" s="9">
        <v>31.5</v>
      </c>
      <c r="B299" s="30">
        <v>4239.3649999999998</v>
      </c>
    </row>
    <row r="300" spans="1:2">
      <c r="A300" s="9">
        <v>31.54</v>
      </c>
      <c r="B300" s="30">
        <v>8250.8901000000005</v>
      </c>
    </row>
    <row r="301" spans="1:2">
      <c r="A301" s="9">
        <v>31.57</v>
      </c>
      <c r="B301" s="30">
        <v>8697.5937999999987</v>
      </c>
    </row>
    <row r="302" spans="1:2">
      <c r="A302" s="9">
        <v>31.6</v>
      </c>
      <c r="B302" s="30">
        <v>8718.3276666666661</v>
      </c>
    </row>
    <row r="303" spans="1:2">
      <c r="A303" s="9">
        <v>31.635000000000002</v>
      </c>
      <c r="B303" s="30">
        <v>8266.1556500000006</v>
      </c>
    </row>
    <row r="304" spans="1:2">
      <c r="A304" s="9">
        <v>31.68</v>
      </c>
      <c r="B304" s="30">
        <v>34487.657200000001</v>
      </c>
    </row>
    <row r="305" spans="1:2">
      <c r="A305" s="9">
        <v>31.73</v>
      </c>
      <c r="B305" s="30">
        <v>16973.5177</v>
      </c>
    </row>
    <row r="306" spans="1:2">
      <c r="A306" s="9">
        <v>31.79</v>
      </c>
      <c r="B306" s="30">
        <v>19432.087167500002</v>
      </c>
    </row>
    <row r="307" spans="1:2">
      <c r="A307" s="9">
        <v>31.8</v>
      </c>
      <c r="B307" s="30">
        <v>13880.949000000001</v>
      </c>
    </row>
    <row r="308" spans="1:2">
      <c r="A308" s="9">
        <v>31.824999999999999</v>
      </c>
      <c r="B308" s="30">
        <v>17067.103749999998</v>
      </c>
    </row>
    <row r="309" spans="1:2">
      <c r="A309" s="9">
        <v>31.9</v>
      </c>
      <c r="B309" s="30">
        <v>16601.495620000002</v>
      </c>
    </row>
    <row r="310" spans="1:2">
      <c r="A310" s="9">
        <v>31.92</v>
      </c>
      <c r="B310" s="30">
        <v>16625.842000000001</v>
      </c>
    </row>
    <row r="311" spans="1:2">
      <c r="A311" s="9">
        <v>32</v>
      </c>
      <c r="B311" s="30">
        <v>8551.3469999999998</v>
      </c>
    </row>
    <row r="312" spans="1:2">
      <c r="A312" s="9">
        <v>32.01</v>
      </c>
      <c r="B312" s="30">
        <v>6964.1038999999992</v>
      </c>
    </row>
    <row r="313" spans="1:2">
      <c r="A313" s="9">
        <v>32.015000000000001</v>
      </c>
      <c r="B313" s="30">
        <v>26913.23835</v>
      </c>
    </row>
    <row r="314" spans="1:2">
      <c r="A314" s="9">
        <v>32.1</v>
      </c>
      <c r="B314" s="30">
        <v>14007.222</v>
      </c>
    </row>
    <row r="315" spans="1:2">
      <c r="A315" s="9">
        <v>32.11</v>
      </c>
      <c r="B315" s="30">
        <v>9170.5958914285711</v>
      </c>
    </row>
    <row r="316" spans="1:2">
      <c r="A316" s="9">
        <v>32.119999999999997</v>
      </c>
      <c r="B316" s="30">
        <v>2801.2588000000001</v>
      </c>
    </row>
    <row r="317" spans="1:2">
      <c r="A317" s="9">
        <v>32.200000000000003</v>
      </c>
      <c r="B317" s="30">
        <v>20319.075666666668</v>
      </c>
    </row>
    <row r="318" spans="1:2">
      <c r="A318" s="9">
        <v>32.204999999999998</v>
      </c>
      <c r="B318" s="30">
        <v>10161.790950000001</v>
      </c>
    </row>
    <row r="319" spans="1:2">
      <c r="A319" s="9">
        <v>32.229999999999997</v>
      </c>
      <c r="B319" s="30">
        <v>13544.656545000002</v>
      </c>
    </row>
    <row r="320" spans="1:2">
      <c r="A320" s="9">
        <v>32.299999999999997</v>
      </c>
      <c r="B320" s="30">
        <v>14100.057720000001</v>
      </c>
    </row>
    <row r="321" spans="1:2">
      <c r="A321" s="9">
        <v>32.340000000000003</v>
      </c>
      <c r="B321" s="30">
        <v>6985.8981000000003</v>
      </c>
    </row>
    <row r="322" spans="1:2">
      <c r="A322" s="9">
        <v>32.395000000000003</v>
      </c>
      <c r="B322" s="30">
        <v>12150.923522000001</v>
      </c>
    </row>
    <row r="323" spans="1:2">
      <c r="A323" s="9">
        <v>32.4</v>
      </c>
      <c r="B323" s="30">
        <v>4149.7359999999999</v>
      </c>
    </row>
    <row r="324" spans="1:2">
      <c r="A324" s="9">
        <v>32.450000000000003</v>
      </c>
      <c r="B324" s="30">
        <v>45008.955499999996</v>
      </c>
    </row>
    <row r="325" spans="1:2">
      <c r="A325" s="9">
        <v>32.49</v>
      </c>
      <c r="B325" s="30">
        <v>20194.641089999997</v>
      </c>
    </row>
    <row r="326" spans="1:2">
      <c r="A326" s="9">
        <v>32.5</v>
      </c>
      <c r="B326" s="30">
        <v>6238.2979999999998</v>
      </c>
    </row>
    <row r="327" spans="1:2">
      <c r="A327" s="9">
        <v>32.56</v>
      </c>
      <c r="B327" s="30">
        <v>21382.785400000001</v>
      </c>
    </row>
    <row r="328" spans="1:2">
      <c r="A328" s="9">
        <v>32.585000000000001</v>
      </c>
      <c r="B328" s="30">
        <v>4846.9201499999999</v>
      </c>
    </row>
    <row r="329" spans="1:2">
      <c r="A329" s="9">
        <v>32.6</v>
      </c>
      <c r="B329" s="30">
        <v>7698.009</v>
      </c>
    </row>
    <row r="330" spans="1:2">
      <c r="A330" s="9">
        <v>32.67</v>
      </c>
      <c r="B330" s="30">
        <v>6652.2623000000003</v>
      </c>
    </row>
    <row r="331" spans="1:2">
      <c r="A331" s="9">
        <v>32.68</v>
      </c>
      <c r="B331" s="30">
        <v>13881.487279999999</v>
      </c>
    </row>
    <row r="332" spans="1:2">
      <c r="A332" s="9">
        <v>32.700000000000003</v>
      </c>
      <c r="B332" s="30">
        <v>19032.160500000002</v>
      </c>
    </row>
    <row r="333" spans="1:2">
      <c r="A333" s="9">
        <v>32.774999999999999</v>
      </c>
      <c r="B333" s="30">
        <v>18435.786249999997</v>
      </c>
    </row>
    <row r="334" spans="1:2">
      <c r="A334" s="9">
        <v>32.78</v>
      </c>
      <c r="B334" s="30">
        <v>36021.011200000001</v>
      </c>
    </row>
    <row r="335" spans="1:2">
      <c r="A335" s="9">
        <v>32.799999999999997</v>
      </c>
      <c r="B335" s="30">
        <v>24199.63625333333</v>
      </c>
    </row>
    <row r="336" spans="1:2">
      <c r="A336" s="9">
        <v>32.869999999999997</v>
      </c>
      <c r="B336" s="30">
        <v>7050.0213000000003</v>
      </c>
    </row>
    <row r="337" spans="1:2">
      <c r="A337" s="9">
        <v>32.9</v>
      </c>
      <c r="B337" s="30">
        <v>14403.010333333332</v>
      </c>
    </row>
    <row r="338" spans="1:2">
      <c r="A338" s="9">
        <v>32.965000000000003</v>
      </c>
      <c r="B338" s="30">
        <v>12326.7101</v>
      </c>
    </row>
    <row r="339" spans="1:2">
      <c r="A339" s="9">
        <v>33</v>
      </c>
      <c r="B339" s="30">
        <v>6853.8704866666667</v>
      </c>
    </row>
    <row r="340" spans="1:2">
      <c r="A340" s="9">
        <v>33.06</v>
      </c>
      <c r="B340" s="30">
        <v>7749.1563999999998</v>
      </c>
    </row>
    <row r="341" spans="1:2">
      <c r="A341" s="9">
        <v>33.1</v>
      </c>
      <c r="B341" s="30">
        <v>13917.484082500001</v>
      </c>
    </row>
    <row r="342" spans="1:2">
      <c r="A342" s="9">
        <v>33.11</v>
      </c>
      <c r="B342" s="30">
        <v>23126.364650000003</v>
      </c>
    </row>
    <row r="343" spans="1:2">
      <c r="A343" s="9">
        <v>33.155000000000001</v>
      </c>
      <c r="B343" s="30">
        <v>5714.5826500000003</v>
      </c>
    </row>
    <row r="344" spans="1:2">
      <c r="A344" s="9">
        <v>33.200000000000003</v>
      </c>
      <c r="B344" s="30">
        <v>13462.52</v>
      </c>
    </row>
    <row r="345" spans="1:2">
      <c r="A345" s="9">
        <v>33.25</v>
      </c>
      <c r="B345" s="30">
        <v>8627.4998333333333</v>
      </c>
    </row>
    <row r="346" spans="1:2">
      <c r="A346" s="9">
        <v>33.299999999999997</v>
      </c>
      <c r="B346" s="30">
        <v>6343.6630000000005</v>
      </c>
    </row>
    <row r="347" spans="1:2">
      <c r="A347" s="9">
        <v>33.33</v>
      </c>
      <c r="B347" s="30">
        <v>14032.503765714286</v>
      </c>
    </row>
    <row r="348" spans="1:2">
      <c r="A348" s="9">
        <v>33.344999999999999</v>
      </c>
      <c r="B348" s="30">
        <v>12376.389116</v>
      </c>
    </row>
    <row r="349" spans="1:2">
      <c r="A349" s="9">
        <v>33.4</v>
      </c>
      <c r="B349" s="30">
        <v>17461.143110000001</v>
      </c>
    </row>
    <row r="350" spans="1:2">
      <c r="A350" s="9">
        <v>33.44</v>
      </c>
      <c r="B350" s="30">
        <v>8865.1453499999989</v>
      </c>
    </row>
    <row r="351" spans="1:2">
      <c r="A351" s="9">
        <v>33.5</v>
      </c>
      <c r="B351" s="30">
        <v>37079.372000000003</v>
      </c>
    </row>
    <row r="352" spans="1:2">
      <c r="A352" s="9">
        <v>33.534999999999997</v>
      </c>
      <c r="B352" s="30">
        <v>20010.288649999999</v>
      </c>
    </row>
    <row r="353" spans="1:2">
      <c r="A353" s="9">
        <v>33.549999999999997</v>
      </c>
      <c r="B353" s="30">
        <v>5699.8374999999996</v>
      </c>
    </row>
    <row r="354" spans="1:2">
      <c r="A354" s="9">
        <v>33.630000000000003</v>
      </c>
      <c r="B354" s="30">
        <v>20834.558763333331</v>
      </c>
    </row>
    <row r="355" spans="1:2">
      <c r="A355" s="9">
        <v>33.659999999999997</v>
      </c>
      <c r="B355" s="30">
        <v>7250.0331999999999</v>
      </c>
    </row>
    <row r="356" spans="1:2">
      <c r="A356" s="9">
        <v>33.700000000000003</v>
      </c>
      <c r="B356" s="30">
        <v>7919.2439999999997</v>
      </c>
    </row>
    <row r="357" spans="1:2">
      <c r="A357" s="9">
        <v>33.725000000000001</v>
      </c>
      <c r="B357" s="30">
        <v>9900.1157500000008</v>
      </c>
    </row>
    <row r="358" spans="1:2">
      <c r="A358" s="9">
        <v>33.770000000000003</v>
      </c>
      <c r="B358" s="30">
        <v>1700.0923</v>
      </c>
    </row>
    <row r="359" spans="1:2">
      <c r="A359" s="9">
        <v>33.799999999999997</v>
      </c>
      <c r="B359" s="30">
        <v>47928.03</v>
      </c>
    </row>
    <row r="360" spans="1:2">
      <c r="A360" s="9">
        <v>33.82</v>
      </c>
      <c r="B360" s="30">
        <v>10539.223282499999</v>
      </c>
    </row>
    <row r="361" spans="1:2">
      <c r="A361" s="9">
        <v>33.880000000000003</v>
      </c>
      <c r="B361" s="30">
        <v>23453.021416666666</v>
      </c>
    </row>
    <row r="362" spans="1:2">
      <c r="A362" s="9">
        <v>33.914999999999999</v>
      </c>
      <c r="B362" s="30">
        <v>9104.4271000000008</v>
      </c>
    </row>
    <row r="363" spans="1:2">
      <c r="A363" s="9">
        <v>33.99</v>
      </c>
      <c r="B363" s="30">
        <v>2850.2276000000002</v>
      </c>
    </row>
    <row r="364" spans="1:2">
      <c r="A364" s="9">
        <v>34.01</v>
      </c>
      <c r="B364" s="30">
        <v>11356.660900000001</v>
      </c>
    </row>
    <row r="365" spans="1:2">
      <c r="A365" s="9">
        <v>34.1</v>
      </c>
      <c r="B365" s="30">
        <v>12245.8101475</v>
      </c>
    </row>
    <row r="366" spans="1:2">
      <c r="A366" s="9">
        <v>34.104999999999997</v>
      </c>
      <c r="B366" s="30">
        <v>23987.600699999999</v>
      </c>
    </row>
    <row r="367" spans="1:2">
      <c r="A367" s="9">
        <v>34.200000000000003</v>
      </c>
      <c r="B367" s="30">
        <v>20605.298200000001</v>
      </c>
    </row>
    <row r="368" spans="1:2">
      <c r="A368" s="9">
        <v>34.21</v>
      </c>
      <c r="B368" s="30">
        <v>14932.727900000002</v>
      </c>
    </row>
    <row r="369" spans="1:2">
      <c r="A369" s="9">
        <v>34.295000000000002</v>
      </c>
      <c r="B369" s="30">
        <v>13224.057049999999</v>
      </c>
    </row>
    <row r="370" spans="1:2">
      <c r="A370" s="9">
        <v>34.299999999999997</v>
      </c>
      <c r="B370" s="30">
        <v>9563.0290000000005</v>
      </c>
    </row>
    <row r="371" spans="1:2">
      <c r="A371" s="9">
        <v>34.32</v>
      </c>
      <c r="B371" s="30">
        <v>7226.2267999999995</v>
      </c>
    </row>
    <row r="372" spans="1:2">
      <c r="A372" s="9">
        <v>34.39</v>
      </c>
      <c r="B372" s="30">
        <v>25245.1446</v>
      </c>
    </row>
    <row r="373" spans="1:2">
      <c r="A373" s="9">
        <v>34.4</v>
      </c>
      <c r="B373" s="30">
        <v>11952.100999999999</v>
      </c>
    </row>
    <row r="374" spans="1:2">
      <c r="A374" s="9">
        <v>34.43</v>
      </c>
      <c r="B374" s="30">
        <v>13764.644200000001</v>
      </c>
    </row>
    <row r="375" spans="1:2">
      <c r="A375" s="9">
        <v>34.484999999999999</v>
      </c>
      <c r="B375" s="30">
        <v>31521.604060000001</v>
      </c>
    </row>
    <row r="376" spans="1:2">
      <c r="A376" s="9">
        <v>34.5</v>
      </c>
      <c r="B376" s="30">
        <v>13822.803</v>
      </c>
    </row>
    <row r="377" spans="1:2">
      <c r="A377" s="9">
        <v>34.58</v>
      </c>
      <c r="B377" s="30">
        <v>5826.5056999999997</v>
      </c>
    </row>
    <row r="378" spans="1:2">
      <c r="A378" s="9">
        <v>34.6</v>
      </c>
      <c r="B378" s="30">
        <v>21840.889500000001</v>
      </c>
    </row>
    <row r="379" spans="1:2">
      <c r="A379" s="9">
        <v>34.674999999999997</v>
      </c>
      <c r="B379" s="30">
        <v>4518.8262500000001</v>
      </c>
    </row>
    <row r="380" spans="1:2">
      <c r="A380" s="9">
        <v>34.700000000000003</v>
      </c>
      <c r="B380" s="30">
        <v>21239.9905</v>
      </c>
    </row>
    <row r="381" spans="1:2">
      <c r="A381" s="9">
        <v>34.770000000000003</v>
      </c>
      <c r="B381" s="30">
        <v>6289.9402999999993</v>
      </c>
    </row>
    <row r="382" spans="1:2">
      <c r="A382" s="9">
        <v>34.799999999999997</v>
      </c>
      <c r="B382" s="30">
        <v>18623.628004285714</v>
      </c>
    </row>
    <row r="383" spans="1:2">
      <c r="A383" s="9">
        <v>34.865000000000002</v>
      </c>
      <c r="B383" s="30">
        <v>7422.0418499999996</v>
      </c>
    </row>
    <row r="384" spans="1:2">
      <c r="A384" s="9">
        <v>34.869999999999997</v>
      </c>
      <c r="B384" s="30">
        <v>2020.5523000000001</v>
      </c>
    </row>
    <row r="385" spans="1:2">
      <c r="A385" s="9">
        <v>34.9</v>
      </c>
      <c r="B385" s="30">
        <v>34828.654000000002</v>
      </c>
    </row>
    <row r="386" spans="1:2">
      <c r="A386" s="9">
        <v>34.96</v>
      </c>
      <c r="B386" s="30">
        <v>30047.346733333328</v>
      </c>
    </row>
    <row r="387" spans="1:2">
      <c r="A387" s="9">
        <v>35.090000000000003</v>
      </c>
      <c r="B387" s="30">
        <v>47055.532099999997</v>
      </c>
    </row>
    <row r="388" spans="1:2">
      <c r="A388" s="9">
        <v>35.1</v>
      </c>
      <c r="B388" s="30">
        <v>12644.589</v>
      </c>
    </row>
    <row r="389" spans="1:2">
      <c r="A389" s="9">
        <v>35.15</v>
      </c>
      <c r="B389" s="30">
        <v>2134.9014999999999</v>
      </c>
    </row>
    <row r="390" spans="1:2">
      <c r="A390" s="9">
        <v>35.200000000000003</v>
      </c>
      <c r="B390" s="30">
        <v>16952.474285714288</v>
      </c>
    </row>
    <row r="391" spans="1:2">
      <c r="A391" s="9">
        <v>35.244999999999997</v>
      </c>
      <c r="B391" s="30">
        <v>11899.472324999999</v>
      </c>
    </row>
    <row r="392" spans="1:2">
      <c r="A392" s="9">
        <v>35.299999999999997</v>
      </c>
      <c r="B392" s="30">
        <v>22871.591499999995</v>
      </c>
    </row>
    <row r="393" spans="1:2">
      <c r="A393" s="9">
        <v>35.31</v>
      </c>
      <c r="B393" s="30">
        <v>23265.217109999998</v>
      </c>
    </row>
    <row r="394" spans="1:2">
      <c r="A394" s="9">
        <v>35.4</v>
      </c>
      <c r="B394" s="30">
        <v>1263.249</v>
      </c>
    </row>
    <row r="395" spans="1:2">
      <c r="A395" s="9">
        <v>35.42</v>
      </c>
      <c r="B395" s="30">
        <v>2322.6217999999999</v>
      </c>
    </row>
    <row r="396" spans="1:2">
      <c r="A396" s="9">
        <v>35.435000000000002</v>
      </c>
      <c r="B396" s="30">
        <v>3268.84665</v>
      </c>
    </row>
    <row r="397" spans="1:2">
      <c r="A397" s="9">
        <v>35.5</v>
      </c>
      <c r="B397" s="30">
        <v>44585.455869999998</v>
      </c>
    </row>
    <row r="398" spans="1:2">
      <c r="A398" s="9">
        <v>35.53</v>
      </c>
      <c r="B398" s="30">
        <v>23457.148765000002</v>
      </c>
    </row>
    <row r="399" spans="1:2">
      <c r="A399" s="9">
        <v>35.6</v>
      </c>
      <c r="B399" s="30">
        <v>35585.576000000001</v>
      </c>
    </row>
    <row r="400" spans="1:2">
      <c r="A400" s="9">
        <v>35.625</v>
      </c>
      <c r="B400" s="30">
        <v>13236.93475</v>
      </c>
    </row>
    <row r="401" spans="1:2">
      <c r="A401" s="9">
        <v>35.64</v>
      </c>
      <c r="B401" s="30">
        <v>7345.7266</v>
      </c>
    </row>
    <row r="402" spans="1:2">
      <c r="A402" s="9">
        <v>35.700000000000003</v>
      </c>
      <c r="B402" s="30">
        <v>11362.754999999999</v>
      </c>
    </row>
    <row r="403" spans="1:2">
      <c r="A403" s="9">
        <v>35.72</v>
      </c>
      <c r="B403" s="30">
        <v>10774.655159999998</v>
      </c>
    </row>
    <row r="404" spans="1:2">
      <c r="A404" s="9">
        <v>35.75</v>
      </c>
      <c r="B404" s="30">
        <v>27815.464833333332</v>
      </c>
    </row>
    <row r="405" spans="1:2">
      <c r="A405" s="9">
        <v>35.799999999999997</v>
      </c>
      <c r="B405" s="30">
        <v>9417.1119999999992</v>
      </c>
    </row>
    <row r="406" spans="1:2">
      <c r="A406" s="9">
        <v>35.814999999999998</v>
      </c>
      <c r="B406" s="30">
        <v>7544.5043499999992</v>
      </c>
    </row>
    <row r="407" spans="1:2">
      <c r="A407" s="9">
        <v>35.86</v>
      </c>
      <c r="B407" s="30">
        <v>15636.74265</v>
      </c>
    </row>
    <row r="408" spans="1:2">
      <c r="A408" s="9">
        <v>35.9</v>
      </c>
      <c r="B408" s="30">
        <v>11163.567999999999</v>
      </c>
    </row>
    <row r="409" spans="1:2">
      <c r="A409" s="9">
        <v>35.909999999999997</v>
      </c>
      <c r="B409" s="30">
        <v>20013.949095</v>
      </c>
    </row>
    <row r="410" spans="1:2">
      <c r="A410" s="9">
        <v>35.97</v>
      </c>
      <c r="B410" s="30">
        <v>18246.213299999999</v>
      </c>
    </row>
    <row r="411" spans="1:2">
      <c r="A411" s="9">
        <v>36</v>
      </c>
      <c r="B411" s="30">
        <v>5361.8194999999996</v>
      </c>
    </row>
    <row r="412" spans="1:2">
      <c r="A412" s="9">
        <v>36.005000000000003</v>
      </c>
      <c r="B412" s="30">
        <v>13228.846949999999</v>
      </c>
    </row>
    <row r="413" spans="1:2">
      <c r="A413" s="9">
        <v>36.08</v>
      </c>
      <c r="B413" s="30">
        <v>24372.418450000005</v>
      </c>
    </row>
    <row r="414" spans="1:2">
      <c r="A414" s="9">
        <v>36.1</v>
      </c>
      <c r="B414" s="30">
        <v>16796.893526666667</v>
      </c>
    </row>
    <row r="415" spans="1:2">
      <c r="A415" s="9">
        <v>36.19</v>
      </c>
      <c r="B415" s="30">
        <v>22270.296910000001</v>
      </c>
    </row>
    <row r="416" spans="1:2">
      <c r="A416" s="9">
        <v>36.195</v>
      </c>
      <c r="B416" s="30">
        <v>7443.6430499999997</v>
      </c>
    </row>
    <row r="417" spans="1:2">
      <c r="A417" s="9">
        <v>36.200000000000003</v>
      </c>
      <c r="B417" s="30">
        <v>8263.0015000000003</v>
      </c>
    </row>
    <row r="418" spans="1:2">
      <c r="A418" s="9">
        <v>36.29</v>
      </c>
      <c r="B418" s="30">
        <v>6551.7501000000002</v>
      </c>
    </row>
    <row r="419" spans="1:2">
      <c r="A419" s="9">
        <v>36.299999999999997</v>
      </c>
      <c r="B419" s="30">
        <v>27132.403999999999</v>
      </c>
    </row>
    <row r="420" spans="1:2">
      <c r="A420" s="9">
        <v>36.384999999999998</v>
      </c>
      <c r="B420" s="30">
        <v>29977.15065</v>
      </c>
    </row>
    <row r="421" spans="1:2">
      <c r="A421" s="9">
        <v>36.4</v>
      </c>
      <c r="B421" s="30">
        <v>51194.559139999998</v>
      </c>
    </row>
    <row r="422" spans="1:2">
      <c r="A422" s="9">
        <v>36.479999999999997</v>
      </c>
      <c r="B422" s="30">
        <v>22597.850340000001</v>
      </c>
    </row>
    <row r="423" spans="1:2">
      <c r="A423" s="9">
        <v>36.520000000000003</v>
      </c>
      <c r="B423" s="30">
        <v>28287.897659999999</v>
      </c>
    </row>
    <row r="424" spans="1:2">
      <c r="A424" s="9">
        <v>36.575000000000003</v>
      </c>
      <c r="B424" s="30">
        <v>5404.0367500000002</v>
      </c>
    </row>
    <row r="425" spans="1:2">
      <c r="A425" s="9">
        <v>36.6</v>
      </c>
      <c r="B425" s="30">
        <v>11264.540999999999</v>
      </c>
    </row>
    <row r="426" spans="1:2">
      <c r="A426" s="9">
        <v>36.630000000000003</v>
      </c>
      <c r="B426" s="30">
        <v>19433.6967</v>
      </c>
    </row>
    <row r="427" spans="1:2">
      <c r="A427" s="9">
        <v>36.67</v>
      </c>
      <c r="B427" s="30">
        <v>29400.739477499999</v>
      </c>
    </row>
    <row r="428" spans="1:2">
      <c r="A428" s="9">
        <v>36.700000000000003</v>
      </c>
      <c r="B428" s="30">
        <v>9144.5650000000005</v>
      </c>
    </row>
    <row r="429" spans="1:2">
      <c r="A429" s="9">
        <v>36.765000000000001</v>
      </c>
      <c r="B429" s="30">
        <v>29448.579690000002</v>
      </c>
    </row>
    <row r="430" spans="1:2">
      <c r="A430" s="9">
        <v>36.85</v>
      </c>
      <c r="B430" s="30">
        <v>12265.474900000001</v>
      </c>
    </row>
    <row r="431" spans="1:2">
      <c r="A431" s="9">
        <v>36.86</v>
      </c>
      <c r="B431" s="30">
        <v>26732.920620000001</v>
      </c>
    </row>
    <row r="432" spans="1:2">
      <c r="A432" s="9">
        <v>36.954999999999998</v>
      </c>
      <c r="B432" s="30">
        <v>26120.0507</v>
      </c>
    </row>
    <row r="433" spans="1:2">
      <c r="A433" s="9">
        <v>36.96</v>
      </c>
      <c r="B433" s="30">
        <v>49577.662400000001</v>
      </c>
    </row>
    <row r="434" spans="1:2">
      <c r="A434" s="9">
        <v>37</v>
      </c>
      <c r="B434" s="30">
        <v>6814.6115000000009</v>
      </c>
    </row>
    <row r="435" spans="1:2">
      <c r="A435" s="9">
        <v>37.049999999999997</v>
      </c>
      <c r="B435" s="30">
        <v>19866.828833333333</v>
      </c>
    </row>
    <row r="436" spans="1:2">
      <c r="A436" s="9">
        <v>37.07</v>
      </c>
      <c r="B436" s="30">
        <v>28801.393633333329</v>
      </c>
    </row>
    <row r="437" spans="1:2">
      <c r="A437" s="9">
        <v>37.1</v>
      </c>
      <c r="B437" s="30">
        <v>7507.9470000000001</v>
      </c>
    </row>
    <row r="438" spans="1:2">
      <c r="A438" s="9">
        <v>37.145000000000003</v>
      </c>
      <c r="B438" s="30">
        <v>6334.3435499999996</v>
      </c>
    </row>
    <row r="439" spans="1:2">
      <c r="A439" s="9">
        <v>37.18</v>
      </c>
      <c r="B439" s="30">
        <v>5917.7021999999997</v>
      </c>
    </row>
    <row r="440" spans="1:2">
      <c r="A440" s="9">
        <v>37.29</v>
      </c>
      <c r="B440" s="30">
        <v>4099.2978499999999</v>
      </c>
    </row>
    <row r="441" spans="1:2">
      <c r="A441" s="9">
        <v>37.299999999999997</v>
      </c>
      <c r="B441" s="30">
        <v>20630.283510000001</v>
      </c>
    </row>
    <row r="442" spans="1:2">
      <c r="A442" s="9">
        <v>37.335000000000001</v>
      </c>
      <c r="B442" s="30">
        <v>5328.5656500000005</v>
      </c>
    </row>
    <row r="443" spans="1:2">
      <c r="A443" s="9">
        <v>37.4</v>
      </c>
      <c r="B443" s="30">
        <v>14803.632133333333</v>
      </c>
    </row>
    <row r="444" spans="1:2">
      <c r="A444" s="9">
        <v>37.43</v>
      </c>
      <c r="B444" s="30">
        <v>6175.4976999999999</v>
      </c>
    </row>
    <row r="445" spans="1:2">
      <c r="A445" s="9">
        <v>37.51</v>
      </c>
      <c r="B445" s="30">
        <v>10785.1044</v>
      </c>
    </row>
    <row r="446" spans="1:2">
      <c r="A446" s="9">
        <v>37.524999999999999</v>
      </c>
      <c r="B446" s="30">
        <v>33471.971890000001</v>
      </c>
    </row>
    <row r="447" spans="1:2">
      <c r="A447" s="9">
        <v>37.619999999999997</v>
      </c>
      <c r="B447" s="30">
        <v>20466.023800000003</v>
      </c>
    </row>
    <row r="448" spans="1:2">
      <c r="A448" s="9">
        <v>37.700000000000003</v>
      </c>
      <c r="B448" s="30">
        <v>48824.45</v>
      </c>
    </row>
    <row r="449" spans="1:2">
      <c r="A449" s="9">
        <v>37.715000000000003</v>
      </c>
      <c r="B449" s="30">
        <v>30063.580549999999</v>
      </c>
    </row>
    <row r="450" spans="1:2">
      <c r="A450" s="9">
        <v>37.729999999999997</v>
      </c>
      <c r="B450" s="30">
        <v>7637.6121999999996</v>
      </c>
    </row>
    <row r="451" spans="1:2">
      <c r="A451" s="9">
        <v>37.799999999999997</v>
      </c>
      <c r="B451" s="30">
        <v>39241.442000000003</v>
      </c>
    </row>
    <row r="452" spans="1:2">
      <c r="A452" s="9">
        <v>37.9</v>
      </c>
      <c r="B452" s="30">
        <v>6474.0129999999999</v>
      </c>
    </row>
    <row r="453" spans="1:2">
      <c r="A453" s="9">
        <v>37.905000000000001</v>
      </c>
      <c r="B453" s="30">
        <v>14210.53595</v>
      </c>
    </row>
    <row r="454" spans="1:2">
      <c r="A454" s="9">
        <v>38</v>
      </c>
      <c r="B454" s="30">
        <v>10069.535666666665</v>
      </c>
    </row>
    <row r="455" spans="1:2">
      <c r="A455" s="9">
        <v>38.06</v>
      </c>
      <c r="B455" s="30">
        <v>25542.834324285712</v>
      </c>
    </row>
    <row r="456" spans="1:2">
      <c r="A456" s="9">
        <v>38.094999999999999</v>
      </c>
      <c r="B456" s="30">
        <v>32905.481596666665</v>
      </c>
    </row>
    <row r="457" spans="1:2">
      <c r="A457" s="9">
        <v>38.17</v>
      </c>
      <c r="B457" s="30">
        <v>15428.876966666669</v>
      </c>
    </row>
    <row r="458" spans="1:2">
      <c r="A458" s="9">
        <v>38.19</v>
      </c>
      <c r="B458" s="30">
        <v>14410.9321</v>
      </c>
    </row>
    <row r="459" spans="1:2">
      <c r="A459" s="9">
        <v>38.28</v>
      </c>
      <c r="B459" s="30">
        <v>8663.7143833333339</v>
      </c>
    </row>
    <row r="460" spans="1:2">
      <c r="A460" s="9">
        <v>38.284999999999997</v>
      </c>
      <c r="B460" s="30">
        <v>7935.29115</v>
      </c>
    </row>
    <row r="461" spans="1:2">
      <c r="A461" s="9">
        <v>38.380000000000003</v>
      </c>
      <c r="B461" s="30">
        <v>12173.485700000001</v>
      </c>
    </row>
    <row r="462" spans="1:2">
      <c r="A462" s="9">
        <v>38.39</v>
      </c>
      <c r="B462" s="30">
        <v>28943.822766666668</v>
      </c>
    </row>
    <row r="463" spans="1:2">
      <c r="A463" s="9">
        <v>38.6</v>
      </c>
      <c r="B463" s="30">
        <v>7543.7674999999999</v>
      </c>
    </row>
    <row r="464" spans="1:2">
      <c r="A464" s="9">
        <v>38.664999999999999</v>
      </c>
      <c r="B464" s="30">
        <v>3393.35635</v>
      </c>
    </row>
    <row r="465" spans="1:2">
      <c r="A465" s="9">
        <v>38.83</v>
      </c>
      <c r="B465" s="30">
        <v>12360.924773333332</v>
      </c>
    </row>
    <row r="466" spans="1:2">
      <c r="A466" s="9">
        <v>38.9</v>
      </c>
      <c r="B466" s="30">
        <v>5972.3779999999997</v>
      </c>
    </row>
    <row r="467" spans="1:2">
      <c r="A467" s="9">
        <v>38.94</v>
      </c>
      <c r="B467" s="30">
        <v>23837.031599999998</v>
      </c>
    </row>
    <row r="468" spans="1:2">
      <c r="A468" s="9">
        <v>38.950000000000003</v>
      </c>
      <c r="B468" s="30">
        <v>42983.458500000001</v>
      </c>
    </row>
    <row r="469" spans="1:2">
      <c r="A469" s="9">
        <v>39.049999999999997</v>
      </c>
      <c r="B469" s="30">
        <v>22957.9895</v>
      </c>
    </row>
    <row r="470" spans="1:2">
      <c r="A470" s="9">
        <v>39.1</v>
      </c>
      <c r="B470" s="30">
        <v>14235.072</v>
      </c>
    </row>
    <row r="471" spans="1:2">
      <c r="A471" s="9">
        <v>39.14</v>
      </c>
      <c r="B471" s="30">
        <v>12890.057650000001</v>
      </c>
    </row>
    <row r="472" spans="1:2">
      <c r="A472" s="9">
        <v>39.159999999999997</v>
      </c>
      <c r="B472" s="30">
        <v>9840.709733333335</v>
      </c>
    </row>
    <row r="473" spans="1:2">
      <c r="A473" s="9">
        <v>39.200000000000003</v>
      </c>
      <c r="B473" s="30">
        <v>13470.86</v>
      </c>
    </row>
    <row r="474" spans="1:2">
      <c r="A474" s="9">
        <v>39.270000000000003</v>
      </c>
      <c r="B474" s="30">
        <v>3500.6122999999998</v>
      </c>
    </row>
    <row r="475" spans="1:2">
      <c r="A475" s="9">
        <v>39.33</v>
      </c>
      <c r="B475" s="30">
        <v>14901.5167</v>
      </c>
    </row>
    <row r="476" spans="1:2">
      <c r="A476" s="9">
        <v>39.4</v>
      </c>
      <c r="B476" s="30">
        <v>38344.565999999999</v>
      </c>
    </row>
    <row r="477" spans="1:2">
      <c r="A477" s="9">
        <v>39.424999999999997</v>
      </c>
      <c r="B477" s="30">
        <v>8342.9087500000005</v>
      </c>
    </row>
    <row r="478" spans="1:2">
      <c r="A478" s="9">
        <v>39.49</v>
      </c>
      <c r="B478" s="30">
        <v>2794.562433333333</v>
      </c>
    </row>
    <row r="479" spans="1:2">
      <c r="A479" s="9">
        <v>39.5</v>
      </c>
      <c r="B479" s="30">
        <v>5781.3324999999995</v>
      </c>
    </row>
    <row r="480" spans="1:2">
      <c r="A480" s="9">
        <v>39.520000000000003</v>
      </c>
      <c r="B480" s="30">
        <v>6948.7007999999996</v>
      </c>
    </row>
    <row r="481" spans="1:2">
      <c r="A481" s="9">
        <v>39.6</v>
      </c>
      <c r="B481" s="30">
        <v>10543.891666666666</v>
      </c>
    </row>
    <row r="482" spans="1:2">
      <c r="A482" s="9">
        <v>39.615000000000002</v>
      </c>
      <c r="B482" s="30">
        <v>2730.1078499999999</v>
      </c>
    </row>
    <row r="483" spans="1:2">
      <c r="A483" s="9">
        <v>39.700000000000003</v>
      </c>
      <c r="B483" s="30">
        <v>11855.1885</v>
      </c>
    </row>
    <row r="484" spans="1:2">
      <c r="A484" s="9">
        <v>39.71</v>
      </c>
      <c r="B484" s="30">
        <v>19496.71917</v>
      </c>
    </row>
    <row r="485" spans="1:2">
      <c r="A485" s="9">
        <v>39.799999999999997</v>
      </c>
      <c r="B485" s="30">
        <v>15170.069</v>
      </c>
    </row>
    <row r="486" spans="1:2">
      <c r="A486" s="9">
        <v>39.805</v>
      </c>
      <c r="B486" s="30">
        <v>5101.71245</v>
      </c>
    </row>
    <row r="487" spans="1:2">
      <c r="A487" s="9">
        <v>39.82</v>
      </c>
      <c r="B487" s="30">
        <v>5840.1121333333331</v>
      </c>
    </row>
    <row r="488" spans="1:2">
      <c r="A488" s="9">
        <v>39.9</v>
      </c>
      <c r="B488" s="30">
        <v>48173.360999999997</v>
      </c>
    </row>
    <row r="489" spans="1:2">
      <c r="A489" s="9">
        <v>39.93</v>
      </c>
      <c r="B489" s="30">
        <v>12982.8747</v>
      </c>
    </row>
    <row r="490" spans="1:2">
      <c r="A490" s="9">
        <v>39.994999999999997</v>
      </c>
      <c r="B490" s="30">
        <v>9704.6680500000002</v>
      </c>
    </row>
    <row r="491" spans="1:2">
      <c r="A491" s="9">
        <v>40.15</v>
      </c>
      <c r="B491" s="30">
        <v>17110.462499999998</v>
      </c>
    </row>
    <row r="492" spans="1:2">
      <c r="A492" s="9">
        <v>40.185000000000002</v>
      </c>
      <c r="B492" s="30">
        <v>2709.3571499999998</v>
      </c>
    </row>
    <row r="493" spans="1:2">
      <c r="A493" s="9">
        <v>40.26</v>
      </c>
      <c r="B493" s="30">
        <v>3671.8688999999999</v>
      </c>
    </row>
    <row r="494" spans="1:2">
      <c r="A494" s="9">
        <v>40.28</v>
      </c>
      <c r="B494" s="30">
        <v>11463.31077</v>
      </c>
    </row>
    <row r="495" spans="1:2">
      <c r="A495" s="9">
        <v>40.299999999999997</v>
      </c>
      <c r="B495" s="30">
        <v>10602.385</v>
      </c>
    </row>
    <row r="496" spans="1:2">
      <c r="A496" s="9">
        <v>40.369999999999997</v>
      </c>
      <c r="B496" s="30">
        <v>27439.438800000004</v>
      </c>
    </row>
    <row r="497" spans="1:2">
      <c r="A497" s="9">
        <v>40.375</v>
      </c>
      <c r="B497" s="30">
        <v>8733.2292500000003</v>
      </c>
    </row>
    <row r="498" spans="1:2">
      <c r="A498" s="9">
        <v>40.47</v>
      </c>
      <c r="B498" s="30">
        <v>1984.4532999999999</v>
      </c>
    </row>
    <row r="499" spans="1:2">
      <c r="A499" s="9">
        <v>40.479999999999997</v>
      </c>
      <c r="B499" s="30">
        <v>13831.1152</v>
      </c>
    </row>
    <row r="500" spans="1:2">
      <c r="A500" s="9">
        <v>40.5</v>
      </c>
      <c r="B500" s="30">
        <v>1759.338</v>
      </c>
    </row>
    <row r="501" spans="1:2">
      <c r="A501" s="9">
        <v>40.564999999999998</v>
      </c>
      <c r="B501" s="30">
        <v>33541.586016666668</v>
      </c>
    </row>
    <row r="502" spans="1:2">
      <c r="A502" s="9">
        <v>40.659999999999997</v>
      </c>
      <c r="B502" s="30">
        <v>9875.6803999999993</v>
      </c>
    </row>
    <row r="503" spans="1:2">
      <c r="A503" s="9">
        <v>40.81</v>
      </c>
      <c r="B503" s="30">
        <v>12485.8009</v>
      </c>
    </row>
    <row r="504" spans="1:2">
      <c r="A504" s="9">
        <v>40.92</v>
      </c>
      <c r="B504" s="30">
        <v>48673.558799999999</v>
      </c>
    </row>
    <row r="505" spans="1:2">
      <c r="A505" s="9">
        <v>40.945</v>
      </c>
      <c r="B505" s="30">
        <v>11566.30055</v>
      </c>
    </row>
    <row r="506" spans="1:2">
      <c r="A506" s="9">
        <v>41.1</v>
      </c>
      <c r="B506" s="30">
        <v>3989.8409999999999</v>
      </c>
    </row>
    <row r="507" spans="1:2">
      <c r="A507" s="9">
        <v>41.14</v>
      </c>
      <c r="B507" s="30">
        <v>25058.522100000002</v>
      </c>
    </row>
    <row r="508" spans="1:2">
      <c r="A508" s="9">
        <v>41.23</v>
      </c>
      <c r="B508" s="30">
        <v>8821.8857000000007</v>
      </c>
    </row>
    <row r="509" spans="1:2">
      <c r="A509" s="9">
        <v>41.325000000000003</v>
      </c>
      <c r="B509" s="30">
        <v>13694.954393333333</v>
      </c>
    </row>
    <row r="510" spans="1:2">
      <c r="A510" s="9">
        <v>41.42</v>
      </c>
      <c r="B510" s="30">
        <v>28476.734990000001</v>
      </c>
    </row>
    <row r="511" spans="1:2">
      <c r="A511" s="9">
        <v>41.47</v>
      </c>
      <c r="B511" s="30">
        <v>11295.635633333333</v>
      </c>
    </row>
    <row r="512" spans="1:2">
      <c r="A512" s="9">
        <v>41.69</v>
      </c>
      <c r="B512" s="30">
        <v>5438.7491</v>
      </c>
    </row>
    <row r="513" spans="1:2">
      <c r="A513" s="9">
        <v>41.8</v>
      </c>
      <c r="B513" s="30">
        <v>26466.039499999999</v>
      </c>
    </row>
    <row r="514" spans="1:2">
      <c r="A514" s="9">
        <v>41.895000000000003</v>
      </c>
      <c r="B514" s="30">
        <v>43753.337050000002</v>
      </c>
    </row>
    <row r="515" spans="1:2">
      <c r="A515" s="9">
        <v>41.91</v>
      </c>
      <c r="B515" s="30">
        <v>12386.080679999999</v>
      </c>
    </row>
    <row r="516" spans="1:2">
      <c r="A516" s="9">
        <v>42.13</v>
      </c>
      <c r="B516" s="30">
        <v>24162.47495</v>
      </c>
    </row>
    <row r="517" spans="1:2">
      <c r="A517" s="9">
        <v>42.24</v>
      </c>
      <c r="B517" s="30">
        <v>38792.685599999997</v>
      </c>
    </row>
    <row r="518" spans="1:2">
      <c r="A518" s="9">
        <v>42.35</v>
      </c>
      <c r="B518" s="30">
        <v>46151.124499999998</v>
      </c>
    </row>
    <row r="519" spans="1:2">
      <c r="A519" s="9">
        <v>42.4</v>
      </c>
      <c r="B519" s="30">
        <v>5038.2835000000005</v>
      </c>
    </row>
    <row r="520" spans="1:2">
      <c r="A520" s="9">
        <v>42.46</v>
      </c>
      <c r="B520" s="30">
        <v>11326.71487</v>
      </c>
    </row>
    <row r="521" spans="1:2">
      <c r="A521" s="9">
        <v>42.655000000000001</v>
      </c>
      <c r="B521" s="30">
        <v>5757.41345</v>
      </c>
    </row>
    <row r="522" spans="1:2">
      <c r="A522" s="9">
        <v>42.68</v>
      </c>
      <c r="B522" s="30">
        <v>9800.8881999999994</v>
      </c>
    </row>
    <row r="523" spans="1:2">
      <c r="A523" s="9">
        <v>42.75</v>
      </c>
      <c r="B523" s="30">
        <v>40904.199500000002</v>
      </c>
    </row>
    <row r="524" spans="1:2">
      <c r="A524" s="9">
        <v>42.9</v>
      </c>
      <c r="B524" s="30">
        <v>25999.576499999999</v>
      </c>
    </row>
    <row r="525" spans="1:2">
      <c r="A525" s="9">
        <v>42.94</v>
      </c>
      <c r="B525" s="30">
        <v>6360.9935999999998</v>
      </c>
    </row>
    <row r="526" spans="1:2">
      <c r="A526" s="9">
        <v>43.01</v>
      </c>
      <c r="B526" s="30">
        <v>1149.3959</v>
      </c>
    </row>
    <row r="527" spans="1:2">
      <c r="A527" s="9">
        <v>43.12</v>
      </c>
      <c r="B527" s="30">
        <v>4753.6368000000002</v>
      </c>
    </row>
    <row r="528" spans="1:2">
      <c r="A528" s="9">
        <v>43.34</v>
      </c>
      <c r="B528" s="30">
        <v>5846.9175999999998</v>
      </c>
    </row>
    <row r="529" spans="1:2">
      <c r="A529" s="9">
        <v>43.4</v>
      </c>
      <c r="B529" s="30">
        <v>12574.049000000001</v>
      </c>
    </row>
    <row r="530" spans="1:2">
      <c r="A530" s="9">
        <v>43.7</v>
      </c>
      <c r="B530" s="30">
        <v>11576.13</v>
      </c>
    </row>
    <row r="531" spans="1:2">
      <c r="A531" s="9">
        <v>43.89</v>
      </c>
      <c r="B531" s="30">
        <v>27572.5501</v>
      </c>
    </row>
    <row r="532" spans="1:2">
      <c r="A532" s="9">
        <v>44</v>
      </c>
      <c r="B532" s="30">
        <v>13063.883</v>
      </c>
    </row>
    <row r="533" spans="1:2">
      <c r="A533" s="9">
        <v>44.22</v>
      </c>
      <c r="B533" s="30">
        <v>4130.1718000000001</v>
      </c>
    </row>
    <row r="534" spans="1:2">
      <c r="A534" s="9">
        <v>44.7</v>
      </c>
      <c r="B534" s="30">
        <v>11411.684999999999</v>
      </c>
    </row>
    <row r="535" spans="1:2">
      <c r="A535" s="9">
        <v>44.744999999999997</v>
      </c>
      <c r="B535" s="30">
        <v>9541.6955500000004</v>
      </c>
    </row>
    <row r="536" spans="1:2">
      <c r="A536" s="9">
        <v>44.77</v>
      </c>
      <c r="B536" s="30">
        <v>9058.7302999999993</v>
      </c>
    </row>
    <row r="537" spans="1:2">
      <c r="A537" s="9">
        <v>44.88</v>
      </c>
      <c r="B537" s="30">
        <v>39722.746200000001</v>
      </c>
    </row>
    <row r="538" spans="1:2">
      <c r="A538" s="9">
        <v>45.32</v>
      </c>
      <c r="B538" s="30">
        <v>8569.8618000000006</v>
      </c>
    </row>
    <row r="539" spans="1:2">
      <c r="A539" s="9">
        <v>45.43</v>
      </c>
      <c r="B539" s="30">
        <v>6356.2707</v>
      </c>
    </row>
    <row r="540" spans="1:2">
      <c r="A540" s="9">
        <v>45.54</v>
      </c>
      <c r="B540" s="30">
        <v>42112.2356</v>
      </c>
    </row>
    <row r="541" spans="1:2">
      <c r="A541" s="9">
        <v>45.9</v>
      </c>
      <c r="B541" s="30">
        <v>3693.4279999999999</v>
      </c>
    </row>
    <row r="542" spans="1:2">
      <c r="A542" s="9">
        <v>46.09</v>
      </c>
      <c r="B542" s="30">
        <v>9549.5650999999998</v>
      </c>
    </row>
    <row r="543" spans="1:2">
      <c r="A543" s="9">
        <v>46.2</v>
      </c>
      <c r="B543" s="30">
        <v>45863.205000000002</v>
      </c>
    </row>
    <row r="544" spans="1:2">
      <c r="A544" s="9">
        <v>46.53</v>
      </c>
      <c r="B544" s="30">
        <v>4683.0257000000001</v>
      </c>
    </row>
    <row r="545" spans="1:2">
      <c r="A545" s="9">
        <v>46.7</v>
      </c>
      <c r="B545" s="30">
        <v>11538.421</v>
      </c>
    </row>
    <row r="546" spans="1:2">
      <c r="A546" s="9">
        <v>46.75</v>
      </c>
      <c r="B546" s="30">
        <v>12592.5345</v>
      </c>
    </row>
    <row r="547" spans="1:2">
      <c r="A547" s="9">
        <v>47.41</v>
      </c>
      <c r="B547" s="30">
        <v>63770.428010000003</v>
      </c>
    </row>
    <row r="548" spans="1:2">
      <c r="A548" s="9">
        <v>47.52</v>
      </c>
      <c r="B548" s="30">
        <v>8083.9197999999997</v>
      </c>
    </row>
    <row r="549" spans="1:2">
      <c r="A549" s="9">
        <v>47.6</v>
      </c>
      <c r="B549" s="30">
        <v>46113.510999999999</v>
      </c>
    </row>
    <row r="550" spans="1:2">
      <c r="A550" s="9">
        <v>47.74</v>
      </c>
      <c r="B550" s="30">
        <v>9748.9105999999992</v>
      </c>
    </row>
    <row r="551" spans="1:2">
      <c r="A551" s="9">
        <v>48.07</v>
      </c>
      <c r="B551" s="30">
        <v>9432.9253000000008</v>
      </c>
    </row>
    <row r="552" spans="1:2">
      <c r="A552" s="9">
        <v>49.06</v>
      </c>
      <c r="B552" s="30">
        <v>11381.3254</v>
      </c>
    </row>
    <row r="553" spans="1:2">
      <c r="A553" s="9">
        <v>50.38</v>
      </c>
      <c r="B553" s="30">
        <v>2438.0551999999998</v>
      </c>
    </row>
    <row r="554" spans="1:2">
      <c r="A554" s="9">
        <v>52.58</v>
      </c>
      <c r="B554" s="30">
        <v>44501.398200000003</v>
      </c>
    </row>
    <row r="555" spans="1:2">
      <c r="A555" s="9">
        <v>53.13</v>
      </c>
      <c r="B555" s="30">
        <v>1163.4627</v>
      </c>
    </row>
    <row r="556" spans="1:2">
      <c r="A556" s="9" t="s">
        <v>37</v>
      </c>
      <c r="B556" s="30">
        <v>13270.422265141236</v>
      </c>
    </row>
  </sheetData>
  <mergeCells count="3">
    <mergeCell ref="A3:B3"/>
    <mergeCell ref="D22:M22"/>
    <mergeCell ref="D23:G23"/>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Data dictionary</vt:lpstr>
      <vt:lpstr>insurance</vt:lpstr>
      <vt:lpstr>Q.1</vt:lpstr>
      <vt:lpstr>Q.2</vt:lpstr>
      <vt:lpstr>Q.3 Charts and Box plots</vt:lpstr>
      <vt:lpstr>Q.3 Correlation part</vt:lpstr>
      <vt:lpstr>Q4. (1) Male-Female ratio</vt:lpstr>
      <vt:lpstr>Q.4 (2) Charges vs Age</vt:lpstr>
      <vt:lpstr>Q.4 (3) Charges vs BMI</vt:lpstr>
      <vt:lpstr>Q.4(4)ChargesSmokerVsNonSmokers</vt:lpstr>
      <vt:lpstr>Q.5Regionwise SmokerVsNonSmoker</vt:lpstr>
      <vt:lpstr>Q.6Region-wise charges </vt:lpstr>
      <vt:lpstr>Q.7Charges vs Dependents</vt:lpstr>
      <vt:lpstr>Q.8RegionwiseDependentCharges</vt:lpstr>
      <vt:lpstr>Q.9) Dummy Variables data</vt:lpstr>
      <vt:lpstr>Q9)(3)Descriptive satistics</vt:lpstr>
      <vt:lpstr>Q.9) (3) Regression </vt:lpstr>
      <vt:lpstr>Data 2 Significant variables</vt:lpstr>
      <vt:lpstr>Regression 2</vt:lpstr>
      <vt:lpstr>Data 3 </vt:lpstr>
      <vt:lpstr>Regrssion 3</vt:lpstr>
      <vt:lpstr>Data 4</vt:lpstr>
      <vt:lpstr>Regression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Chauhan</dc:creator>
  <cp:lastModifiedBy>Aniket</cp:lastModifiedBy>
  <dcterms:created xsi:type="dcterms:W3CDTF">2022-08-29T05:19:54Z</dcterms:created>
  <dcterms:modified xsi:type="dcterms:W3CDTF">2024-01-15T13:07:28Z</dcterms:modified>
</cp:coreProperties>
</file>