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CO LOGIC\Desktop\ITVedant Excel\Dashboard\"/>
    </mc:Choice>
  </mc:AlternateContent>
  <xr:revisionPtr revIDLastSave="0" documentId="13_ncr:1_{F569E916-FB29-4B15-85AC-026A755B942B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RawData" sheetId="1" r:id="rId1"/>
    <sheet name="Sheet1" sheetId="10" r:id="rId2"/>
    <sheet name="Sheet2" sheetId="6" r:id="rId3"/>
    <sheet name="Sheet3" sheetId="5" r:id="rId4"/>
    <sheet name="Sheet4" sheetId="8" r:id="rId5"/>
    <sheet name="Dashboard" sheetId="11" r:id="rId6"/>
  </sheets>
  <definedNames>
    <definedName name="_xlnm._FilterDatabase" localSheetId="5" hidden="1">Dashboard!$A$7:$C$66</definedName>
    <definedName name="_xlnm._FilterDatabase" localSheetId="0" hidden="1">RawData!$A$2:$N$68</definedName>
  </definedNames>
  <calcPr calcId="191029"/>
  <pivotCaches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" l="1"/>
  <c r="K68" i="1"/>
  <c r="J68" i="1"/>
  <c r="I68" i="1"/>
  <c r="H68" i="1"/>
  <c r="G68" i="1"/>
  <c r="L65" i="1"/>
  <c r="K65" i="1"/>
  <c r="J65" i="1"/>
  <c r="I65" i="1"/>
  <c r="H65" i="1"/>
  <c r="G65" i="1"/>
  <c r="L64" i="1"/>
  <c r="K64" i="1"/>
  <c r="J64" i="1"/>
  <c r="I64" i="1"/>
  <c r="H64" i="1"/>
  <c r="H66" i="1" s="1"/>
  <c r="G64" i="1"/>
  <c r="L63" i="1"/>
  <c r="L67" i="1" s="1"/>
  <c r="K63" i="1"/>
  <c r="K67" i="1" s="1"/>
  <c r="J63" i="1"/>
  <c r="J67" i="1" s="1"/>
  <c r="I63" i="1"/>
  <c r="I67" i="1" s="1"/>
  <c r="H63" i="1"/>
  <c r="H67" i="1" s="1"/>
  <c r="G63" i="1"/>
  <c r="G67" i="1" s="1"/>
  <c r="J62" i="1"/>
  <c r="I62" i="1"/>
  <c r="H62" i="1"/>
  <c r="G62" i="1"/>
  <c r="E62" i="1"/>
  <c r="D62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66" i="1" l="1"/>
  <c r="I66" i="1"/>
  <c r="J66" i="1"/>
  <c r="G66" i="1"/>
  <c r="K66" i="1"/>
  <c r="K62" i="1"/>
  <c r="L62" i="1"/>
</calcChain>
</file>

<file path=xl/sharedStrings.xml><?xml version="1.0" encoding="utf-8"?>
<sst xmlns="http://schemas.openxmlformats.org/spreadsheetml/2006/main" count="1144" uniqueCount="170">
  <si>
    <t>Employee ID</t>
  </si>
  <si>
    <t>Employee Name</t>
  </si>
  <si>
    <t>LOB</t>
  </si>
  <si>
    <t>Team Leader</t>
  </si>
  <si>
    <t>Shift</t>
  </si>
  <si>
    <t>Monday</t>
  </si>
  <si>
    <t>Tuesday</t>
  </si>
  <si>
    <t>Wednesday</t>
  </si>
  <si>
    <t>Thursday</t>
  </si>
  <si>
    <t>Friday</t>
  </si>
  <si>
    <t>Saturday</t>
  </si>
  <si>
    <t>Sunday</t>
  </si>
  <si>
    <t>WO Count</t>
  </si>
  <si>
    <t>NDP</t>
  </si>
  <si>
    <t>AE082136120</t>
  </si>
  <si>
    <t>Deepak Kumar</t>
  </si>
  <si>
    <t>Inbound Customer/Partner</t>
  </si>
  <si>
    <t>Pragya Tiwari</t>
  </si>
  <si>
    <t>07:00-16:00</t>
  </si>
  <si>
    <t>WO-WO</t>
  </si>
  <si>
    <t>P</t>
  </si>
  <si>
    <t>CE0421937558</t>
  </si>
  <si>
    <t>Sachin Upadhayay</t>
  </si>
  <si>
    <t>IB-Prospect</t>
  </si>
  <si>
    <t>CE0521937790</t>
  </si>
  <si>
    <t>Harish Dixit</t>
  </si>
  <si>
    <t>Anil Chauhan</t>
  </si>
  <si>
    <t>13:00-22:00</t>
  </si>
  <si>
    <t>CE0621938341</t>
  </si>
  <si>
    <t>HIMANSHI MISHRA</t>
  </si>
  <si>
    <t>AE032134050</t>
  </si>
  <si>
    <t>Rushali Mishra</t>
  </si>
  <si>
    <t>08:00-17:00</t>
  </si>
  <si>
    <t>AE102032129</t>
  </si>
  <si>
    <t>SHIVAM</t>
  </si>
  <si>
    <t>CE0821939577</t>
  </si>
  <si>
    <t>KUMARI SONI</t>
  </si>
  <si>
    <t>CE0821939578</t>
  </si>
  <si>
    <t>NAHID</t>
  </si>
  <si>
    <t>CE0821939595</t>
  </si>
  <si>
    <t>FAIZ ALI</t>
  </si>
  <si>
    <t>CE1021940338</t>
  </si>
  <si>
    <t>Arun Kumar</t>
  </si>
  <si>
    <t>CE1021940355</t>
  </si>
  <si>
    <t>Aryan</t>
  </si>
  <si>
    <t>Leave</t>
  </si>
  <si>
    <t>CE1221941657</t>
  </si>
  <si>
    <t>Suhail</t>
  </si>
  <si>
    <t>CE0921939999</t>
  </si>
  <si>
    <t>Priya Kohli</t>
  </si>
  <si>
    <t>p</t>
  </si>
  <si>
    <t>CE0321936561</t>
  </si>
  <si>
    <t>AKASH AWASTHI</t>
  </si>
  <si>
    <t>09:00-18:00</t>
  </si>
  <si>
    <t>CE0921939840</t>
  </si>
  <si>
    <t>Tanuja</t>
  </si>
  <si>
    <t>CE1221941670</t>
  </si>
  <si>
    <t>Gaurav gupta</t>
  </si>
  <si>
    <t>CE1221941632</t>
  </si>
  <si>
    <t>Kalyaan singh</t>
  </si>
  <si>
    <t>15:00-00:00</t>
  </si>
  <si>
    <t>CE1221941653</t>
  </si>
  <si>
    <t>Harshit Tyagi</t>
  </si>
  <si>
    <t>A</t>
  </si>
  <si>
    <t>AE082136124</t>
  </si>
  <si>
    <t>Ankit Yadav</t>
  </si>
  <si>
    <t>CE0321936487</t>
  </si>
  <si>
    <t>Api Kumar Singh</t>
  </si>
  <si>
    <t>CE1121941125</t>
  </si>
  <si>
    <t>Prakhar  Singhal</t>
  </si>
  <si>
    <t>CE1121941201</t>
  </si>
  <si>
    <t>Imran  Ansari</t>
  </si>
  <si>
    <t>CE1121941215</t>
  </si>
  <si>
    <t>Ashutosh  Anand</t>
  </si>
  <si>
    <t>AE082136125</t>
  </si>
  <si>
    <t>Ashok Kumar</t>
  </si>
  <si>
    <t>AE102137020</t>
  </si>
  <si>
    <t>Kunal Singh</t>
  </si>
  <si>
    <t>CE0421936994</t>
  </si>
  <si>
    <t>Shivam Sharma</t>
  </si>
  <si>
    <t>22:00-07:00</t>
  </si>
  <si>
    <t>CE1021940325</t>
  </si>
  <si>
    <t>Sahil Shrivastav</t>
  </si>
  <si>
    <t>11:00-20:00</t>
  </si>
  <si>
    <t>CE1021940860</t>
  </si>
  <si>
    <t>Bittu Kumar</t>
  </si>
  <si>
    <t>CE1221941633</t>
  </si>
  <si>
    <t>Ambuj dixit</t>
  </si>
  <si>
    <t>CE1221941672</t>
  </si>
  <si>
    <t>Shashi kant</t>
  </si>
  <si>
    <t>CE1021940399</t>
  </si>
  <si>
    <t>Rahul Yadav</t>
  </si>
  <si>
    <t>CE0621937921</t>
  </si>
  <si>
    <t>SACHIN SRIVASTAVA</t>
  </si>
  <si>
    <t>L2 Technical Desk</t>
  </si>
  <si>
    <t>10:00-19:00</t>
  </si>
  <si>
    <t>CE0621938195</t>
  </si>
  <si>
    <t>Vivek  Yadav</t>
  </si>
  <si>
    <t>ce0122942516</t>
  </si>
  <si>
    <t xml:space="preserve">Shah Areeb Nabi </t>
  </si>
  <si>
    <t>CE0821939564</t>
  </si>
  <si>
    <t>Gourav Kumar</t>
  </si>
  <si>
    <t>CE0122942558</t>
  </si>
  <si>
    <t>Rupanshak</t>
  </si>
  <si>
    <t>CE0921940230</t>
  </si>
  <si>
    <t>YASH PANCHAL</t>
  </si>
  <si>
    <t>AE122032965</t>
  </si>
  <si>
    <t>Deepak Choudhary</t>
  </si>
  <si>
    <t>CE0221935985</t>
  </si>
  <si>
    <t>Palendra Singh</t>
  </si>
  <si>
    <t>CE0122942194</t>
  </si>
  <si>
    <t>Shubham  Mishra</t>
  </si>
  <si>
    <t>CE0122942212</t>
  </si>
  <si>
    <t>Md  Shahbaz Nezami</t>
  </si>
  <si>
    <t>CE0122942235</t>
  </si>
  <si>
    <t>Preeti</t>
  </si>
  <si>
    <t>CE0122942237</t>
  </si>
  <si>
    <t>Ayush  Yadav</t>
  </si>
  <si>
    <t>CE0122942242</t>
  </si>
  <si>
    <t>Priya Verma</t>
  </si>
  <si>
    <t>CE0122942247</t>
  </si>
  <si>
    <t>Vivek Kumar</t>
  </si>
  <si>
    <t>CE0321936877</t>
  </si>
  <si>
    <t>Arman Mansoori</t>
  </si>
  <si>
    <t>CE1221941614</t>
  </si>
  <si>
    <t>MOIZ KHAN</t>
  </si>
  <si>
    <t>CE0222943306</t>
  </si>
  <si>
    <t>Aysha Saxena</t>
  </si>
  <si>
    <t>CE0222943313</t>
  </si>
  <si>
    <t>Reshma  Khatoon</t>
  </si>
  <si>
    <t>CE0222943322</t>
  </si>
  <si>
    <t>Muskan</t>
  </si>
  <si>
    <t>CE0222943309</t>
  </si>
  <si>
    <t>CE0222943310</t>
  </si>
  <si>
    <t>Maneesha Gupta</t>
  </si>
  <si>
    <t>CE0222943308</t>
  </si>
  <si>
    <t xml:space="preserve">Rishabh </t>
  </si>
  <si>
    <t>CE0222943333</t>
  </si>
  <si>
    <t>Sudha</t>
  </si>
  <si>
    <t>CE0222943314</t>
  </si>
  <si>
    <t>Neetu Yadav</t>
  </si>
  <si>
    <t>CE0322943668</t>
  </si>
  <si>
    <t>Rajvardhan</t>
  </si>
  <si>
    <t>CE0322943671</t>
  </si>
  <si>
    <t>Shalab Moral</t>
  </si>
  <si>
    <t>CE0322943711</t>
  </si>
  <si>
    <t>Keshav Tyagi</t>
  </si>
  <si>
    <t>CE0322943721</t>
  </si>
  <si>
    <t>Jeeshan Khan</t>
  </si>
  <si>
    <t>Leave Count</t>
  </si>
  <si>
    <t>Week OFF</t>
  </si>
  <si>
    <t>Week OFF Count</t>
  </si>
  <si>
    <t>Total Shrinkage</t>
  </si>
  <si>
    <t>Present Count</t>
  </si>
  <si>
    <t>TATA PLAY FIBER - INBOUND CAMPAIGN</t>
  </si>
  <si>
    <t>Column Labels</t>
  </si>
  <si>
    <t>Grand Total</t>
  </si>
  <si>
    <t>Count of Shift</t>
  </si>
  <si>
    <t>Employee Names</t>
  </si>
  <si>
    <t>Count of Employee Name</t>
  </si>
  <si>
    <t>Team Leader Names</t>
  </si>
  <si>
    <t>Shift Wise Names</t>
  </si>
  <si>
    <t>SHIFTS</t>
  </si>
  <si>
    <t>Shift wise Employee Name</t>
  </si>
  <si>
    <t>LOB wise Count of Employee</t>
  </si>
  <si>
    <t>TL wise Count of Employee</t>
  </si>
  <si>
    <t>Employees Names With ID</t>
  </si>
  <si>
    <t>TATA PLAY FIBER</t>
  </si>
  <si>
    <t>Dashboard of INBOUND Campaign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</si>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</sst>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9" fontId="0" fillId="0" borderId="1" xfId="0" applyNumberFormat="1" applyBorder="1" applyAlignment="1">
      <alignment horizontal="center"/>
    </xf>
    <xf numFmtId="9" fontId="0" fillId="0" borderId="0" xfId="0" applyNumberFormat="1"/>
    <xf numFmtId="0" fontId="1" fillId="2" borderId="3" xfId="0" applyFont="1" applyFill="1" applyBorder="1" applyAlignment="1">
      <alignment horizontal="center"/>
    </xf>
    <xf numFmtId="0" fontId="0" fillId="0" borderId="3" xfId="0" pivotButton="1" applyBorder="1"/>
    <xf numFmtId="0" fontId="1" fillId="7" borderId="3" xfId="0" applyFont="1" applyFill="1" applyBorder="1"/>
    <xf numFmtId="0" fontId="0" fillId="0" borderId="3" xfId="0" applyBorder="1" applyAlignment="1">
      <alignment horizontal="left"/>
    </xf>
    <xf numFmtId="0" fontId="1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0" fillId="10" borderId="3" xfId="0" applyFill="1" applyBorder="1"/>
    <xf numFmtId="0" fontId="1" fillId="11" borderId="3" xfId="0" applyFont="1" applyFill="1" applyBorder="1" applyAlignment="1">
      <alignment horizontal="left"/>
    </xf>
    <xf numFmtId="0" fontId="4" fillId="0" borderId="3" xfId="0" applyFont="1" applyBorder="1"/>
    <xf numFmtId="0" fontId="2" fillId="0" borderId="3" xfId="0" applyFont="1" applyBorder="1" applyAlignment="1">
      <alignment horizontal="center"/>
    </xf>
    <xf numFmtId="0" fontId="2" fillId="6" borderId="3" xfId="0" applyFont="1" applyFill="1" applyBorder="1"/>
    <xf numFmtId="0" fontId="2" fillId="6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0" fillId="0" borderId="3" xfId="0" applyNumberFormat="1" applyBorder="1"/>
    <xf numFmtId="0" fontId="1" fillId="11" borderId="3" xfId="0" applyNumberFormat="1" applyFont="1" applyFill="1" applyBorder="1"/>
  </cellXfs>
  <cellStyles count="1">
    <cellStyle name="Normal" xfId="0" builtinId="0"/>
  </cellStyles>
  <dxfs count="1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ont>
        <color theme="0"/>
      </font>
    </dxf>
    <dxf>
      <font>
        <color theme="0"/>
      </font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font>
        <b/>
        <i val="0"/>
        <color theme="4" tint="0.39994506668294322"/>
      </font>
    </dxf>
    <dxf>
      <font>
        <b/>
        <i val="0"/>
        <color theme="9" tint="-0.24994659260841701"/>
      </font>
    </dxf>
    <dxf>
      <font>
        <b/>
        <i val="0"/>
        <color theme="5" tint="-0.24994659260841701"/>
      </font>
    </dxf>
    <dxf>
      <font>
        <b/>
        <i val="0"/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TL</a:t>
            </a:r>
            <a:r>
              <a:rPr lang="en-IN" baseline="0"/>
              <a:t> wise Employee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Anil Chauhan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D-405E-9D4F-322E435E798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Pragya Tiwari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D-405E-9D4F-322E435E7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97228600"/>
        <c:axId val="697228240"/>
      </c:barChart>
      <c:catAx>
        <c:axId val="69722860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28240"/>
        <c:crosses val="autoZero"/>
        <c:auto val="1"/>
        <c:lblAlgn val="ctr"/>
        <c:lblOffset val="100"/>
        <c:noMultiLvlLbl val="0"/>
      </c:catAx>
      <c:valAx>
        <c:axId val="6972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employee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28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[dashboardproject.xlsx]Sheet3!PivotTable1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IB-Prospect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2D6B-498C-9FD3-DCE9426A07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02E-4C1C-9029-667A8B29F5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02E-4C1C-9029-667A8B29F5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402E-4C1C-9029-667A8B29F50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402E-4C1C-9029-667A8B29F50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402E-4C1C-9029-667A8B29F50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402E-4C1C-9029-667A8B29F50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402E-4C1C-9029-667A8B29F50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402E-4C1C-9029-667A8B29F5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Sheet3!$A$5:$A$13</c:f>
              <c:strCache>
                <c:ptCount val="9"/>
                <c:pt idx="0">
                  <c:v>AKASH AWASTHI</c:v>
                </c:pt>
                <c:pt idx="1">
                  <c:v>Gourav Kumar</c:v>
                </c:pt>
                <c:pt idx="2">
                  <c:v>Rupanshak</c:v>
                </c:pt>
                <c:pt idx="3">
                  <c:v>Rushali Mishra</c:v>
                </c:pt>
                <c:pt idx="4">
                  <c:v>SACHIN SRIVASTAVA</c:v>
                </c:pt>
                <c:pt idx="5">
                  <c:v>Sachin Upadhayay</c:v>
                </c:pt>
                <c:pt idx="6">
                  <c:v>Shah Areeb Nabi </c:v>
                </c:pt>
                <c:pt idx="7">
                  <c:v>Vivek  Yadav</c:v>
                </c:pt>
                <c:pt idx="8">
                  <c:v>YASH PANCHAL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9"/>
                <c:pt idx="0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B-498C-9FD3-DCE9426A071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L2 Technical Desk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402E-4C1C-9029-667A8B29F5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402E-4C1C-9029-667A8B29F5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402E-4C1C-9029-667A8B29F5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402E-4C1C-9029-667A8B29F50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402E-4C1C-9029-667A8B29F50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402E-4C1C-9029-667A8B29F50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402E-4C1C-9029-667A8B29F50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402E-4C1C-9029-667A8B29F50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402E-4C1C-9029-667A8B29F5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Sheet3!$A$5:$A$13</c:f>
              <c:strCache>
                <c:ptCount val="9"/>
                <c:pt idx="0">
                  <c:v>AKASH AWASTHI</c:v>
                </c:pt>
                <c:pt idx="1">
                  <c:v>Gourav Kumar</c:v>
                </c:pt>
                <c:pt idx="2">
                  <c:v>Rupanshak</c:v>
                </c:pt>
                <c:pt idx="3">
                  <c:v>Rushali Mishra</c:v>
                </c:pt>
                <c:pt idx="4">
                  <c:v>SACHIN SRIVASTAVA</c:v>
                </c:pt>
                <c:pt idx="5">
                  <c:v>Sachin Upadhayay</c:v>
                </c:pt>
                <c:pt idx="6">
                  <c:v>Shah Areeb Nabi </c:v>
                </c:pt>
                <c:pt idx="7">
                  <c:v>Vivek  Yadav</c:v>
                </c:pt>
                <c:pt idx="8">
                  <c:v>YASH PANCHAL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B-498C-9FD3-DCE9426A07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Shift wise Employee Name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08:00-17:00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Sheet4!$A$5:$A$15</c:f>
              <c:strCache>
                <c:ptCount val="10"/>
                <c:pt idx="0">
                  <c:v>Arun Kumar</c:v>
                </c:pt>
                <c:pt idx="1">
                  <c:v>Aryan</c:v>
                </c:pt>
                <c:pt idx="2">
                  <c:v>FAIZ ALI</c:v>
                </c:pt>
                <c:pt idx="3">
                  <c:v>Gourav Kumar</c:v>
                </c:pt>
                <c:pt idx="4">
                  <c:v>KUMARI SONI</c:v>
                </c:pt>
                <c:pt idx="5">
                  <c:v>NAHID</c:v>
                </c:pt>
                <c:pt idx="6">
                  <c:v>Preeti</c:v>
                </c:pt>
                <c:pt idx="7">
                  <c:v>Priya Kohli</c:v>
                </c:pt>
                <c:pt idx="8">
                  <c:v>Priya Verma</c:v>
                </c:pt>
                <c:pt idx="9">
                  <c:v>Rushali Mishra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39B-AE0D-CA789955B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64262168"/>
        <c:axId val="559326536"/>
      </c:barChart>
      <c:catAx>
        <c:axId val="564262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26536"/>
        <c:crosses val="autoZero"/>
        <c:auto val="1"/>
        <c:lblAlgn val="ctr"/>
        <c:lblOffset val="100"/>
        <c:noMultiLvlLbl val="0"/>
      </c:catAx>
      <c:valAx>
        <c:axId val="559326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[dashboardproject.xlsx]Sheet2!PivotTable2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TL</a:t>
            </a:r>
            <a:r>
              <a:rPr lang="en-IN" baseline="0"/>
              <a:t> wise Employee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Anil Chauhan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A-4B27-9935-32195FD5CD8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Pragya Tiwari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A-4B27-9935-32195FD5CD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97228600"/>
        <c:axId val="697228240"/>
      </c:barChart>
      <c:catAx>
        <c:axId val="69722860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28240"/>
        <c:crosses val="autoZero"/>
        <c:auto val="1"/>
        <c:lblAlgn val="ctr"/>
        <c:lblOffset val="100"/>
        <c:noMultiLvlLbl val="0"/>
      </c:catAx>
      <c:valAx>
        <c:axId val="6972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employee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28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[dashboardproject.xlsx]Sheet3!PivotTable1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IB-Prospect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E12-43BD-B379-CE1940EFB5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E12-43BD-B379-CE1940EFB5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E12-43BD-B379-CE1940EFB5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E12-43BD-B379-CE1940EFB5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E12-43BD-B379-CE1940EFB5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DE12-43BD-B379-CE1940EFB57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DE12-43BD-B379-CE1940EFB57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DE12-43BD-B379-CE1940EFB57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DE12-43BD-B379-CE1940EFB5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Sheet3!$A$5:$A$13</c:f>
              <c:strCache>
                <c:ptCount val="9"/>
                <c:pt idx="0">
                  <c:v>AKASH AWASTHI</c:v>
                </c:pt>
                <c:pt idx="1">
                  <c:v>Gourav Kumar</c:v>
                </c:pt>
                <c:pt idx="2">
                  <c:v>Rupanshak</c:v>
                </c:pt>
                <c:pt idx="3">
                  <c:v>Rushali Mishra</c:v>
                </c:pt>
                <c:pt idx="4">
                  <c:v>SACHIN SRIVASTAVA</c:v>
                </c:pt>
                <c:pt idx="5">
                  <c:v>Sachin Upadhayay</c:v>
                </c:pt>
                <c:pt idx="6">
                  <c:v>Shah Areeb Nabi </c:v>
                </c:pt>
                <c:pt idx="7">
                  <c:v>Vivek  Yadav</c:v>
                </c:pt>
                <c:pt idx="8">
                  <c:v>YASH PANCHAL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9"/>
                <c:pt idx="0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12-43BD-B379-CE1940EFB57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L2 Technical Desk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4-DE12-43BD-B379-CE1940EFB5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DE12-43BD-B379-CE1940EFB5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DE12-43BD-B379-CE1940EFB5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A-DE12-43BD-B379-CE1940EFB5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C-DE12-43BD-B379-CE1940EFB5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E-DE12-43BD-B379-CE1940EFB57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0-DE12-43BD-B379-CE1940EFB57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2-DE12-43BD-B379-CE1940EFB57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4-DE12-43BD-B379-CE1940EFB5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Sheet3!$A$5:$A$13</c:f>
              <c:strCache>
                <c:ptCount val="9"/>
                <c:pt idx="0">
                  <c:v>AKASH AWASTHI</c:v>
                </c:pt>
                <c:pt idx="1">
                  <c:v>Gourav Kumar</c:v>
                </c:pt>
                <c:pt idx="2">
                  <c:v>Rupanshak</c:v>
                </c:pt>
                <c:pt idx="3">
                  <c:v>Rushali Mishra</c:v>
                </c:pt>
                <c:pt idx="4">
                  <c:v>SACHIN SRIVASTAVA</c:v>
                </c:pt>
                <c:pt idx="5">
                  <c:v>Sachin Upadhayay</c:v>
                </c:pt>
                <c:pt idx="6">
                  <c:v>Shah Areeb Nabi </c:v>
                </c:pt>
                <c:pt idx="7">
                  <c:v>Vivek  Yadav</c:v>
                </c:pt>
                <c:pt idx="8">
                  <c:v>YASH PANCHAL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E12-43BD-B379-CE1940EFB5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[dashboardproject.xlsx]Sheet4!PivotTable4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Shift wise Employee Name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08:00-17:00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Sheet4!$A$5:$A$15</c:f>
              <c:strCache>
                <c:ptCount val="10"/>
                <c:pt idx="0">
                  <c:v>Arun Kumar</c:v>
                </c:pt>
                <c:pt idx="1">
                  <c:v>Aryan</c:v>
                </c:pt>
                <c:pt idx="2">
                  <c:v>FAIZ ALI</c:v>
                </c:pt>
                <c:pt idx="3">
                  <c:v>Gourav Kumar</c:v>
                </c:pt>
                <c:pt idx="4">
                  <c:v>KUMARI SONI</c:v>
                </c:pt>
                <c:pt idx="5">
                  <c:v>NAHID</c:v>
                </c:pt>
                <c:pt idx="6">
                  <c:v>Preeti</c:v>
                </c:pt>
                <c:pt idx="7">
                  <c:v>Priya Kohli</c:v>
                </c:pt>
                <c:pt idx="8">
                  <c:v>Priya Verma</c:v>
                </c:pt>
                <c:pt idx="9">
                  <c:v>Rushali Mishra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4582-BC13-5267008524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64262168"/>
        <c:axId val="559326536"/>
      </c:barChart>
      <c:catAx>
        <c:axId val="564262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26536"/>
        <c:crosses val="autoZero"/>
        <c:auto val="1"/>
        <c:lblAlgn val="ctr"/>
        <c:lblOffset val="100"/>
        <c:noMultiLvlLbl val="0"/>
      </c:catAx>
      <c:valAx>
        <c:axId val="559326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1252536</xdr:colOff>
      <xdr:row>6</xdr:row>
      <xdr:rowOff>128587</xdr:rowOff>
    </xdr:from>
    <xdr:to>
      <xdr:col>7</xdr:col>
      <xdr:colOff>104774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22EA0-A4F2-4BE3-45BB-B1E625453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</xdr:row>
      <xdr:rowOff>161925</xdr:rowOff>
    </xdr:from>
    <xdr:to>
      <xdr:col>8</xdr:col>
      <xdr:colOff>28575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10C9C5-D5CB-ADAF-2205-268B2AAA8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2</xdr:row>
      <xdr:rowOff>14287</xdr:rowOff>
    </xdr:from>
    <xdr:to>
      <xdr:col>9</xdr:col>
      <xdr:colOff>557212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2BF12-BE68-705A-C0F8-741C2EF6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271463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D2A31-D82D-462D-ACDF-31257E8A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385763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AEC0CB-E67F-415E-BE53-8A25709C4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12</xdr:col>
      <xdr:colOff>152400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850E5D-F453-4334-9077-30BCE9318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O LOGIC" refreshedDate="45570.719071296298" createdVersion="8" refreshedVersion="8" minRefreshableVersion="3" recordCount="59" xr:uid="{296A9F1C-9C4C-488F-8375-D63E0E405A4F}">
  <cacheSource type="worksheet">
    <worksheetSource ref="A2:N61" sheet="RawData"/>
  </cacheSource>
  <cacheFields count="14">
    <cacheField name="Employee ID" numFmtId="0">
      <sharedItems count="59">
        <s v="AE082136120"/>
        <s v="CE0421937558"/>
        <s v="CE0521937790"/>
        <s v="CE0621938341"/>
        <s v="AE032134050"/>
        <s v="AE102032129"/>
        <s v="CE0821939577"/>
        <s v="CE0821939578"/>
        <s v="CE0821939595"/>
        <s v="CE1021940338"/>
        <s v="CE1021940355"/>
        <s v="CE1221941657"/>
        <s v="CE0921939999"/>
        <s v="CE0321936561"/>
        <s v="CE0921939840"/>
        <s v="CE1221941670"/>
        <s v="CE1221941632"/>
        <s v="CE1221941653"/>
        <s v="AE082136124"/>
        <s v="CE0321936487"/>
        <s v="CE1121941125"/>
        <s v="CE1121941201"/>
        <s v="CE1121941215"/>
        <s v="AE082136125"/>
        <s v="AE102137020"/>
        <s v="CE0421936994"/>
        <s v="CE1021940325"/>
        <s v="CE1021940860"/>
        <s v="CE1221941633"/>
        <s v="CE1221941672"/>
        <s v="CE1021940399"/>
        <s v="CE0621937921"/>
        <s v="CE0621938195"/>
        <s v="ce0122942516"/>
        <s v="CE0821939564"/>
        <s v="CE0122942558"/>
        <s v="CE0921940230"/>
        <s v="AE122032965"/>
        <s v="CE0221935985"/>
        <s v="CE0122942194"/>
        <s v="CE0122942212"/>
        <s v="CE0122942235"/>
        <s v="CE0122942237"/>
        <s v="CE0122942242"/>
        <s v="CE0122942247"/>
        <s v="CE0321936877"/>
        <s v="CE1221941614"/>
        <s v="CE0222943306"/>
        <s v="CE0222943313"/>
        <s v="CE0222943322"/>
        <s v="CE0222943309"/>
        <s v="CE0222943310"/>
        <s v="CE0222943308"/>
        <s v="CE0222943333"/>
        <s v="CE0222943314"/>
        <s v="CE0322943668"/>
        <s v="CE0322943671"/>
        <s v="CE0322943711"/>
        <s v="CE0322943721"/>
      </sharedItems>
    </cacheField>
    <cacheField name="Employee Name" numFmtId="0">
      <sharedItems count="58">
        <s v="Deepak Kumar"/>
        <s v="Sachin Upadhayay"/>
        <s v="Harish Dixit"/>
        <s v="HIMANSHI MISHRA"/>
        <s v="Rushali Mishra"/>
        <s v="SHIVAM"/>
        <s v="KUMARI SONI"/>
        <s v="NAHID"/>
        <s v="FAIZ ALI"/>
        <s v="Arun Kumar"/>
        <s v="Aryan"/>
        <s v="Suhail"/>
        <s v="Priya Kohli"/>
        <s v="AKASH AWASTHI"/>
        <s v="Tanuja"/>
        <s v="Gaurav gupta"/>
        <s v="Kalyaan singh"/>
        <s v="Harshit Tyagi"/>
        <s v="Ankit Yadav"/>
        <s v="Api Kumar Singh"/>
        <s v="Prakhar  Singhal"/>
        <s v="Imran  Ansari"/>
        <s v="Ashutosh  Anand"/>
        <s v="Ashok Kumar"/>
        <s v="Kunal Singh"/>
        <s v="Shivam Sharma"/>
        <s v="Sahil Shrivastav"/>
        <s v="Bittu Kumar"/>
        <s v="Ambuj dixit"/>
        <s v="Shashi kant"/>
        <s v="Rahul Yadav"/>
        <s v="SACHIN SRIVASTAVA"/>
        <s v="Vivek  Yadav"/>
        <s v="Shah Areeb Nabi "/>
        <s v="Gourav Kumar"/>
        <s v="Rupanshak"/>
        <s v="YASH PANCHAL"/>
        <s v="Deepak Choudhary"/>
        <s v="Palendra Singh"/>
        <s v="Shubham  Mishra"/>
        <s v="Md  Shahbaz Nezami"/>
        <s v="Preeti"/>
        <s v="Ayush  Yadav"/>
        <s v="Priya Verma"/>
        <s v="Vivek Kumar"/>
        <s v="Arman Mansoori"/>
        <s v="MOIZ KHAN"/>
        <s v="Aysha Saxena"/>
        <s v="Reshma  Khatoon"/>
        <s v="Muskan"/>
        <s v="Maneesha Gupta"/>
        <s v="Rishabh "/>
        <s v="Sudha"/>
        <s v="Neetu Yadav"/>
        <s v="Rajvardhan"/>
        <s v="Shalab Moral"/>
        <s v="Keshav Tyagi"/>
        <s v="Jeeshan Khan"/>
      </sharedItems>
    </cacheField>
    <cacheField name="LOB" numFmtId="0">
      <sharedItems count="3">
        <s v="Inbound Customer/Partner"/>
        <s v="IB-Prospect"/>
        <s v="L2 Technical Desk"/>
      </sharedItems>
    </cacheField>
    <cacheField name="Team Leader" numFmtId="0">
      <sharedItems count="2">
        <s v="Pragya Tiwari"/>
        <s v="Anil Chauhan"/>
      </sharedItems>
    </cacheField>
    <cacheField name="Shift" numFmtId="0">
      <sharedItems count="8">
        <s v="07:00-16:00"/>
        <s v="13:00-22:00"/>
        <s v="08:00-17:00"/>
        <s v="09:00-18:00"/>
        <s v="15:00-00:00"/>
        <s v="22:00-07:00"/>
        <s v="11:00-20:00"/>
        <s v="10:00-19:00"/>
      </sharedItems>
    </cacheField>
    <cacheField name="Monday" numFmtId="0">
      <sharedItems/>
    </cacheField>
    <cacheField name="Tuesday" numFmtId="0">
      <sharedItems/>
    </cacheField>
    <cacheField name="Wednesday" numFmtId="0">
      <sharedItems/>
    </cacheField>
    <cacheField name="Thursday" numFmtId="0">
      <sharedItems/>
    </cacheField>
    <cacheField name="Friday" numFmtId="0">
      <sharedItems/>
    </cacheField>
    <cacheField name="Saturday" numFmtId="0">
      <sharedItems/>
    </cacheField>
    <cacheField name="Sunday" numFmtId="0">
      <sharedItems/>
    </cacheField>
    <cacheField name="WO Count" numFmtId="0">
      <sharedItems containsSemiMixedTypes="0" containsString="0" containsNumber="1" containsInteger="1" minValue="0" maxValue="1"/>
    </cacheField>
    <cacheField name="ND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O LOGIC" refreshedDate="45570.725104166668" createdVersion="8" refreshedVersion="8" minRefreshableVersion="3" recordCount="66" xr:uid="{3D8C40E6-8E9B-469D-B7D2-474F49CA6DC5}">
  <cacheSource type="worksheet">
    <worksheetSource ref="A2:N68" sheet="RawData"/>
  </cacheSource>
  <cacheFields count="14">
    <cacheField name="Employee ID" numFmtId="0">
      <sharedItems containsBlank="1"/>
    </cacheField>
    <cacheField name="Employee Name" numFmtId="0">
      <sharedItems containsBlank="1" count="59">
        <s v="Deepak Kumar"/>
        <s v="Sachin Upadhayay"/>
        <s v="Harish Dixit"/>
        <s v="HIMANSHI MISHRA"/>
        <s v="Rushali Mishra"/>
        <s v="SHIVAM"/>
        <s v="KUMARI SONI"/>
        <s v="NAHID"/>
        <s v="FAIZ ALI"/>
        <s v="Arun Kumar"/>
        <s v="Aryan"/>
        <s v="Suhail"/>
        <s v="Priya Kohli"/>
        <s v="AKASH AWASTHI"/>
        <s v="Tanuja"/>
        <s v="Gaurav gupta"/>
        <s v="Kalyaan singh"/>
        <s v="Harshit Tyagi"/>
        <s v="Ankit Yadav"/>
        <s v="Api Kumar Singh"/>
        <s v="Prakhar  Singhal"/>
        <s v="Imran  Ansari"/>
        <s v="Ashutosh  Anand"/>
        <s v="Ashok Kumar"/>
        <s v="Kunal Singh"/>
        <s v="Shivam Sharma"/>
        <s v="Sahil Shrivastav"/>
        <s v="Bittu Kumar"/>
        <s v="Ambuj dixit"/>
        <s v="Shashi kant"/>
        <s v="Rahul Yadav"/>
        <s v="SACHIN SRIVASTAVA"/>
        <s v="Vivek  Yadav"/>
        <s v="Shah Areeb Nabi "/>
        <s v="Gourav Kumar"/>
        <s v="Rupanshak"/>
        <s v="YASH PANCHAL"/>
        <s v="Deepak Choudhary"/>
        <s v="Palendra Singh"/>
        <s v="Shubham  Mishra"/>
        <s v="Md  Shahbaz Nezami"/>
        <s v="Preeti"/>
        <s v="Ayush  Yadav"/>
        <s v="Priya Verma"/>
        <s v="Vivek Kumar"/>
        <s v="Arman Mansoori"/>
        <s v="MOIZ KHAN"/>
        <s v="Aysha Saxena"/>
        <s v="Reshma  Khatoon"/>
        <s v="Muskan"/>
        <s v="Maneesha Gupta"/>
        <s v="Rishabh "/>
        <s v="Sudha"/>
        <s v="Neetu Yadav"/>
        <s v="Rajvardhan"/>
        <s v="Shalab Moral"/>
        <s v="Keshav Tyagi"/>
        <s v="Jeeshan Khan"/>
        <m/>
      </sharedItems>
    </cacheField>
    <cacheField name="LOB" numFmtId="0">
      <sharedItems containsBlank="1" count="5">
        <s v="Inbound Customer/Partner"/>
        <s v="IB-Prospect"/>
        <s v="L2 Technical Desk"/>
        <s v="Leave"/>
        <m/>
      </sharedItems>
    </cacheField>
    <cacheField name="Team Leader" numFmtId="0">
      <sharedItems containsBlank="1" containsMixedTypes="1" containsNumber="1" containsInteger="1" minValue="0" maxValue="0" count="4">
        <s v="Pragya Tiwari"/>
        <s v="Anil Chauhan"/>
        <n v="0"/>
        <m/>
      </sharedItems>
    </cacheField>
    <cacheField name="Shift" numFmtId="0">
      <sharedItems containsBlank="1" containsMixedTypes="1" containsNumber="1" containsInteger="1" minValue="0" maxValue="0" count="15">
        <s v="07:00-16:00"/>
        <s v="13:00-22:00"/>
        <s v="08:00-17:00"/>
        <s v="09:00-18:00"/>
        <s v="15:00-00:00"/>
        <s v="22:00-07:00"/>
        <s v="11:00-20:00"/>
        <s v="10:00-19:00"/>
        <n v="0"/>
        <s v="Leave Count"/>
        <s v="Week OFF"/>
        <s v="Week OFF Count"/>
        <s v="Total Shrinkage"/>
        <s v="Present Count"/>
        <m/>
      </sharedItems>
    </cacheField>
    <cacheField name="Monday" numFmtId="0">
      <sharedItems/>
    </cacheField>
    <cacheField name="Tuesday" numFmtId="0">
      <sharedItems containsMixedTypes="1" containsNumber="1" minValue="0" maxValue="7"/>
    </cacheField>
    <cacheField name="Wednesday" numFmtId="0">
      <sharedItems containsMixedTypes="1" containsNumber="1" minValue="0" maxValue="7"/>
    </cacheField>
    <cacheField name="Thursday" numFmtId="0">
      <sharedItems containsMixedTypes="1" containsNumber="1" minValue="0" maxValue="11"/>
    </cacheField>
    <cacheField name="Friday" numFmtId="0">
      <sharedItems containsMixedTypes="1" containsNumber="1" minValue="0" maxValue="9"/>
    </cacheField>
    <cacheField name="Saturday" numFmtId="0">
      <sharedItems containsMixedTypes="1" containsNumber="1" minValue="0" maxValue="7"/>
    </cacheField>
    <cacheField name="Sunday" numFmtId="0">
      <sharedItems containsMixedTypes="1" containsNumber="1" minValue="0" maxValue="9"/>
    </cacheField>
    <cacheField name="WO Count" numFmtId="0">
      <sharedItems containsString="0" containsBlank="1" containsNumber="1" containsInteger="1" minValue="0" maxValue="1"/>
    </cacheField>
    <cacheField name="ND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O LOGIC" refreshedDate="45570.732390509256" createdVersion="8" refreshedVersion="8" minRefreshableVersion="3" recordCount="59" xr:uid="{127ABB43-5F07-4A8C-A845-793096D11A22}">
  <cacheSource type="worksheet">
    <worksheetSource ref="A2:L61" sheet="RawData"/>
  </cacheSource>
  <cacheFields count="12">
    <cacheField name="Employee ID" numFmtId="0">
      <sharedItems/>
    </cacheField>
    <cacheField name="Employee Name" numFmtId="0">
      <sharedItems count="58">
        <s v="Deepak Kumar"/>
        <s v="Sachin Upadhayay"/>
        <s v="Harish Dixit"/>
        <s v="HIMANSHI MISHRA"/>
        <s v="Rushali Mishra"/>
        <s v="SHIVAM"/>
        <s v="KUMARI SONI"/>
        <s v="NAHID"/>
        <s v="FAIZ ALI"/>
        <s v="Arun Kumar"/>
        <s v="Aryan"/>
        <s v="Suhail"/>
        <s v="Priya Kohli"/>
        <s v="AKASH AWASTHI"/>
        <s v="Tanuja"/>
        <s v="Gaurav gupta"/>
        <s v="Kalyaan singh"/>
        <s v="Harshit Tyagi"/>
        <s v="Ankit Yadav"/>
        <s v="Api Kumar Singh"/>
        <s v="Prakhar  Singhal"/>
        <s v="Imran  Ansari"/>
        <s v="Ashutosh  Anand"/>
        <s v="Ashok Kumar"/>
        <s v="Kunal Singh"/>
        <s v="Shivam Sharma"/>
        <s v="Sahil Shrivastav"/>
        <s v="Bittu Kumar"/>
        <s v="Ambuj dixit"/>
        <s v="Shashi kant"/>
        <s v="Rahul Yadav"/>
        <s v="SACHIN SRIVASTAVA"/>
        <s v="Vivek  Yadav"/>
        <s v="Shah Areeb Nabi "/>
        <s v="Gourav Kumar"/>
        <s v="Rupanshak"/>
        <s v="YASH PANCHAL"/>
        <s v="Deepak Choudhary"/>
        <s v="Palendra Singh"/>
        <s v="Shubham  Mishra"/>
        <s v="Md  Shahbaz Nezami"/>
        <s v="Preeti"/>
        <s v="Ayush  Yadav"/>
        <s v="Priya Verma"/>
        <s v="Vivek Kumar"/>
        <s v="Arman Mansoori"/>
        <s v="MOIZ KHAN"/>
        <s v="Aysha Saxena"/>
        <s v="Reshma  Khatoon"/>
        <s v="Muskan"/>
        <s v="Maneesha Gupta"/>
        <s v="Rishabh "/>
        <s v="Sudha"/>
        <s v="Neetu Yadav"/>
        <s v="Rajvardhan"/>
        <s v="Shalab Moral"/>
        <s v="Keshav Tyagi"/>
        <s v="Jeeshan Khan"/>
      </sharedItems>
    </cacheField>
    <cacheField name="LOB" numFmtId="0">
      <sharedItems/>
    </cacheField>
    <cacheField name="Team Leader" numFmtId="0">
      <sharedItems/>
    </cacheField>
    <cacheField name="Shift" numFmtId="0">
      <sharedItems count="8">
        <s v="07:00-16:00"/>
        <s v="13:00-22:00"/>
        <s v="08:00-17:00"/>
        <s v="09:00-18:00"/>
        <s v="15:00-00:00"/>
        <s v="22:00-07:00"/>
        <s v="11:00-20:00"/>
        <s v="10:00-19:00"/>
      </sharedItems>
    </cacheField>
    <cacheField name="Monday" numFmtId="0">
      <sharedItems/>
    </cacheField>
    <cacheField name="Tuesday" numFmtId="0">
      <sharedItems/>
    </cacheField>
    <cacheField name="Wednesday" numFmtId="0">
      <sharedItems/>
    </cacheField>
    <cacheField name="Thursday" numFmtId="0">
      <sharedItems/>
    </cacheField>
    <cacheField name="Friday" numFmtId="0">
      <sharedItems/>
    </cacheField>
    <cacheField name="Saturday" numFmtId="0">
      <sharedItems/>
    </cacheField>
    <cacheField name="Sun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x v="0"/>
    <x v="0"/>
    <s v="WO-WO"/>
    <s v="P"/>
    <s v="P"/>
    <s v="07:00-16:00"/>
    <s v="07:00-16:00"/>
    <s v="07:00-16:00"/>
    <s v="07:00-16:00"/>
    <n v="1"/>
    <m/>
  </r>
  <r>
    <x v="1"/>
    <x v="1"/>
    <x v="1"/>
    <x v="0"/>
    <x v="0"/>
    <s v="P"/>
    <s v="P"/>
    <s v="P"/>
    <s v="07:00-16:00"/>
    <s v="WO-WO"/>
    <s v="07:00-16:00"/>
    <s v="07:00-16:00"/>
    <n v="1"/>
    <m/>
  </r>
  <r>
    <x v="2"/>
    <x v="2"/>
    <x v="0"/>
    <x v="1"/>
    <x v="1"/>
    <s v="P"/>
    <s v="P"/>
    <s v="WO-WO"/>
    <s v="13:00-22:00"/>
    <s v="13:00-22:00"/>
    <s v="13:00-22:00"/>
    <s v="13:00-22:00"/>
    <n v="1"/>
    <m/>
  </r>
  <r>
    <x v="3"/>
    <x v="3"/>
    <x v="0"/>
    <x v="0"/>
    <x v="0"/>
    <s v="P"/>
    <s v="P"/>
    <s v="P"/>
    <s v="WO-WO"/>
    <s v="07:00-16:00"/>
    <s v="07:00-16:00"/>
    <s v="07:00-16:00"/>
    <n v="1"/>
    <m/>
  </r>
  <r>
    <x v="4"/>
    <x v="4"/>
    <x v="1"/>
    <x v="0"/>
    <x v="2"/>
    <s v="P"/>
    <s v="P"/>
    <s v="WO-WO"/>
    <s v="08:00-17:00"/>
    <s v="08:00-17:00"/>
    <s v="08:00-17:00"/>
    <s v="08:00-17:00"/>
    <n v="1"/>
    <m/>
  </r>
  <r>
    <x v="5"/>
    <x v="5"/>
    <x v="0"/>
    <x v="0"/>
    <x v="1"/>
    <s v="P"/>
    <s v="P"/>
    <s v="13:00-22:00"/>
    <s v="WO-WO"/>
    <s v="13:00-22:00"/>
    <s v="13:00-22:00"/>
    <s v="13:00-22:00"/>
    <n v="1"/>
    <m/>
  </r>
  <r>
    <x v="6"/>
    <x v="6"/>
    <x v="0"/>
    <x v="0"/>
    <x v="2"/>
    <s v="P"/>
    <s v="P"/>
    <s v="P"/>
    <s v="08:00-17:00"/>
    <s v="08:00-17:00"/>
    <s v="WO-WO"/>
    <s v="08:00-17:00"/>
    <n v="1"/>
    <m/>
  </r>
  <r>
    <x v="7"/>
    <x v="7"/>
    <x v="0"/>
    <x v="0"/>
    <x v="2"/>
    <s v="P"/>
    <s v="P"/>
    <s v="P"/>
    <s v="WO-WO"/>
    <s v="08:00-17:00"/>
    <s v="08:00-17:00"/>
    <s v="08:00-17:00"/>
    <n v="1"/>
    <m/>
  </r>
  <r>
    <x v="8"/>
    <x v="8"/>
    <x v="0"/>
    <x v="0"/>
    <x v="2"/>
    <s v="P"/>
    <s v="P"/>
    <s v="P"/>
    <s v="08:00-17:00"/>
    <s v="08:00-17:00"/>
    <s v="WO-WO"/>
    <s v="08:00-17:00"/>
    <n v="1"/>
    <m/>
  </r>
  <r>
    <x v="9"/>
    <x v="9"/>
    <x v="0"/>
    <x v="0"/>
    <x v="2"/>
    <s v="P"/>
    <s v="P"/>
    <s v="WO-WO"/>
    <s v="08:00-17:00"/>
    <s v="08:00-17:00"/>
    <s v="08:00-17:00"/>
    <s v="08:00-17:00"/>
    <n v="1"/>
    <m/>
  </r>
  <r>
    <x v="10"/>
    <x v="10"/>
    <x v="0"/>
    <x v="0"/>
    <x v="2"/>
    <s v="P"/>
    <s v="P"/>
    <s v="Leave"/>
    <s v="08:00-17:00"/>
    <s v="08:00-17:00"/>
    <s v="08:00-17:00"/>
    <s v="08:00-17:00"/>
    <n v="0"/>
    <m/>
  </r>
  <r>
    <x v="11"/>
    <x v="11"/>
    <x v="0"/>
    <x v="0"/>
    <x v="0"/>
    <s v="P"/>
    <s v="WO-WO"/>
    <s v="P"/>
    <s v="07:00-16:00"/>
    <s v="07:00-16:00"/>
    <s v="07:00-16:00"/>
    <s v="07:00-16:00"/>
    <n v="1"/>
    <m/>
  </r>
  <r>
    <x v="12"/>
    <x v="12"/>
    <x v="0"/>
    <x v="0"/>
    <x v="2"/>
    <s v="P"/>
    <s v="P"/>
    <s v="P"/>
    <s v="08:00-17:00"/>
    <s v="WO-WO"/>
    <s v="08:00-17:00"/>
    <s v="08:00-17:00"/>
    <n v="1"/>
    <m/>
  </r>
  <r>
    <x v="13"/>
    <x v="13"/>
    <x v="1"/>
    <x v="1"/>
    <x v="3"/>
    <s v="P"/>
    <s v="P"/>
    <s v="09:00-18:00"/>
    <s v="09:00-18:00"/>
    <s v="09:00-18:00"/>
    <s v="09:00-18:00"/>
    <s v="09:00-18:00"/>
    <n v="0"/>
    <m/>
  </r>
  <r>
    <x v="14"/>
    <x v="14"/>
    <x v="0"/>
    <x v="0"/>
    <x v="3"/>
    <s v="P"/>
    <s v="P"/>
    <s v="P"/>
    <s v="WO-WO"/>
    <s v="09:00-18:00"/>
    <s v="09:00-18:00"/>
    <s v="09:00-18:00"/>
    <n v="1"/>
    <m/>
  </r>
  <r>
    <x v="15"/>
    <x v="15"/>
    <x v="0"/>
    <x v="0"/>
    <x v="1"/>
    <s v="P"/>
    <s v="WO-WO"/>
    <s v="13:00-22:00"/>
    <s v="13:00-22:00"/>
    <s v="13:00-22:00"/>
    <s v="13:00-22:00"/>
    <s v="13:00-22:00"/>
    <n v="1"/>
    <m/>
  </r>
  <r>
    <x v="16"/>
    <x v="16"/>
    <x v="0"/>
    <x v="0"/>
    <x v="4"/>
    <s v="P"/>
    <s v="P"/>
    <s v="15:00-00:00"/>
    <s v="15:00-00:00"/>
    <s v="15:00-00:00"/>
    <s v="WO-WO"/>
    <s v="15:00-00:00"/>
    <n v="1"/>
    <m/>
  </r>
  <r>
    <x v="17"/>
    <x v="17"/>
    <x v="0"/>
    <x v="0"/>
    <x v="0"/>
    <s v="P"/>
    <s v="WO-WO"/>
    <s v="P"/>
    <s v="07:00-16:00"/>
    <s v="07:00-16:00"/>
    <s v="07:00-16:00"/>
    <s v="07:00-16:00"/>
    <n v="1"/>
    <m/>
  </r>
  <r>
    <x v="18"/>
    <x v="18"/>
    <x v="0"/>
    <x v="1"/>
    <x v="4"/>
    <s v="P"/>
    <s v="P"/>
    <s v="15:00-00:00"/>
    <s v="WO-WO"/>
    <s v="15:00-00:00"/>
    <s v="15:00-00:00"/>
    <s v="15:00-00:00"/>
    <n v="1"/>
    <m/>
  </r>
  <r>
    <x v="19"/>
    <x v="19"/>
    <x v="0"/>
    <x v="1"/>
    <x v="1"/>
    <s v="P"/>
    <s v="P"/>
    <s v="13:00-22:00"/>
    <s v="13:00-22:00"/>
    <s v="13:00-22:00"/>
    <s v="13:00-22:00"/>
    <s v="13:00-22:00"/>
    <n v="0"/>
    <m/>
  </r>
  <r>
    <x v="20"/>
    <x v="20"/>
    <x v="0"/>
    <x v="0"/>
    <x v="0"/>
    <s v="P"/>
    <s v="07:00-16:00"/>
    <s v="WO-WO"/>
    <s v="07:00-16:00"/>
    <s v="07:00-16:00"/>
    <s v="07:00-16:00"/>
    <s v="07:00-16:00"/>
    <n v="1"/>
    <m/>
  </r>
  <r>
    <x v="21"/>
    <x v="21"/>
    <x v="0"/>
    <x v="1"/>
    <x v="1"/>
    <s v="P"/>
    <s v="P"/>
    <s v="13:00-22:00"/>
    <s v="13:00-22:00"/>
    <s v="WO-WO"/>
    <s v="13:00-22:00"/>
    <s v="13:00-22:00"/>
    <n v="1"/>
    <m/>
  </r>
  <r>
    <x v="22"/>
    <x v="22"/>
    <x v="0"/>
    <x v="0"/>
    <x v="0"/>
    <s v="P"/>
    <s v="P"/>
    <s v="P"/>
    <s v="07:00-16:00"/>
    <s v="07:00-16:00"/>
    <s v="07:00-16:00"/>
    <s v="07:00-16:00"/>
    <n v="0"/>
    <m/>
  </r>
  <r>
    <x v="23"/>
    <x v="23"/>
    <x v="0"/>
    <x v="1"/>
    <x v="4"/>
    <s v="P"/>
    <s v="P"/>
    <s v="15:00-00:00"/>
    <s v="15:00-00:00"/>
    <s v="15:00-00:00"/>
    <s v="15:00-00:00"/>
    <s v="15:00-00:00"/>
    <n v="0"/>
    <m/>
  </r>
  <r>
    <x v="24"/>
    <x v="24"/>
    <x v="0"/>
    <x v="0"/>
    <x v="1"/>
    <s v="P"/>
    <s v="P"/>
    <s v="13:00-22:00"/>
    <s v="13:00-22:00"/>
    <s v="13:00-22:00"/>
    <s v="13:00-22:00"/>
    <s v="WO-WO"/>
    <n v="1"/>
    <m/>
  </r>
  <r>
    <x v="25"/>
    <x v="25"/>
    <x v="0"/>
    <x v="1"/>
    <x v="5"/>
    <s v="P"/>
    <s v="22:00-07:00"/>
    <s v="22:00-07:00"/>
    <s v="WO-WO"/>
    <s v="22:00-07:00"/>
    <s v="22:00-07:00"/>
    <s v="22:00-07:00"/>
    <n v="1"/>
    <m/>
  </r>
  <r>
    <x v="26"/>
    <x v="26"/>
    <x v="0"/>
    <x v="0"/>
    <x v="6"/>
    <s v="P"/>
    <s v="P"/>
    <s v="11:00-20:00"/>
    <s v="11:00-20:00"/>
    <s v="11:00-20:00"/>
    <s v="WO-WO"/>
    <s v="11:00-20:00"/>
    <n v="1"/>
    <m/>
  </r>
  <r>
    <x v="27"/>
    <x v="27"/>
    <x v="0"/>
    <x v="1"/>
    <x v="4"/>
    <s v="P"/>
    <s v="P"/>
    <s v="15:00-00:00"/>
    <s v="15:00-00:00"/>
    <s v="15:00-00:00"/>
    <s v="15:00-00:00"/>
    <s v="WO-WO"/>
    <n v="1"/>
    <m/>
  </r>
  <r>
    <x v="28"/>
    <x v="28"/>
    <x v="0"/>
    <x v="1"/>
    <x v="4"/>
    <s v="P"/>
    <s v="P"/>
    <s v="15:00-00:00"/>
    <s v="15:00-00:00"/>
    <s v="WO-WO"/>
    <s v="15:00-00:00"/>
    <s v="15:00-00:00"/>
    <n v="1"/>
    <m/>
  </r>
  <r>
    <x v="29"/>
    <x v="29"/>
    <x v="0"/>
    <x v="1"/>
    <x v="4"/>
    <s v="P"/>
    <s v="P"/>
    <s v="15:00-00:00"/>
    <s v="15:00-00:00"/>
    <s v="15:00-00:00"/>
    <s v="15:00-00:00"/>
    <s v="WO-WO"/>
    <n v="1"/>
    <m/>
  </r>
  <r>
    <x v="30"/>
    <x v="30"/>
    <x v="0"/>
    <x v="1"/>
    <x v="4"/>
    <s v="P"/>
    <s v="15:00-00:00"/>
    <s v="15:00-00:00"/>
    <s v="15:00-00:00"/>
    <s v="15:00-00:00"/>
    <s v="WO-WO"/>
    <s v="15:00-00:00"/>
    <n v="1"/>
    <m/>
  </r>
  <r>
    <x v="31"/>
    <x v="31"/>
    <x v="2"/>
    <x v="1"/>
    <x v="7"/>
    <s v="P"/>
    <s v="P"/>
    <s v="10:00-19:00"/>
    <s v="10:00-19:00"/>
    <s v="10:00-19:00"/>
    <s v="10:00-19:00"/>
    <s v="10:00-19:00"/>
    <n v="0"/>
    <m/>
  </r>
  <r>
    <x v="32"/>
    <x v="32"/>
    <x v="2"/>
    <x v="1"/>
    <x v="6"/>
    <s v="P"/>
    <s v="P"/>
    <s v="11:00-20:00"/>
    <s v="11:00-20:00"/>
    <s v="WO-WO"/>
    <s v="11:00-20:00"/>
    <s v="11:00-20:00"/>
    <n v="1"/>
    <m/>
  </r>
  <r>
    <x v="33"/>
    <x v="33"/>
    <x v="2"/>
    <x v="1"/>
    <x v="1"/>
    <s v="P"/>
    <s v="P"/>
    <s v="13:00-22:00"/>
    <s v="13:00-22:00"/>
    <s v="13:00-22:00"/>
    <s v="13:00-22:00"/>
    <s v="WO-WO"/>
    <n v="1"/>
    <m/>
  </r>
  <r>
    <x v="34"/>
    <x v="34"/>
    <x v="2"/>
    <x v="1"/>
    <x v="2"/>
    <s v="P"/>
    <s v="P"/>
    <s v="08:00-17:00"/>
    <s v="WO-WO"/>
    <s v="08:00-17:00"/>
    <s v="08:00-17:00"/>
    <s v="08:00-17:00"/>
    <n v="1"/>
    <m/>
  </r>
  <r>
    <x v="35"/>
    <x v="35"/>
    <x v="2"/>
    <x v="1"/>
    <x v="1"/>
    <s v="P"/>
    <s v="P"/>
    <s v="13:00-22:00"/>
    <s v="13:00-22:00"/>
    <s v="13:00-22:00"/>
    <s v="WO-WO"/>
    <s v="13:00-22:00"/>
    <n v="1"/>
    <m/>
  </r>
  <r>
    <x v="36"/>
    <x v="36"/>
    <x v="2"/>
    <x v="1"/>
    <x v="3"/>
    <s v="P"/>
    <s v="09:00-18:00"/>
    <s v="WO-WO"/>
    <s v="09:00-18:00"/>
    <s v="09:00-18:00"/>
    <s v="09:00-18:00"/>
    <s v="09:00-18:00"/>
    <n v="1"/>
    <m/>
  </r>
  <r>
    <x v="37"/>
    <x v="37"/>
    <x v="0"/>
    <x v="1"/>
    <x v="5"/>
    <s v="P"/>
    <s v="WO-WO"/>
    <s v="22:00-07:00"/>
    <s v="22:00-07:00"/>
    <s v="22:00-07:00"/>
    <s v="22:00-07:00"/>
    <s v="22:00-07:00"/>
    <n v="1"/>
    <m/>
  </r>
  <r>
    <x v="38"/>
    <x v="38"/>
    <x v="0"/>
    <x v="1"/>
    <x v="5"/>
    <s v="P"/>
    <s v="22:00-07:00"/>
    <s v="22:00-07:00"/>
    <s v="22:00-07:00"/>
    <s v="22:00-07:00"/>
    <s v="WO-WO"/>
    <s v="22:00-07:00"/>
    <n v="1"/>
    <m/>
  </r>
  <r>
    <x v="39"/>
    <x v="39"/>
    <x v="0"/>
    <x v="1"/>
    <x v="4"/>
    <s v="P"/>
    <s v="WO-WO"/>
    <s v="15:00-00:00"/>
    <s v="15:00-00:00"/>
    <s v="15:00-00:00"/>
    <s v="15:00-00:00"/>
    <s v="15:00-00:00"/>
    <n v="1"/>
    <m/>
  </r>
  <r>
    <x v="40"/>
    <x v="40"/>
    <x v="0"/>
    <x v="0"/>
    <x v="6"/>
    <s v="P"/>
    <s v="P"/>
    <s v="P"/>
    <s v="11:00-20:00"/>
    <s v="WO-WO"/>
    <s v="11:00-20:00"/>
    <s v="11:00-20:00"/>
    <n v="1"/>
    <m/>
  </r>
  <r>
    <x v="41"/>
    <x v="41"/>
    <x v="0"/>
    <x v="0"/>
    <x v="2"/>
    <s v="P"/>
    <s v="WO-WO"/>
    <s v="P"/>
    <s v="08:00-17:00"/>
    <s v="08:00-17:00"/>
    <s v="08:00-17:00"/>
    <s v="08:00-17:00"/>
    <n v="1"/>
    <m/>
  </r>
  <r>
    <x v="42"/>
    <x v="42"/>
    <x v="0"/>
    <x v="1"/>
    <x v="6"/>
    <s v="P"/>
    <s v="P"/>
    <s v="11:00-20:00"/>
    <s v="11:00-20:00"/>
    <s v="11:00-20:00"/>
    <s v="11:00-20:00"/>
    <s v="WO-WO"/>
    <n v="1"/>
    <m/>
  </r>
  <r>
    <x v="43"/>
    <x v="43"/>
    <x v="0"/>
    <x v="0"/>
    <x v="2"/>
    <s v="P"/>
    <s v="P"/>
    <s v="P"/>
    <s v="08:00-17:00"/>
    <s v="WO-WO"/>
    <s v="08:00-17:00"/>
    <s v="08:00-17:00"/>
    <n v="1"/>
    <m/>
  </r>
  <r>
    <x v="44"/>
    <x v="44"/>
    <x v="0"/>
    <x v="1"/>
    <x v="4"/>
    <s v="P"/>
    <s v="P"/>
    <s v="WO-WO"/>
    <s v="15:00-00:00"/>
    <s v="15:00-00:00"/>
    <s v="15:00-00:00"/>
    <s v="15:00-00:00"/>
    <n v="1"/>
    <m/>
  </r>
  <r>
    <x v="45"/>
    <x v="45"/>
    <x v="0"/>
    <x v="1"/>
    <x v="0"/>
    <s v="P"/>
    <s v="P"/>
    <s v="07:00-16:00"/>
    <s v="07:00-16:00"/>
    <s v="07:00-16:00"/>
    <s v="07:00-16:00"/>
    <s v="WO-WO"/>
    <n v="1"/>
    <m/>
  </r>
  <r>
    <x v="46"/>
    <x v="46"/>
    <x v="0"/>
    <x v="0"/>
    <x v="6"/>
    <s v="P"/>
    <s v="P"/>
    <s v="P"/>
    <s v="WO-WO"/>
    <s v="11:00-20:00"/>
    <s v="11:00-20:00"/>
    <s v="11:00-20:00"/>
    <n v="1"/>
    <m/>
  </r>
  <r>
    <x v="47"/>
    <x v="47"/>
    <x v="0"/>
    <x v="0"/>
    <x v="0"/>
    <s v="P"/>
    <s v="P"/>
    <s v="P"/>
    <s v="WO-WO"/>
    <s v="07:00-16:00"/>
    <s v="07:00-16:00"/>
    <s v="07:00-16:00"/>
    <n v="1"/>
    <m/>
  </r>
  <r>
    <x v="48"/>
    <x v="48"/>
    <x v="0"/>
    <x v="0"/>
    <x v="7"/>
    <s v="P"/>
    <s v="P"/>
    <s v="P"/>
    <s v="10:00-19:00"/>
    <s v="WO-WO"/>
    <s v="10:00-19:00"/>
    <s v="10:00-19:00"/>
    <n v="1"/>
    <m/>
  </r>
  <r>
    <x v="49"/>
    <x v="49"/>
    <x v="0"/>
    <x v="0"/>
    <x v="3"/>
    <s v="P"/>
    <s v="P"/>
    <s v="WO-WO"/>
    <s v="09:00-18:00"/>
    <s v="09:00-18:00"/>
    <s v="09:00-18:00"/>
    <s v="09:00-18:00"/>
    <n v="1"/>
    <m/>
  </r>
  <r>
    <x v="50"/>
    <x v="0"/>
    <x v="0"/>
    <x v="1"/>
    <x v="6"/>
    <s v="P"/>
    <s v="P"/>
    <s v="11:00-20:00"/>
    <s v="11:00-20:00"/>
    <s v="11:00-20:00"/>
    <s v="11:00-20:00"/>
    <s v="11:00-20:00"/>
    <n v="0"/>
    <m/>
  </r>
  <r>
    <x v="51"/>
    <x v="50"/>
    <x v="0"/>
    <x v="0"/>
    <x v="3"/>
    <s v="P"/>
    <s v="P"/>
    <s v="P"/>
    <s v="09:00-18:00"/>
    <s v="WO-WO"/>
    <s v="09:00-18:00"/>
    <s v="09:00-18:00"/>
    <n v="1"/>
    <m/>
  </r>
  <r>
    <x v="52"/>
    <x v="51"/>
    <x v="0"/>
    <x v="0"/>
    <x v="6"/>
    <s v="P"/>
    <s v="WO-WO"/>
    <s v="P"/>
    <s v="11:00-20:00"/>
    <s v="11:00-20:00"/>
    <s v="11:00-20:00"/>
    <s v="11:00-20:00"/>
    <n v="1"/>
    <m/>
  </r>
  <r>
    <x v="53"/>
    <x v="52"/>
    <x v="0"/>
    <x v="0"/>
    <x v="3"/>
    <s v="P"/>
    <s v="P"/>
    <s v="P"/>
    <s v="09:00-18:00"/>
    <s v="09:00-18:00"/>
    <s v="09:00-18:00"/>
    <s v="WO-WO"/>
    <n v="1"/>
    <m/>
  </r>
  <r>
    <x v="54"/>
    <x v="53"/>
    <x v="0"/>
    <x v="0"/>
    <x v="3"/>
    <s v="P"/>
    <s v="P"/>
    <s v="P"/>
    <s v="09:00-18:00"/>
    <s v="09:00-18:00"/>
    <s v="09:00-18:00"/>
    <s v="WO-WO"/>
    <n v="1"/>
    <m/>
  </r>
  <r>
    <x v="55"/>
    <x v="54"/>
    <x v="0"/>
    <x v="1"/>
    <x v="1"/>
    <s v="P"/>
    <s v="A"/>
    <s v="13:00-22:00"/>
    <s v="WO-WO"/>
    <s v="13:00-22:00"/>
    <s v="13:00-22:00"/>
    <s v="13:00-22:00"/>
    <n v="1"/>
    <m/>
  </r>
  <r>
    <x v="56"/>
    <x v="55"/>
    <x v="0"/>
    <x v="1"/>
    <x v="4"/>
    <s v="P"/>
    <s v="P"/>
    <s v="15:00-00:00"/>
    <s v="WO-WO"/>
    <s v="15:00-00:00"/>
    <s v="15:00-00:00"/>
    <s v="15:00-00:00"/>
    <n v="1"/>
    <m/>
  </r>
  <r>
    <x v="57"/>
    <x v="56"/>
    <x v="0"/>
    <x v="1"/>
    <x v="6"/>
    <s v="P"/>
    <s v="P"/>
    <s v="11:00-20:00"/>
    <s v="11:00-20:00"/>
    <s v="11:00-20:00"/>
    <s v="11:00-20:00"/>
    <s v="11:00-20:00"/>
    <n v="1"/>
    <m/>
  </r>
  <r>
    <x v="58"/>
    <x v="57"/>
    <x v="0"/>
    <x v="1"/>
    <x v="1"/>
    <s v="P"/>
    <s v="P"/>
    <s v="13:00-22:00"/>
    <s v="13:00-22:00"/>
    <s v="13:00-22:00"/>
    <s v="13:00-22:00"/>
    <s v="WO-WO"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AE082136120"/>
    <x v="0"/>
    <x v="0"/>
    <x v="0"/>
    <x v="0"/>
    <s v="WO-WO"/>
    <s v="P"/>
    <s v="P"/>
    <s v="07:00-16:00"/>
    <s v="07:00-16:00"/>
    <s v="07:00-16:00"/>
    <s v="07:00-16:00"/>
    <n v="1"/>
    <m/>
  </r>
  <r>
    <s v="CE0421937558"/>
    <x v="1"/>
    <x v="1"/>
    <x v="0"/>
    <x v="0"/>
    <s v="P"/>
    <s v="P"/>
    <s v="P"/>
    <s v="07:00-16:00"/>
    <s v="WO-WO"/>
    <s v="07:00-16:00"/>
    <s v="07:00-16:00"/>
    <n v="1"/>
    <m/>
  </r>
  <r>
    <s v="CE0521937790"/>
    <x v="2"/>
    <x v="0"/>
    <x v="1"/>
    <x v="1"/>
    <s v="P"/>
    <s v="P"/>
    <s v="WO-WO"/>
    <s v="13:00-22:00"/>
    <s v="13:00-22:00"/>
    <s v="13:00-22:00"/>
    <s v="13:00-22:00"/>
    <n v="1"/>
    <m/>
  </r>
  <r>
    <s v="CE0621938341"/>
    <x v="3"/>
    <x v="0"/>
    <x v="0"/>
    <x v="0"/>
    <s v="P"/>
    <s v="P"/>
    <s v="P"/>
    <s v="WO-WO"/>
    <s v="07:00-16:00"/>
    <s v="07:00-16:00"/>
    <s v="07:00-16:00"/>
    <n v="1"/>
    <m/>
  </r>
  <r>
    <s v="AE032134050"/>
    <x v="4"/>
    <x v="1"/>
    <x v="0"/>
    <x v="2"/>
    <s v="P"/>
    <s v="P"/>
    <s v="WO-WO"/>
    <s v="08:00-17:00"/>
    <s v="08:00-17:00"/>
    <s v="08:00-17:00"/>
    <s v="08:00-17:00"/>
    <n v="1"/>
    <m/>
  </r>
  <r>
    <s v="AE102032129"/>
    <x v="5"/>
    <x v="0"/>
    <x v="0"/>
    <x v="1"/>
    <s v="P"/>
    <s v="P"/>
    <s v="13:00-22:00"/>
    <s v="WO-WO"/>
    <s v="13:00-22:00"/>
    <s v="13:00-22:00"/>
    <s v="13:00-22:00"/>
    <n v="1"/>
    <m/>
  </r>
  <r>
    <s v="CE0821939577"/>
    <x v="6"/>
    <x v="0"/>
    <x v="0"/>
    <x v="2"/>
    <s v="P"/>
    <s v="P"/>
    <s v="P"/>
    <s v="08:00-17:00"/>
    <s v="08:00-17:00"/>
    <s v="WO-WO"/>
    <s v="08:00-17:00"/>
    <n v="1"/>
    <m/>
  </r>
  <r>
    <s v="CE0821939578"/>
    <x v="7"/>
    <x v="0"/>
    <x v="0"/>
    <x v="2"/>
    <s v="P"/>
    <s v="P"/>
    <s v="P"/>
    <s v="WO-WO"/>
    <s v="08:00-17:00"/>
    <s v="08:00-17:00"/>
    <s v="08:00-17:00"/>
    <n v="1"/>
    <m/>
  </r>
  <r>
    <s v="CE0821939595"/>
    <x v="8"/>
    <x v="0"/>
    <x v="0"/>
    <x v="2"/>
    <s v="P"/>
    <s v="P"/>
    <s v="P"/>
    <s v="08:00-17:00"/>
    <s v="08:00-17:00"/>
    <s v="WO-WO"/>
    <s v="08:00-17:00"/>
    <n v="1"/>
    <m/>
  </r>
  <r>
    <s v="CE1021940338"/>
    <x v="9"/>
    <x v="0"/>
    <x v="0"/>
    <x v="2"/>
    <s v="P"/>
    <s v="P"/>
    <s v="WO-WO"/>
    <s v="08:00-17:00"/>
    <s v="08:00-17:00"/>
    <s v="08:00-17:00"/>
    <s v="08:00-17:00"/>
    <n v="1"/>
    <m/>
  </r>
  <r>
    <s v="CE1021940355"/>
    <x v="10"/>
    <x v="0"/>
    <x v="0"/>
    <x v="2"/>
    <s v="P"/>
    <s v="P"/>
    <s v="Leave"/>
    <s v="08:00-17:00"/>
    <s v="08:00-17:00"/>
    <s v="08:00-17:00"/>
    <s v="08:00-17:00"/>
    <n v="0"/>
    <m/>
  </r>
  <r>
    <s v="CE1221941657"/>
    <x v="11"/>
    <x v="0"/>
    <x v="0"/>
    <x v="0"/>
    <s v="P"/>
    <s v="WO-WO"/>
    <s v="P"/>
    <s v="07:00-16:00"/>
    <s v="07:00-16:00"/>
    <s v="07:00-16:00"/>
    <s v="07:00-16:00"/>
    <n v="1"/>
    <m/>
  </r>
  <r>
    <s v="CE0921939999"/>
    <x v="12"/>
    <x v="0"/>
    <x v="0"/>
    <x v="2"/>
    <s v="P"/>
    <s v="P"/>
    <s v="P"/>
    <s v="08:00-17:00"/>
    <s v="WO-WO"/>
    <s v="08:00-17:00"/>
    <s v="08:00-17:00"/>
    <n v="1"/>
    <m/>
  </r>
  <r>
    <s v="CE0321936561"/>
    <x v="13"/>
    <x v="1"/>
    <x v="1"/>
    <x v="3"/>
    <s v="P"/>
    <s v="P"/>
    <s v="09:00-18:00"/>
    <s v="09:00-18:00"/>
    <s v="09:00-18:00"/>
    <s v="09:00-18:00"/>
    <s v="09:00-18:00"/>
    <n v="0"/>
    <m/>
  </r>
  <r>
    <s v="CE0921939840"/>
    <x v="14"/>
    <x v="0"/>
    <x v="0"/>
    <x v="3"/>
    <s v="P"/>
    <s v="P"/>
    <s v="P"/>
    <s v="WO-WO"/>
    <s v="09:00-18:00"/>
    <s v="09:00-18:00"/>
    <s v="09:00-18:00"/>
    <n v="1"/>
    <m/>
  </r>
  <r>
    <s v="CE1221941670"/>
    <x v="15"/>
    <x v="0"/>
    <x v="0"/>
    <x v="1"/>
    <s v="P"/>
    <s v="WO-WO"/>
    <s v="13:00-22:00"/>
    <s v="13:00-22:00"/>
    <s v="13:00-22:00"/>
    <s v="13:00-22:00"/>
    <s v="13:00-22:00"/>
    <n v="1"/>
    <m/>
  </r>
  <r>
    <s v="CE1221941632"/>
    <x v="16"/>
    <x v="0"/>
    <x v="0"/>
    <x v="4"/>
    <s v="P"/>
    <s v="P"/>
    <s v="15:00-00:00"/>
    <s v="15:00-00:00"/>
    <s v="15:00-00:00"/>
    <s v="WO-WO"/>
    <s v="15:00-00:00"/>
    <n v="1"/>
    <m/>
  </r>
  <r>
    <s v="CE1221941653"/>
    <x v="17"/>
    <x v="0"/>
    <x v="0"/>
    <x v="0"/>
    <s v="P"/>
    <s v="WO-WO"/>
    <s v="P"/>
    <s v="07:00-16:00"/>
    <s v="07:00-16:00"/>
    <s v="07:00-16:00"/>
    <s v="07:00-16:00"/>
    <n v="1"/>
    <m/>
  </r>
  <r>
    <s v="AE082136124"/>
    <x v="18"/>
    <x v="0"/>
    <x v="1"/>
    <x v="4"/>
    <s v="P"/>
    <s v="P"/>
    <s v="15:00-00:00"/>
    <s v="WO-WO"/>
    <s v="15:00-00:00"/>
    <s v="15:00-00:00"/>
    <s v="15:00-00:00"/>
    <n v="1"/>
    <m/>
  </r>
  <r>
    <s v="CE0321936487"/>
    <x v="19"/>
    <x v="0"/>
    <x v="1"/>
    <x v="1"/>
    <s v="P"/>
    <s v="P"/>
    <s v="13:00-22:00"/>
    <s v="13:00-22:00"/>
    <s v="13:00-22:00"/>
    <s v="13:00-22:00"/>
    <s v="13:00-22:00"/>
    <n v="0"/>
    <m/>
  </r>
  <r>
    <s v="CE1121941125"/>
    <x v="20"/>
    <x v="0"/>
    <x v="0"/>
    <x v="0"/>
    <s v="P"/>
    <s v="07:00-16:00"/>
    <s v="WO-WO"/>
    <s v="07:00-16:00"/>
    <s v="07:00-16:00"/>
    <s v="07:00-16:00"/>
    <s v="07:00-16:00"/>
    <n v="1"/>
    <m/>
  </r>
  <r>
    <s v="CE1121941201"/>
    <x v="21"/>
    <x v="0"/>
    <x v="1"/>
    <x v="1"/>
    <s v="P"/>
    <s v="P"/>
    <s v="13:00-22:00"/>
    <s v="13:00-22:00"/>
    <s v="WO-WO"/>
    <s v="13:00-22:00"/>
    <s v="13:00-22:00"/>
    <n v="1"/>
    <m/>
  </r>
  <r>
    <s v="CE1121941215"/>
    <x v="22"/>
    <x v="0"/>
    <x v="0"/>
    <x v="0"/>
    <s v="P"/>
    <s v="P"/>
    <s v="P"/>
    <s v="07:00-16:00"/>
    <s v="07:00-16:00"/>
    <s v="07:00-16:00"/>
    <s v="07:00-16:00"/>
    <n v="0"/>
    <m/>
  </r>
  <r>
    <s v="AE082136125"/>
    <x v="23"/>
    <x v="0"/>
    <x v="1"/>
    <x v="4"/>
    <s v="P"/>
    <s v="P"/>
    <s v="15:00-00:00"/>
    <s v="15:00-00:00"/>
    <s v="15:00-00:00"/>
    <s v="15:00-00:00"/>
    <s v="15:00-00:00"/>
    <n v="0"/>
    <m/>
  </r>
  <r>
    <s v="AE102137020"/>
    <x v="24"/>
    <x v="0"/>
    <x v="0"/>
    <x v="1"/>
    <s v="P"/>
    <s v="P"/>
    <s v="13:00-22:00"/>
    <s v="13:00-22:00"/>
    <s v="13:00-22:00"/>
    <s v="13:00-22:00"/>
    <s v="WO-WO"/>
    <n v="1"/>
    <m/>
  </r>
  <r>
    <s v="CE0421936994"/>
    <x v="25"/>
    <x v="0"/>
    <x v="1"/>
    <x v="5"/>
    <s v="P"/>
    <s v="22:00-07:00"/>
    <s v="22:00-07:00"/>
    <s v="WO-WO"/>
    <s v="22:00-07:00"/>
    <s v="22:00-07:00"/>
    <s v="22:00-07:00"/>
    <n v="1"/>
    <m/>
  </r>
  <r>
    <s v="CE1021940325"/>
    <x v="26"/>
    <x v="0"/>
    <x v="0"/>
    <x v="6"/>
    <s v="P"/>
    <s v="P"/>
    <s v="11:00-20:00"/>
    <s v="11:00-20:00"/>
    <s v="11:00-20:00"/>
    <s v="WO-WO"/>
    <s v="11:00-20:00"/>
    <n v="1"/>
    <m/>
  </r>
  <r>
    <s v="CE1021940860"/>
    <x v="27"/>
    <x v="0"/>
    <x v="1"/>
    <x v="4"/>
    <s v="P"/>
    <s v="P"/>
    <s v="15:00-00:00"/>
    <s v="15:00-00:00"/>
    <s v="15:00-00:00"/>
    <s v="15:00-00:00"/>
    <s v="WO-WO"/>
    <n v="1"/>
    <m/>
  </r>
  <r>
    <s v="CE1221941633"/>
    <x v="28"/>
    <x v="0"/>
    <x v="1"/>
    <x v="4"/>
    <s v="P"/>
    <s v="P"/>
    <s v="15:00-00:00"/>
    <s v="15:00-00:00"/>
    <s v="WO-WO"/>
    <s v="15:00-00:00"/>
    <s v="15:00-00:00"/>
    <n v="1"/>
    <m/>
  </r>
  <r>
    <s v="CE1221941672"/>
    <x v="29"/>
    <x v="0"/>
    <x v="1"/>
    <x v="4"/>
    <s v="P"/>
    <s v="P"/>
    <s v="15:00-00:00"/>
    <s v="15:00-00:00"/>
    <s v="15:00-00:00"/>
    <s v="15:00-00:00"/>
    <s v="WO-WO"/>
    <n v="1"/>
    <m/>
  </r>
  <r>
    <s v="CE1021940399"/>
    <x v="30"/>
    <x v="0"/>
    <x v="1"/>
    <x v="4"/>
    <s v="P"/>
    <s v="15:00-00:00"/>
    <s v="15:00-00:00"/>
    <s v="15:00-00:00"/>
    <s v="15:00-00:00"/>
    <s v="WO-WO"/>
    <s v="15:00-00:00"/>
    <n v="1"/>
    <m/>
  </r>
  <r>
    <s v="CE0621937921"/>
    <x v="31"/>
    <x v="2"/>
    <x v="1"/>
    <x v="7"/>
    <s v="P"/>
    <s v="P"/>
    <s v="10:00-19:00"/>
    <s v="10:00-19:00"/>
    <s v="10:00-19:00"/>
    <s v="10:00-19:00"/>
    <s v="10:00-19:00"/>
    <n v="0"/>
    <m/>
  </r>
  <r>
    <s v="CE0621938195"/>
    <x v="32"/>
    <x v="2"/>
    <x v="1"/>
    <x v="6"/>
    <s v="P"/>
    <s v="P"/>
    <s v="11:00-20:00"/>
    <s v="11:00-20:00"/>
    <s v="WO-WO"/>
    <s v="11:00-20:00"/>
    <s v="11:00-20:00"/>
    <n v="1"/>
    <m/>
  </r>
  <r>
    <s v="ce0122942516"/>
    <x v="33"/>
    <x v="2"/>
    <x v="1"/>
    <x v="1"/>
    <s v="P"/>
    <s v="P"/>
    <s v="13:00-22:00"/>
    <s v="13:00-22:00"/>
    <s v="13:00-22:00"/>
    <s v="13:00-22:00"/>
    <s v="WO-WO"/>
    <n v="1"/>
    <m/>
  </r>
  <r>
    <s v="CE0821939564"/>
    <x v="34"/>
    <x v="2"/>
    <x v="1"/>
    <x v="2"/>
    <s v="P"/>
    <s v="P"/>
    <s v="08:00-17:00"/>
    <s v="WO-WO"/>
    <s v="08:00-17:00"/>
    <s v="08:00-17:00"/>
    <s v="08:00-17:00"/>
    <n v="1"/>
    <m/>
  </r>
  <r>
    <s v="CE0122942558"/>
    <x v="35"/>
    <x v="2"/>
    <x v="1"/>
    <x v="1"/>
    <s v="P"/>
    <s v="P"/>
    <s v="13:00-22:00"/>
    <s v="13:00-22:00"/>
    <s v="13:00-22:00"/>
    <s v="WO-WO"/>
    <s v="13:00-22:00"/>
    <n v="1"/>
    <m/>
  </r>
  <r>
    <s v="CE0921940230"/>
    <x v="36"/>
    <x v="2"/>
    <x v="1"/>
    <x v="3"/>
    <s v="P"/>
    <s v="09:00-18:00"/>
    <s v="WO-WO"/>
    <s v="09:00-18:00"/>
    <s v="09:00-18:00"/>
    <s v="09:00-18:00"/>
    <s v="09:00-18:00"/>
    <n v="1"/>
    <m/>
  </r>
  <r>
    <s v="AE122032965"/>
    <x v="37"/>
    <x v="0"/>
    <x v="1"/>
    <x v="5"/>
    <s v="P"/>
    <s v="WO-WO"/>
    <s v="22:00-07:00"/>
    <s v="22:00-07:00"/>
    <s v="22:00-07:00"/>
    <s v="22:00-07:00"/>
    <s v="22:00-07:00"/>
    <n v="1"/>
    <m/>
  </r>
  <r>
    <s v="CE0221935985"/>
    <x v="38"/>
    <x v="0"/>
    <x v="1"/>
    <x v="5"/>
    <s v="P"/>
    <s v="22:00-07:00"/>
    <s v="22:00-07:00"/>
    <s v="22:00-07:00"/>
    <s v="22:00-07:00"/>
    <s v="WO-WO"/>
    <s v="22:00-07:00"/>
    <n v="1"/>
    <m/>
  </r>
  <r>
    <s v="CE0122942194"/>
    <x v="39"/>
    <x v="0"/>
    <x v="1"/>
    <x v="4"/>
    <s v="P"/>
    <s v="WO-WO"/>
    <s v="15:00-00:00"/>
    <s v="15:00-00:00"/>
    <s v="15:00-00:00"/>
    <s v="15:00-00:00"/>
    <s v="15:00-00:00"/>
    <n v="1"/>
    <m/>
  </r>
  <r>
    <s v="CE0122942212"/>
    <x v="40"/>
    <x v="0"/>
    <x v="0"/>
    <x v="6"/>
    <s v="P"/>
    <s v="P"/>
    <s v="P"/>
    <s v="11:00-20:00"/>
    <s v="WO-WO"/>
    <s v="11:00-20:00"/>
    <s v="11:00-20:00"/>
    <n v="1"/>
    <m/>
  </r>
  <r>
    <s v="CE0122942235"/>
    <x v="41"/>
    <x v="0"/>
    <x v="0"/>
    <x v="2"/>
    <s v="P"/>
    <s v="WO-WO"/>
    <s v="P"/>
    <s v="08:00-17:00"/>
    <s v="08:00-17:00"/>
    <s v="08:00-17:00"/>
    <s v="08:00-17:00"/>
    <n v="1"/>
    <m/>
  </r>
  <r>
    <s v="CE0122942237"/>
    <x v="42"/>
    <x v="0"/>
    <x v="1"/>
    <x v="6"/>
    <s v="P"/>
    <s v="P"/>
    <s v="11:00-20:00"/>
    <s v="11:00-20:00"/>
    <s v="11:00-20:00"/>
    <s v="11:00-20:00"/>
    <s v="WO-WO"/>
    <n v="1"/>
    <m/>
  </r>
  <r>
    <s v="CE0122942242"/>
    <x v="43"/>
    <x v="0"/>
    <x v="0"/>
    <x v="2"/>
    <s v="P"/>
    <s v="P"/>
    <s v="P"/>
    <s v="08:00-17:00"/>
    <s v="WO-WO"/>
    <s v="08:00-17:00"/>
    <s v="08:00-17:00"/>
    <n v="1"/>
    <m/>
  </r>
  <r>
    <s v="CE0122942247"/>
    <x v="44"/>
    <x v="0"/>
    <x v="1"/>
    <x v="4"/>
    <s v="P"/>
    <s v="P"/>
    <s v="WO-WO"/>
    <s v="15:00-00:00"/>
    <s v="15:00-00:00"/>
    <s v="15:00-00:00"/>
    <s v="15:00-00:00"/>
    <n v="1"/>
    <m/>
  </r>
  <r>
    <s v="CE0321936877"/>
    <x v="45"/>
    <x v="0"/>
    <x v="1"/>
    <x v="0"/>
    <s v="P"/>
    <s v="P"/>
    <s v="07:00-16:00"/>
    <s v="07:00-16:00"/>
    <s v="07:00-16:00"/>
    <s v="07:00-16:00"/>
    <s v="WO-WO"/>
    <n v="1"/>
    <m/>
  </r>
  <r>
    <s v="CE1221941614"/>
    <x v="46"/>
    <x v="0"/>
    <x v="0"/>
    <x v="6"/>
    <s v="P"/>
    <s v="P"/>
    <s v="P"/>
    <s v="WO-WO"/>
    <s v="11:00-20:00"/>
    <s v="11:00-20:00"/>
    <s v="11:00-20:00"/>
    <n v="1"/>
    <m/>
  </r>
  <r>
    <s v="CE0222943306"/>
    <x v="47"/>
    <x v="0"/>
    <x v="0"/>
    <x v="0"/>
    <s v="P"/>
    <s v="P"/>
    <s v="P"/>
    <s v="WO-WO"/>
    <s v="07:00-16:00"/>
    <s v="07:00-16:00"/>
    <s v="07:00-16:00"/>
    <n v="1"/>
    <m/>
  </r>
  <r>
    <s v="CE0222943313"/>
    <x v="48"/>
    <x v="0"/>
    <x v="0"/>
    <x v="7"/>
    <s v="P"/>
    <s v="P"/>
    <s v="P"/>
    <s v="10:00-19:00"/>
    <s v="WO-WO"/>
    <s v="10:00-19:00"/>
    <s v="10:00-19:00"/>
    <n v="1"/>
    <m/>
  </r>
  <r>
    <s v="CE0222943322"/>
    <x v="49"/>
    <x v="0"/>
    <x v="0"/>
    <x v="3"/>
    <s v="P"/>
    <s v="P"/>
    <s v="WO-WO"/>
    <s v="09:00-18:00"/>
    <s v="09:00-18:00"/>
    <s v="09:00-18:00"/>
    <s v="09:00-18:00"/>
    <n v="1"/>
    <m/>
  </r>
  <r>
    <s v="CE0222943309"/>
    <x v="0"/>
    <x v="0"/>
    <x v="1"/>
    <x v="6"/>
    <s v="P"/>
    <s v="P"/>
    <s v="11:00-20:00"/>
    <s v="11:00-20:00"/>
    <s v="11:00-20:00"/>
    <s v="11:00-20:00"/>
    <s v="11:00-20:00"/>
    <n v="0"/>
    <m/>
  </r>
  <r>
    <s v="CE0222943310"/>
    <x v="50"/>
    <x v="0"/>
    <x v="0"/>
    <x v="3"/>
    <s v="P"/>
    <s v="P"/>
    <s v="P"/>
    <s v="09:00-18:00"/>
    <s v="WO-WO"/>
    <s v="09:00-18:00"/>
    <s v="09:00-18:00"/>
    <n v="1"/>
    <m/>
  </r>
  <r>
    <s v="CE0222943308"/>
    <x v="51"/>
    <x v="0"/>
    <x v="0"/>
    <x v="6"/>
    <s v="P"/>
    <s v="WO-WO"/>
    <s v="P"/>
    <s v="11:00-20:00"/>
    <s v="11:00-20:00"/>
    <s v="11:00-20:00"/>
    <s v="11:00-20:00"/>
    <n v="1"/>
    <m/>
  </r>
  <r>
    <s v="CE0222943333"/>
    <x v="52"/>
    <x v="0"/>
    <x v="0"/>
    <x v="3"/>
    <s v="P"/>
    <s v="P"/>
    <s v="P"/>
    <s v="09:00-18:00"/>
    <s v="09:00-18:00"/>
    <s v="09:00-18:00"/>
    <s v="WO-WO"/>
    <n v="1"/>
    <m/>
  </r>
  <r>
    <s v="CE0222943314"/>
    <x v="53"/>
    <x v="0"/>
    <x v="0"/>
    <x v="3"/>
    <s v="P"/>
    <s v="P"/>
    <s v="P"/>
    <s v="09:00-18:00"/>
    <s v="09:00-18:00"/>
    <s v="09:00-18:00"/>
    <s v="WO-WO"/>
    <n v="1"/>
    <m/>
  </r>
  <r>
    <s v="CE0322943668"/>
    <x v="54"/>
    <x v="0"/>
    <x v="1"/>
    <x v="1"/>
    <s v="P"/>
    <s v="A"/>
    <s v="13:00-22:00"/>
    <s v="WO-WO"/>
    <s v="13:00-22:00"/>
    <s v="13:00-22:00"/>
    <s v="13:00-22:00"/>
    <n v="1"/>
    <m/>
  </r>
  <r>
    <s v="CE0322943671"/>
    <x v="55"/>
    <x v="0"/>
    <x v="1"/>
    <x v="4"/>
    <s v="P"/>
    <s v="P"/>
    <s v="15:00-00:00"/>
    <s v="WO-WO"/>
    <s v="15:00-00:00"/>
    <s v="15:00-00:00"/>
    <s v="15:00-00:00"/>
    <n v="1"/>
    <m/>
  </r>
  <r>
    <s v="CE0322943711"/>
    <x v="56"/>
    <x v="0"/>
    <x v="1"/>
    <x v="6"/>
    <s v="P"/>
    <s v="P"/>
    <s v="11:00-20:00"/>
    <s v="11:00-20:00"/>
    <s v="11:00-20:00"/>
    <s v="11:00-20:00"/>
    <s v="11:00-20:00"/>
    <n v="1"/>
    <m/>
  </r>
  <r>
    <s v="CE0322943721"/>
    <x v="57"/>
    <x v="0"/>
    <x v="1"/>
    <x v="1"/>
    <s v="P"/>
    <s v="P"/>
    <s v="13:00-22:00"/>
    <s v="13:00-22:00"/>
    <s v="13:00-22:00"/>
    <s v="13:00-22:00"/>
    <s v="WO-WO"/>
    <n v="1"/>
    <m/>
  </r>
  <r>
    <m/>
    <x v="58"/>
    <x v="3"/>
    <x v="2"/>
    <x v="8"/>
    <s v="P"/>
    <n v="0"/>
    <n v="0"/>
    <n v="0"/>
    <n v="0"/>
    <n v="0"/>
    <e v="#DIV/0!"/>
    <m/>
    <m/>
  </r>
  <r>
    <m/>
    <x v="58"/>
    <x v="4"/>
    <x v="3"/>
    <x v="9"/>
    <s v="P"/>
    <n v="0"/>
    <n v="1"/>
    <n v="0"/>
    <n v="0"/>
    <n v="0"/>
    <n v="0"/>
    <m/>
    <m/>
  </r>
  <r>
    <m/>
    <x v="58"/>
    <x v="4"/>
    <x v="3"/>
    <x v="10"/>
    <s v="P"/>
    <n v="0.13043478260869565"/>
    <n v="0.13043478260869565"/>
    <n v="0.15217391304347827"/>
    <n v="0.15217391304347827"/>
    <n v="0.15217391304347827"/>
    <n v="0.13043478260869565"/>
    <m/>
    <m/>
  </r>
  <r>
    <m/>
    <x v="58"/>
    <x v="4"/>
    <x v="3"/>
    <x v="11"/>
    <s v="P"/>
    <n v="6"/>
    <n v="6"/>
    <n v="7"/>
    <n v="7"/>
    <n v="7"/>
    <n v="6"/>
    <m/>
    <m/>
  </r>
  <r>
    <m/>
    <x v="58"/>
    <x v="4"/>
    <x v="3"/>
    <x v="12"/>
    <s v="P"/>
    <n v="0.13043478260869565"/>
    <e v="#VALUE!"/>
    <n v="0.15217391304347827"/>
    <n v="0.15217391304347827"/>
    <n v="0.15217391304347827"/>
    <n v="0.13043478260869565"/>
    <m/>
    <m/>
  </r>
  <r>
    <m/>
    <x v="58"/>
    <x v="4"/>
    <x v="3"/>
    <x v="13"/>
    <s v="P"/>
    <s v="-"/>
    <s v="-"/>
    <s v="-"/>
    <s v="-"/>
    <s v="-"/>
    <s v="-"/>
    <m/>
    <m/>
  </r>
  <r>
    <m/>
    <x v="58"/>
    <x v="4"/>
    <x v="3"/>
    <x v="14"/>
    <s v="P"/>
    <n v="7"/>
    <n v="7"/>
    <n v="11"/>
    <n v="9"/>
    <n v="7"/>
    <n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AE082136120"/>
    <x v="0"/>
    <s v="Inbound Customer/Partner"/>
    <s v="Pragya Tiwari"/>
    <x v="0"/>
    <s v="WO-WO"/>
    <s v="P"/>
    <s v="P"/>
    <s v="07:00-16:00"/>
    <s v="07:00-16:00"/>
    <s v="07:00-16:00"/>
    <s v="07:00-16:00"/>
  </r>
  <r>
    <s v="CE0421937558"/>
    <x v="1"/>
    <s v="IB-Prospect"/>
    <s v="Pragya Tiwari"/>
    <x v="0"/>
    <s v="P"/>
    <s v="P"/>
    <s v="P"/>
    <s v="07:00-16:00"/>
    <s v="WO-WO"/>
    <s v="07:00-16:00"/>
    <s v="07:00-16:00"/>
  </r>
  <r>
    <s v="CE0521937790"/>
    <x v="2"/>
    <s v="Inbound Customer/Partner"/>
    <s v="Anil Chauhan"/>
    <x v="1"/>
    <s v="P"/>
    <s v="P"/>
    <s v="WO-WO"/>
    <s v="13:00-22:00"/>
    <s v="13:00-22:00"/>
    <s v="13:00-22:00"/>
    <s v="13:00-22:00"/>
  </r>
  <r>
    <s v="CE0621938341"/>
    <x v="3"/>
    <s v="Inbound Customer/Partner"/>
    <s v="Pragya Tiwari"/>
    <x v="0"/>
    <s v="P"/>
    <s v="P"/>
    <s v="P"/>
    <s v="WO-WO"/>
    <s v="07:00-16:00"/>
    <s v="07:00-16:00"/>
    <s v="07:00-16:00"/>
  </r>
  <r>
    <s v="AE032134050"/>
    <x v="4"/>
    <s v="IB-Prospect"/>
    <s v="Pragya Tiwari"/>
    <x v="2"/>
    <s v="P"/>
    <s v="P"/>
    <s v="WO-WO"/>
    <s v="08:00-17:00"/>
    <s v="08:00-17:00"/>
    <s v="08:00-17:00"/>
    <s v="08:00-17:00"/>
  </r>
  <r>
    <s v="AE102032129"/>
    <x v="5"/>
    <s v="Inbound Customer/Partner"/>
    <s v="Pragya Tiwari"/>
    <x v="1"/>
    <s v="P"/>
    <s v="P"/>
    <s v="13:00-22:00"/>
    <s v="WO-WO"/>
    <s v="13:00-22:00"/>
    <s v="13:00-22:00"/>
    <s v="13:00-22:00"/>
  </r>
  <r>
    <s v="CE0821939577"/>
    <x v="6"/>
    <s v="Inbound Customer/Partner"/>
    <s v="Pragya Tiwari"/>
    <x v="2"/>
    <s v="P"/>
    <s v="P"/>
    <s v="P"/>
    <s v="08:00-17:00"/>
    <s v="08:00-17:00"/>
    <s v="WO-WO"/>
    <s v="08:00-17:00"/>
  </r>
  <r>
    <s v="CE0821939578"/>
    <x v="7"/>
    <s v="Inbound Customer/Partner"/>
    <s v="Pragya Tiwari"/>
    <x v="2"/>
    <s v="P"/>
    <s v="P"/>
    <s v="P"/>
    <s v="WO-WO"/>
    <s v="08:00-17:00"/>
    <s v="08:00-17:00"/>
    <s v="08:00-17:00"/>
  </r>
  <r>
    <s v="CE0821939595"/>
    <x v="8"/>
    <s v="Inbound Customer/Partner"/>
    <s v="Pragya Tiwari"/>
    <x v="2"/>
    <s v="P"/>
    <s v="P"/>
    <s v="P"/>
    <s v="08:00-17:00"/>
    <s v="08:00-17:00"/>
    <s v="WO-WO"/>
    <s v="08:00-17:00"/>
  </r>
  <r>
    <s v="CE1021940338"/>
    <x v="9"/>
    <s v="Inbound Customer/Partner"/>
    <s v="Pragya Tiwari"/>
    <x v="2"/>
    <s v="P"/>
    <s v="P"/>
    <s v="WO-WO"/>
    <s v="08:00-17:00"/>
    <s v="08:00-17:00"/>
    <s v="08:00-17:00"/>
    <s v="08:00-17:00"/>
  </r>
  <r>
    <s v="CE1021940355"/>
    <x v="10"/>
    <s v="Inbound Customer/Partner"/>
    <s v="Pragya Tiwari"/>
    <x v="2"/>
    <s v="P"/>
    <s v="P"/>
    <s v="Leave"/>
    <s v="08:00-17:00"/>
    <s v="08:00-17:00"/>
    <s v="08:00-17:00"/>
    <s v="08:00-17:00"/>
  </r>
  <r>
    <s v="CE1221941657"/>
    <x v="11"/>
    <s v="Inbound Customer/Partner"/>
    <s v="Pragya Tiwari"/>
    <x v="0"/>
    <s v="P"/>
    <s v="WO-WO"/>
    <s v="P"/>
    <s v="07:00-16:00"/>
    <s v="07:00-16:00"/>
    <s v="07:00-16:00"/>
    <s v="07:00-16:00"/>
  </r>
  <r>
    <s v="CE0921939999"/>
    <x v="12"/>
    <s v="Inbound Customer/Partner"/>
    <s v="Pragya Tiwari"/>
    <x v="2"/>
    <s v="P"/>
    <s v="P"/>
    <s v="P"/>
    <s v="08:00-17:00"/>
    <s v="WO-WO"/>
    <s v="08:00-17:00"/>
    <s v="08:00-17:00"/>
  </r>
  <r>
    <s v="CE0321936561"/>
    <x v="13"/>
    <s v="IB-Prospect"/>
    <s v="Anil Chauhan"/>
    <x v="3"/>
    <s v="P"/>
    <s v="P"/>
    <s v="09:00-18:00"/>
    <s v="09:00-18:00"/>
    <s v="09:00-18:00"/>
    <s v="09:00-18:00"/>
    <s v="09:00-18:00"/>
  </r>
  <r>
    <s v="CE0921939840"/>
    <x v="14"/>
    <s v="Inbound Customer/Partner"/>
    <s v="Pragya Tiwari"/>
    <x v="3"/>
    <s v="P"/>
    <s v="P"/>
    <s v="P"/>
    <s v="WO-WO"/>
    <s v="09:00-18:00"/>
    <s v="09:00-18:00"/>
    <s v="09:00-18:00"/>
  </r>
  <r>
    <s v="CE1221941670"/>
    <x v="15"/>
    <s v="Inbound Customer/Partner"/>
    <s v="Pragya Tiwari"/>
    <x v="1"/>
    <s v="P"/>
    <s v="WO-WO"/>
    <s v="13:00-22:00"/>
    <s v="13:00-22:00"/>
    <s v="13:00-22:00"/>
    <s v="13:00-22:00"/>
    <s v="13:00-22:00"/>
  </r>
  <r>
    <s v="CE1221941632"/>
    <x v="16"/>
    <s v="Inbound Customer/Partner"/>
    <s v="Pragya Tiwari"/>
    <x v="4"/>
    <s v="P"/>
    <s v="P"/>
    <s v="15:00-00:00"/>
    <s v="15:00-00:00"/>
    <s v="15:00-00:00"/>
    <s v="WO-WO"/>
    <s v="15:00-00:00"/>
  </r>
  <r>
    <s v="CE1221941653"/>
    <x v="17"/>
    <s v="Inbound Customer/Partner"/>
    <s v="Pragya Tiwari"/>
    <x v="0"/>
    <s v="P"/>
    <s v="WO-WO"/>
    <s v="P"/>
    <s v="07:00-16:00"/>
    <s v="07:00-16:00"/>
    <s v="07:00-16:00"/>
    <s v="07:00-16:00"/>
  </r>
  <r>
    <s v="AE082136124"/>
    <x v="18"/>
    <s v="Inbound Customer/Partner"/>
    <s v="Anil Chauhan"/>
    <x v="4"/>
    <s v="P"/>
    <s v="P"/>
    <s v="15:00-00:00"/>
    <s v="WO-WO"/>
    <s v="15:00-00:00"/>
    <s v="15:00-00:00"/>
    <s v="15:00-00:00"/>
  </r>
  <r>
    <s v="CE0321936487"/>
    <x v="19"/>
    <s v="Inbound Customer/Partner"/>
    <s v="Anil Chauhan"/>
    <x v="1"/>
    <s v="P"/>
    <s v="P"/>
    <s v="13:00-22:00"/>
    <s v="13:00-22:00"/>
    <s v="13:00-22:00"/>
    <s v="13:00-22:00"/>
    <s v="13:00-22:00"/>
  </r>
  <r>
    <s v="CE1121941125"/>
    <x v="20"/>
    <s v="Inbound Customer/Partner"/>
    <s v="Pragya Tiwari"/>
    <x v="0"/>
    <s v="P"/>
    <s v="07:00-16:00"/>
    <s v="WO-WO"/>
    <s v="07:00-16:00"/>
    <s v="07:00-16:00"/>
    <s v="07:00-16:00"/>
    <s v="07:00-16:00"/>
  </r>
  <r>
    <s v="CE1121941201"/>
    <x v="21"/>
    <s v="Inbound Customer/Partner"/>
    <s v="Anil Chauhan"/>
    <x v="1"/>
    <s v="P"/>
    <s v="P"/>
    <s v="13:00-22:00"/>
    <s v="13:00-22:00"/>
    <s v="WO-WO"/>
    <s v="13:00-22:00"/>
    <s v="13:00-22:00"/>
  </r>
  <r>
    <s v="CE1121941215"/>
    <x v="22"/>
    <s v="Inbound Customer/Partner"/>
    <s v="Pragya Tiwari"/>
    <x v="0"/>
    <s v="P"/>
    <s v="P"/>
    <s v="P"/>
    <s v="07:00-16:00"/>
    <s v="07:00-16:00"/>
    <s v="07:00-16:00"/>
    <s v="07:00-16:00"/>
  </r>
  <r>
    <s v="AE082136125"/>
    <x v="23"/>
    <s v="Inbound Customer/Partner"/>
    <s v="Anil Chauhan"/>
    <x v="4"/>
    <s v="P"/>
    <s v="P"/>
    <s v="15:00-00:00"/>
    <s v="15:00-00:00"/>
    <s v="15:00-00:00"/>
    <s v="15:00-00:00"/>
    <s v="15:00-00:00"/>
  </r>
  <r>
    <s v="AE102137020"/>
    <x v="24"/>
    <s v="Inbound Customer/Partner"/>
    <s v="Pragya Tiwari"/>
    <x v="1"/>
    <s v="P"/>
    <s v="P"/>
    <s v="13:00-22:00"/>
    <s v="13:00-22:00"/>
    <s v="13:00-22:00"/>
    <s v="13:00-22:00"/>
    <s v="WO-WO"/>
  </r>
  <r>
    <s v="CE0421936994"/>
    <x v="25"/>
    <s v="Inbound Customer/Partner"/>
    <s v="Anil Chauhan"/>
    <x v="5"/>
    <s v="P"/>
    <s v="22:00-07:00"/>
    <s v="22:00-07:00"/>
    <s v="WO-WO"/>
    <s v="22:00-07:00"/>
    <s v="22:00-07:00"/>
    <s v="22:00-07:00"/>
  </r>
  <r>
    <s v="CE1021940325"/>
    <x v="26"/>
    <s v="Inbound Customer/Partner"/>
    <s v="Pragya Tiwari"/>
    <x v="6"/>
    <s v="P"/>
    <s v="P"/>
    <s v="11:00-20:00"/>
    <s v="11:00-20:00"/>
    <s v="11:00-20:00"/>
    <s v="WO-WO"/>
    <s v="11:00-20:00"/>
  </r>
  <r>
    <s v="CE1021940860"/>
    <x v="27"/>
    <s v="Inbound Customer/Partner"/>
    <s v="Anil Chauhan"/>
    <x v="4"/>
    <s v="P"/>
    <s v="P"/>
    <s v="15:00-00:00"/>
    <s v="15:00-00:00"/>
    <s v="15:00-00:00"/>
    <s v="15:00-00:00"/>
    <s v="WO-WO"/>
  </r>
  <r>
    <s v="CE1221941633"/>
    <x v="28"/>
    <s v="Inbound Customer/Partner"/>
    <s v="Anil Chauhan"/>
    <x v="4"/>
    <s v="P"/>
    <s v="P"/>
    <s v="15:00-00:00"/>
    <s v="15:00-00:00"/>
    <s v="WO-WO"/>
    <s v="15:00-00:00"/>
    <s v="15:00-00:00"/>
  </r>
  <r>
    <s v="CE1221941672"/>
    <x v="29"/>
    <s v="Inbound Customer/Partner"/>
    <s v="Anil Chauhan"/>
    <x v="4"/>
    <s v="P"/>
    <s v="P"/>
    <s v="15:00-00:00"/>
    <s v="15:00-00:00"/>
    <s v="15:00-00:00"/>
    <s v="15:00-00:00"/>
    <s v="WO-WO"/>
  </r>
  <r>
    <s v="CE1021940399"/>
    <x v="30"/>
    <s v="Inbound Customer/Partner"/>
    <s v="Anil Chauhan"/>
    <x v="4"/>
    <s v="P"/>
    <s v="15:00-00:00"/>
    <s v="15:00-00:00"/>
    <s v="15:00-00:00"/>
    <s v="15:00-00:00"/>
    <s v="WO-WO"/>
    <s v="15:00-00:00"/>
  </r>
  <r>
    <s v="CE0621937921"/>
    <x v="31"/>
    <s v="L2 Technical Desk"/>
    <s v="Anil Chauhan"/>
    <x v="7"/>
    <s v="P"/>
    <s v="P"/>
    <s v="10:00-19:00"/>
    <s v="10:00-19:00"/>
    <s v="10:00-19:00"/>
    <s v="10:00-19:00"/>
    <s v="10:00-19:00"/>
  </r>
  <r>
    <s v="CE0621938195"/>
    <x v="32"/>
    <s v="L2 Technical Desk"/>
    <s v="Anil Chauhan"/>
    <x v="6"/>
    <s v="P"/>
    <s v="P"/>
    <s v="11:00-20:00"/>
    <s v="11:00-20:00"/>
    <s v="WO-WO"/>
    <s v="11:00-20:00"/>
    <s v="11:00-20:00"/>
  </r>
  <r>
    <s v="ce0122942516"/>
    <x v="33"/>
    <s v="L2 Technical Desk"/>
    <s v="Anil Chauhan"/>
    <x v="1"/>
    <s v="P"/>
    <s v="P"/>
    <s v="13:00-22:00"/>
    <s v="13:00-22:00"/>
    <s v="13:00-22:00"/>
    <s v="13:00-22:00"/>
    <s v="WO-WO"/>
  </r>
  <r>
    <s v="CE0821939564"/>
    <x v="34"/>
    <s v="L2 Technical Desk"/>
    <s v="Anil Chauhan"/>
    <x v="2"/>
    <s v="P"/>
    <s v="P"/>
    <s v="08:00-17:00"/>
    <s v="WO-WO"/>
    <s v="08:00-17:00"/>
    <s v="08:00-17:00"/>
    <s v="08:00-17:00"/>
  </r>
  <r>
    <s v="CE0122942558"/>
    <x v="35"/>
    <s v="L2 Technical Desk"/>
    <s v="Anil Chauhan"/>
    <x v="1"/>
    <s v="P"/>
    <s v="P"/>
    <s v="13:00-22:00"/>
    <s v="13:00-22:00"/>
    <s v="13:00-22:00"/>
    <s v="WO-WO"/>
    <s v="13:00-22:00"/>
  </r>
  <r>
    <s v="CE0921940230"/>
    <x v="36"/>
    <s v="L2 Technical Desk"/>
    <s v="Anil Chauhan"/>
    <x v="3"/>
    <s v="P"/>
    <s v="09:00-18:00"/>
    <s v="WO-WO"/>
    <s v="09:00-18:00"/>
    <s v="09:00-18:00"/>
    <s v="09:00-18:00"/>
    <s v="09:00-18:00"/>
  </r>
  <r>
    <s v="AE122032965"/>
    <x v="37"/>
    <s v="Inbound Customer/Partner"/>
    <s v="Anil Chauhan"/>
    <x v="5"/>
    <s v="P"/>
    <s v="WO-WO"/>
    <s v="22:00-07:00"/>
    <s v="22:00-07:00"/>
    <s v="22:00-07:00"/>
    <s v="22:00-07:00"/>
    <s v="22:00-07:00"/>
  </r>
  <r>
    <s v="CE0221935985"/>
    <x v="38"/>
    <s v="Inbound Customer/Partner"/>
    <s v="Anil Chauhan"/>
    <x v="5"/>
    <s v="P"/>
    <s v="22:00-07:00"/>
    <s v="22:00-07:00"/>
    <s v="22:00-07:00"/>
    <s v="22:00-07:00"/>
    <s v="WO-WO"/>
    <s v="22:00-07:00"/>
  </r>
  <r>
    <s v="CE0122942194"/>
    <x v="39"/>
    <s v="Inbound Customer/Partner"/>
    <s v="Anil Chauhan"/>
    <x v="4"/>
    <s v="P"/>
    <s v="WO-WO"/>
    <s v="15:00-00:00"/>
    <s v="15:00-00:00"/>
    <s v="15:00-00:00"/>
    <s v="15:00-00:00"/>
    <s v="15:00-00:00"/>
  </r>
  <r>
    <s v="CE0122942212"/>
    <x v="40"/>
    <s v="Inbound Customer/Partner"/>
    <s v="Pragya Tiwari"/>
    <x v="6"/>
    <s v="P"/>
    <s v="P"/>
    <s v="P"/>
    <s v="11:00-20:00"/>
    <s v="WO-WO"/>
    <s v="11:00-20:00"/>
    <s v="11:00-20:00"/>
  </r>
  <r>
    <s v="CE0122942235"/>
    <x v="41"/>
    <s v="Inbound Customer/Partner"/>
    <s v="Pragya Tiwari"/>
    <x v="2"/>
    <s v="P"/>
    <s v="WO-WO"/>
    <s v="P"/>
    <s v="08:00-17:00"/>
    <s v="08:00-17:00"/>
    <s v="08:00-17:00"/>
    <s v="08:00-17:00"/>
  </r>
  <r>
    <s v="CE0122942237"/>
    <x v="42"/>
    <s v="Inbound Customer/Partner"/>
    <s v="Anil Chauhan"/>
    <x v="6"/>
    <s v="P"/>
    <s v="P"/>
    <s v="11:00-20:00"/>
    <s v="11:00-20:00"/>
    <s v="11:00-20:00"/>
    <s v="11:00-20:00"/>
    <s v="WO-WO"/>
  </r>
  <r>
    <s v="CE0122942242"/>
    <x v="43"/>
    <s v="Inbound Customer/Partner"/>
    <s v="Pragya Tiwari"/>
    <x v="2"/>
    <s v="P"/>
    <s v="P"/>
    <s v="P"/>
    <s v="08:00-17:00"/>
    <s v="WO-WO"/>
    <s v="08:00-17:00"/>
    <s v="08:00-17:00"/>
  </r>
  <r>
    <s v="CE0122942247"/>
    <x v="44"/>
    <s v="Inbound Customer/Partner"/>
    <s v="Anil Chauhan"/>
    <x v="4"/>
    <s v="P"/>
    <s v="P"/>
    <s v="WO-WO"/>
    <s v="15:00-00:00"/>
    <s v="15:00-00:00"/>
    <s v="15:00-00:00"/>
    <s v="15:00-00:00"/>
  </r>
  <r>
    <s v="CE0321936877"/>
    <x v="45"/>
    <s v="Inbound Customer/Partner"/>
    <s v="Anil Chauhan"/>
    <x v="0"/>
    <s v="P"/>
    <s v="P"/>
    <s v="07:00-16:00"/>
    <s v="07:00-16:00"/>
    <s v="07:00-16:00"/>
    <s v="07:00-16:00"/>
    <s v="WO-WO"/>
  </r>
  <r>
    <s v="CE1221941614"/>
    <x v="46"/>
    <s v="Inbound Customer/Partner"/>
    <s v="Pragya Tiwari"/>
    <x v="6"/>
    <s v="P"/>
    <s v="P"/>
    <s v="P"/>
    <s v="WO-WO"/>
    <s v="11:00-20:00"/>
    <s v="11:00-20:00"/>
    <s v="11:00-20:00"/>
  </r>
  <r>
    <s v="CE0222943306"/>
    <x v="47"/>
    <s v="Inbound Customer/Partner"/>
    <s v="Pragya Tiwari"/>
    <x v="0"/>
    <s v="P"/>
    <s v="P"/>
    <s v="P"/>
    <s v="WO-WO"/>
    <s v="07:00-16:00"/>
    <s v="07:00-16:00"/>
    <s v="07:00-16:00"/>
  </r>
  <r>
    <s v="CE0222943313"/>
    <x v="48"/>
    <s v="Inbound Customer/Partner"/>
    <s v="Pragya Tiwari"/>
    <x v="7"/>
    <s v="P"/>
    <s v="P"/>
    <s v="P"/>
    <s v="10:00-19:00"/>
    <s v="WO-WO"/>
    <s v="10:00-19:00"/>
    <s v="10:00-19:00"/>
  </r>
  <r>
    <s v="CE0222943322"/>
    <x v="49"/>
    <s v="Inbound Customer/Partner"/>
    <s v="Pragya Tiwari"/>
    <x v="3"/>
    <s v="P"/>
    <s v="P"/>
    <s v="WO-WO"/>
    <s v="09:00-18:00"/>
    <s v="09:00-18:00"/>
    <s v="09:00-18:00"/>
    <s v="09:00-18:00"/>
  </r>
  <r>
    <s v="CE0222943309"/>
    <x v="0"/>
    <s v="Inbound Customer/Partner"/>
    <s v="Anil Chauhan"/>
    <x v="6"/>
    <s v="P"/>
    <s v="P"/>
    <s v="11:00-20:00"/>
    <s v="11:00-20:00"/>
    <s v="11:00-20:00"/>
    <s v="11:00-20:00"/>
    <s v="11:00-20:00"/>
  </r>
  <r>
    <s v="CE0222943310"/>
    <x v="50"/>
    <s v="Inbound Customer/Partner"/>
    <s v="Pragya Tiwari"/>
    <x v="3"/>
    <s v="P"/>
    <s v="P"/>
    <s v="P"/>
    <s v="09:00-18:00"/>
    <s v="WO-WO"/>
    <s v="09:00-18:00"/>
    <s v="09:00-18:00"/>
  </r>
  <r>
    <s v="CE0222943308"/>
    <x v="51"/>
    <s v="Inbound Customer/Partner"/>
    <s v="Pragya Tiwari"/>
    <x v="6"/>
    <s v="P"/>
    <s v="WO-WO"/>
    <s v="P"/>
    <s v="11:00-20:00"/>
    <s v="11:00-20:00"/>
    <s v="11:00-20:00"/>
    <s v="11:00-20:00"/>
  </r>
  <r>
    <s v="CE0222943333"/>
    <x v="52"/>
    <s v="Inbound Customer/Partner"/>
    <s v="Pragya Tiwari"/>
    <x v="3"/>
    <s v="P"/>
    <s v="P"/>
    <s v="P"/>
    <s v="09:00-18:00"/>
    <s v="09:00-18:00"/>
    <s v="09:00-18:00"/>
    <s v="WO-WO"/>
  </r>
  <r>
    <s v="CE0222943314"/>
    <x v="53"/>
    <s v="Inbound Customer/Partner"/>
    <s v="Pragya Tiwari"/>
    <x v="3"/>
    <s v="P"/>
    <s v="P"/>
    <s v="P"/>
    <s v="09:00-18:00"/>
    <s v="09:00-18:00"/>
    <s v="09:00-18:00"/>
    <s v="WO-WO"/>
  </r>
  <r>
    <s v="CE0322943668"/>
    <x v="54"/>
    <s v="Inbound Customer/Partner"/>
    <s v="Anil Chauhan"/>
    <x v="1"/>
    <s v="P"/>
    <s v="A"/>
    <s v="13:00-22:00"/>
    <s v="WO-WO"/>
    <s v="13:00-22:00"/>
    <s v="13:00-22:00"/>
    <s v="13:00-22:00"/>
  </r>
  <r>
    <s v="CE0322943671"/>
    <x v="55"/>
    <s v="Inbound Customer/Partner"/>
    <s v="Anil Chauhan"/>
    <x v="4"/>
    <s v="P"/>
    <s v="P"/>
    <s v="15:00-00:00"/>
    <s v="WO-WO"/>
    <s v="15:00-00:00"/>
    <s v="15:00-00:00"/>
    <s v="15:00-00:00"/>
  </r>
  <r>
    <s v="CE0322943711"/>
    <x v="56"/>
    <s v="Inbound Customer/Partner"/>
    <s v="Anil Chauhan"/>
    <x v="6"/>
    <s v="P"/>
    <s v="P"/>
    <s v="11:00-20:00"/>
    <s v="11:00-20:00"/>
    <s v="11:00-20:00"/>
    <s v="11:00-20:00"/>
    <s v="11:00-20:00"/>
  </r>
  <r>
    <s v="CE0322943721"/>
    <x v="57"/>
    <s v="Inbound Customer/Partner"/>
    <s v="Anil Chauhan"/>
    <x v="1"/>
    <s v="P"/>
    <s v="P"/>
    <s v="13:00-22:00"/>
    <s v="13:00-22:00"/>
    <s v="13:00-22:00"/>
    <s v="13:00-22:00"/>
    <s v="WO-W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E5D44-1E07-4D4E-8B32-0866EB9B171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colHeaderCaption="Team Leader Names">
  <location ref="A3:D5" firstHeaderRow="1" firstDataRow="2" firstDataCol="1"/>
  <pivotFields count="14">
    <pivotField showAll="0"/>
    <pivotField dataField="1" showAll="0">
      <items count="60">
        <item x="13"/>
        <item x="28"/>
        <item x="18"/>
        <item x="19"/>
        <item x="45"/>
        <item x="9"/>
        <item x="10"/>
        <item x="23"/>
        <item x="22"/>
        <item x="47"/>
        <item x="42"/>
        <item x="27"/>
        <item x="37"/>
        <item x="0"/>
        <item x="8"/>
        <item x="15"/>
        <item x="34"/>
        <item x="2"/>
        <item x="17"/>
        <item x="3"/>
        <item x="21"/>
        <item x="57"/>
        <item x="16"/>
        <item x="56"/>
        <item x="6"/>
        <item x="24"/>
        <item x="50"/>
        <item x="40"/>
        <item x="46"/>
        <item x="49"/>
        <item x="7"/>
        <item x="53"/>
        <item x="38"/>
        <item x="20"/>
        <item x="41"/>
        <item x="12"/>
        <item x="43"/>
        <item x="30"/>
        <item x="54"/>
        <item x="48"/>
        <item x="51"/>
        <item x="35"/>
        <item x="4"/>
        <item x="31"/>
        <item x="1"/>
        <item x="26"/>
        <item x="33"/>
        <item x="55"/>
        <item x="29"/>
        <item x="5"/>
        <item x="25"/>
        <item x="39"/>
        <item x="52"/>
        <item x="11"/>
        <item x="14"/>
        <item x="32"/>
        <item x="44"/>
        <item x="36"/>
        <item x="58"/>
        <item t="default"/>
      </items>
    </pivotField>
    <pivotField showAll="0"/>
    <pivotField axis="axisCol" showAll="0">
      <items count="5">
        <item h="1"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 v="1"/>
    </i>
    <i>
      <x v="2"/>
    </i>
    <i t="grand">
      <x/>
    </i>
  </colItems>
  <dataFields count="1">
    <dataField name="Count of Employee Name" fld="1" subtotal="count" baseField="0" baseItem="0"/>
  </dataFields>
  <formats count="28">
    <format dxfId="119">
      <pivotArea dataOnly="0" labelOnly="1" fieldPosition="0">
        <references count="1">
          <reference field="3" count="0"/>
        </references>
      </pivotArea>
    </format>
    <format dxfId="118">
      <pivotArea dataOnly="0" labelOnly="1" grandCol="1" outline="0" fieldPosition="0"/>
    </format>
    <format dxfId="117">
      <pivotArea dataOnly="0" labelOnly="1" fieldPosition="0">
        <references count="1">
          <reference field="3" count="0"/>
        </references>
      </pivotArea>
    </format>
    <format dxfId="116">
      <pivotArea dataOnly="0" labelOnly="1" grandCol="1" outline="0" fieldPosition="0"/>
    </format>
    <format dxfId="115">
      <pivotArea dataOnly="0" labelOnly="1" fieldPosition="0">
        <references count="1">
          <reference field="3" count="0"/>
        </references>
      </pivotArea>
    </format>
    <format dxfId="114">
      <pivotArea dataOnly="0" labelOnly="1" grandCol="1" outline="0" fieldPosition="0"/>
    </format>
    <format dxfId="113">
      <pivotArea outline="0" collapsedLevelsAreSubtotals="1" fieldPosition="0">
        <references count="1">
          <reference field="3" count="0" selected="0"/>
        </references>
      </pivotArea>
    </format>
    <format dxfId="112">
      <pivotArea outline="0" collapsedLevelsAreSubtotals="1" fieldPosition="0">
        <references count="1">
          <reference field="3" count="0" selected="0"/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offset="A1" fieldPosition="0"/>
    </format>
    <format dxfId="108">
      <pivotArea dataOnly="0" labelOnly="1" outline="0" axis="axisValues" fieldPosition="0"/>
    </format>
    <format dxfId="107">
      <pivotArea field="3" type="button" dataOnly="0" labelOnly="1" outline="0" axis="axisCol" fieldPosition="0"/>
    </format>
    <format dxfId="106">
      <pivotArea type="topRight" dataOnly="0" labelOnly="1" outline="0" fieldPosition="0"/>
    </format>
    <format dxfId="105">
      <pivotArea type="origin" dataOnly="0" labelOnly="1" outline="0" offset="A2" fieldPosition="0"/>
    </format>
    <format dxfId="104">
      <pivotArea dataOnly="0" labelOnly="1" fieldPosition="0">
        <references count="1">
          <reference field="3" count="0"/>
        </references>
      </pivotArea>
    </format>
    <format dxfId="103">
      <pivotArea dataOnly="0" labelOnly="1" grandCol="1" outline="0" fieldPosition="0"/>
    </format>
    <format dxfId="102">
      <pivotArea type="all" dataOnly="0" outline="0" fieldPosition="0"/>
    </format>
    <format dxfId="101">
      <pivotArea type="origin" dataOnly="0" labelOnly="1" outline="0" fieldPosition="0"/>
    </format>
    <format dxfId="100">
      <pivotArea dataOnly="0" labelOnly="1" outline="0" axis="axisValues" fieldPosition="0"/>
    </format>
    <format dxfId="99">
      <pivotArea field="3" type="button" dataOnly="0" labelOnly="1" outline="0" axis="axisCol" fieldPosition="0"/>
    </format>
    <format dxfId="98">
      <pivotArea type="topRight" dataOnly="0" labelOnly="1" outline="0" fieldPosition="0"/>
    </format>
    <format dxfId="97">
      <pivotArea outline="0" collapsedLevelsAreSubtotals="1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Col="1" outline="0" fieldPosition="0"/>
    </format>
    <format dxfId="94">
      <pivotArea outline="0" collapsedLevelsAreSubtotals="1" fieldPosition="0"/>
    </format>
    <format dxfId="93">
      <pivotArea dataOnly="0" labelOnly="1" fieldPosition="0">
        <references count="1">
          <reference field="3" count="0"/>
        </references>
      </pivotArea>
    </format>
    <format dxfId="92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F4455-6D14-4A42-B85C-E96765B0C24B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Employee Names">
  <location ref="A3:C13" firstHeaderRow="1" firstDataRow="2" firstDataCol="1"/>
  <pivotFields count="14">
    <pivotField showAll="0">
      <items count="60">
        <item x="4"/>
        <item x="0"/>
        <item x="18"/>
        <item x="23"/>
        <item x="5"/>
        <item x="24"/>
        <item x="37"/>
        <item x="39"/>
        <item x="40"/>
        <item x="41"/>
        <item x="42"/>
        <item x="43"/>
        <item x="44"/>
        <item x="33"/>
        <item x="35"/>
        <item x="38"/>
        <item x="47"/>
        <item x="52"/>
        <item x="50"/>
        <item x="51"/>
        <item x="48"/>
        <item x="54"/>
        <item x="49"/>
        <item x="53"/>
        <item x="19"/>
        <item x="13"/>
        <item x="45"/>
        <item x="55"/>
        <item x="56"/>
        <item x="57"/>
        <item x="58"/>
        <item x="25"/>
        <item x="1"/>
        <item x="2"/>
        <item x="31"/>
        <item x="32"/>
        <item x="3"/>
        <item x="34"/>
        <item x="6"/>
        <item x="7"/>
        <item x="8"/>
        <item x="14"/>
        <item x="12"/>
        <item x="36"/>
        <item x="26"/>
        <item x="9"/>
        <item x="10"/>
        <item x="30"/>
        <item x="27"/>
        <item x="20"/>
        <item x="21"/>
        <item x="22"/>
        <item x="46"/>
        <item x="16"/>
        <item x="28"/>
        <item x="17"/>
        <item x="11"/>
        <item x="15"/>
        <item x="29"/>
        <item t="default"/>
      </items>
    </pivotField>
    <pivotField axis="axisRow" showAll="0">
      <items count="59">
        <item x="13"/>
        <item x="28"/>
        <item x="18"/>
        <item x="19"/>
        <item x="45"/>
        <item x="9"/>
        <item x="10"/>
        <item x="23"/>
        <item x="22"/>
        <item x="47"/>
        <item x="42"/>
        <item x="27"/>
        <item x="37"/>
        <item x="0"/>
        <item x="8"/>
        <item x="15"/>
        <item x="34"/>
        <item x="2"/>
        <item x="17"/>
        <item x="3"/>
        <item x="21"/>
        <item x="57"/>
        <item x="16"/>
        <item x="56"/>
        <item x="6"/>
        <item x="24"/>
        <item x="50"/>
        <item x="40"/>
        <item x="46"/>
        <item x="49"/>
        <item x="7"/>
        <item x="53"/>
        <item x="38"/>
        <item x="20"/>
        <item x="41"/>
        <item x="12"/>
        <item x="43"/>
        <item x="30"/>
        <item x="54"/>
        <item x="48"/>
        <item x="51"/>
        <item x="35"/>
        <item x="4"/>
        <item x="31"/>
        <item x="1"/>
        <item x="26"/>
        <item x="33"/>
        <item x="55"/>
        <item x="29"/>
        <item x="5"/>
        <item x="25"/>
        <item x="39"/>
        <item x="52"/>
        <item x="11"/>
        <item x="14"/>
        <item x="32"/>
        <item x="44"/>
        <item x="36"/>
        <item t="default"/>
      </items>
    </pivotField>
    <pivotField axis="axisCol" showAll="0">
      <items count="4">
        <item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9">
        <item x="0"/>
        <item x="2"/>
        <item x="3"/>
        <item x="7"/>
        <item x="6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6"/>
    </i>
    <i>
      <x v="41"/>
    </i>
    <i>
      <x v="42"/>
    </i>
    <i>
      <x v="43"/>
    </i>
    <i>
      <x v="44"/>
    </i>
    <i>
      <x v="46"/>
    </i>
    <i>
      <x v="55"/>
    </i>
    <i>
      <x v="57"/>
    </i>
  </rowItems>
  <colFields count="1">
    <field x="2"/>
  </colFields>
  <colItems count="2">
    <i>
      <x/>
    </i>
    <i>
      <x v="2"/>
    </i>
  </colItems>
  <dataFields count="1">
    <dataField name="Count of Shift" fld="4" subtotal="count" baseField="0" baseItem="0"/>
  </dataFields>
  <formats count="20">
    <format dxfId="91">
      <pivotArea field="1" type="button" dataOnly="0" labelOnly="1" outline="0" axis="axisRow" fieldPosition="0"/>
    </format>
    <format dxfId="90">
      <pivotArea dataOnly="0" labelOnly="1" fieldPosition="0">
        <references count="1">
          <reference field="2" count="0"/>
        </references>
      </pivotArea>
    </format>
    <format dxfId="89">
      <pivotArea dataOnly="0" labelOnly="1" grandCol="1" outline="0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2" count="0"/>
        </references>
      </pivotArea>
    </format>
    <format dxfId="86">
      <pivotArea dataOnly="0" labelOnly="1" grandCol="1" outline="0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2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2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1" type="button" dataOnly="0" labelOnly="1" outline="0" axis="axisRow" fieldPosition="0"/>
    </format>
    <format dxfId="7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5">
      <pivotArea dataOnly="0" labelOnly="1" fieldPosition="0">
        <references count="1">
          <reference field="1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2" count="0"/>
        </references>
      </pivotArea>
    </format>
    <format dxfId="72">
      <pivotArea dataOnly="0" labelOnly="1" grandCol="1" outline="0" fieldPosition="0"/>
    </format>
  </formats>
  <chartFormats count="5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8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</references>
      </pivotArea>
    </chartFormat>
    <chartFormat chart="8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</references>
      </pivotArea>
    </chartFormat>
    <chartFormat chart="8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0"/>
          </reference>
        </references>
      </pivotArea>
    </chartFormat>
    <chartFormat chart="8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0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0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0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2" count="1" selected="0">
            <x v="0"/>
          </reference>
        </references>
      </pivotArea>
    </chartFormat>
    <chartFormat chart="8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2" count="1" selected="0">
            <x v="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8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2"/>
          </reference>
        </references>
      </pivotArea>
    </chartFormat>
    <chartFormat chart="8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2"/>
          </reference>
        </references>
      </pivotArea>
    </chartFormat>
    <chartFormat chart="8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2"/>
          </reference>
        </references>
      </pivotArea>
    </chartFormat>
    <chartFormat chart="8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2"/>
          </reference>
        </references>
      </pivotArea>
    </chartFormat>
    <chartFormat chart="8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2"/>
          </reference>
        </references>
      </pivotArea>
    </chartFormat>
    <chartFormat chart="8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2"/>
          </reference>
        </references>
      </pivotArea>
    </chartFormat>
    <chartFormat chart="8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2" count="1" selected="0">
            <x v="2"/>
          </reference>
        </references>
      </pivotArea>
    </chartFormat>
    <chartFormat chart="8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2" count="1" selected="0">
            <x v="2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0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0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0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2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2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2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2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2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2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2" count="1" selected="0">
            <x v="2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688EC-BC69-4814-9F2D-7159B59CB6A8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Employee Name" colHeaderCaption="SHIFTS">
  <location ref="A3:C15" firstHeaderRow="1" firstDataRow="2" firstDataCol="1"/>
  <pivotFields count="12">
    <pivotField showAll="0"/>
    <pivotField axis="axisRow" showAll="0">
      <items count="59">
        <item x="13"/>
        <item x="28"/>
        <item x="18"/>
        <item x="19"/>
        <item x="45"/>
        <item x="9"/>
        <item x="10"/>
        <item x="23"/>
        <item x="22"/>
        <item x="47"/>
        <item x="42"/>
        <item x="27"/>
        <item x="37"/>
        <item x="0"/>
        <item x="8"/>
        <item x="15"/>
        <item x="34"/>
        <item x="2"/>
        <item x="17"/>
        <item x="3"/>
        <item x="21"/>
        <item x="57"/>
        <item x="16"/>
        <item x="56"/>
        <item x="6"/>
        <item x="24"/>
        <item x="50"/>
        <item x="40"/>
        <item x="46"/>
        <item x="49"/>
        <item x="7"/>
        <item x="53"/>
        <item x="38"/>
        <item x="20"/>
        <item x="41"/>
        <item x="12"/>
        <item x="43"/>
        <item x="30"/>
        <item x="54"/>
        <item x="48"/>
        <item x="51"/>
        <item x="35"/>
        <item x="4"/>
        <item x="31"/>
        <item x="1"/>
        <item x="26"/>
        <item x="33"/>
        <item x="55"/>
        <item x="29"/>
        <item x="5"/>
        <item x="25"/>
        <item x="39"/>
        <item x="52"/>
        <item x="11"/>
        <item x="14"/>
        <item x="32"/>
        <item x="44"/>
        <item x="36"/>
        <item t="default"/>
      </items>
    </pivotField>
    <pivotField showAll="0"/>
    <pivotField showAll="0"/>
    <pivotField axis="axisCol" dataField="1" showAll="0">
      <items count="9">
        <item h="1" x="0"/>
        <item x="2"/>
        <item h="1" x="3"/>
        <item h="1" x="7"/>
        <item h="1" x="6"/>
        <item h="1" x="1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"/>
    </i>
    <i>
      <x v="6"/>
    </i>
    <i>
      <x v="14"/>
    </i>
    <i>
      <x v="16"/>
    </i>
    <i>
      <x v="24"/>
    </i>
    <i>
      <x v="30"/>
    </i>
    <i>
      <x v="34"/>
    </i>
    <i>
      <x v="35"/>
    </i>
    <i>
      <x v="36"/>
    </i>
    <i>
      <x v="42"/>
    </i>
    <i t="grand">
      <x/>
    </i>
  </rowItems>
  <colFields count="1">
    <field x="4"/>
  </colFields>
  <colItems count="2">
    <i>
      <x v="1"/>
    </i>
    <i t="grand">
      <x/>
    </i>
  </colItems>
  <dataFields count="1">
    <dataField name="Shift Wise Names" fld="4" subtotal="count" baseField="0" baseItem="0"/>
  </dataFields>
  <formats count="31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4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3">
      <pivotArea dataOnly="0" labelOnly="1" fieldPosition="0">
        <references count="1">
          <reference field="1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4" count="0"/>
        </references>
      </pivotArea>
    </format>
    <format dxfId="60">
      <pivotArea dataOnly="0" labelOnly="1" grandCol="1" outline="0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7">
      <pivotArea dataOnly="0" labelOnly="1" fieldPosition="0">
        <references count="1">
          <reference field="1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4">
      <pivotArea dataOnly="0" labelOnly="1" fieldPosition="0">
        <references count="1">
          <reference field="1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1">
      <pivotArea dataOnly="0" labelOnly="1" fieldPosition="0">
        <references count="1">
          <reference field="1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50">
      <pivotArea field="4" type="button" dataOnly="0" labelOnly="1" outline="0" axis="axisCol" fieldPosition="0"/>
    </format>
    <format dxfId="49">
      <pivotArea type="topRight" dataOnly="0" labelOnly="1" outline="0" offset="A1:G1" fieldPosition="0"/>
    </format>
    <format dxfId="48">
      <pivotArea dataOnly="0" labelOnly="1" fieldPosition="0">
        <references count="1">
          <reference field="4" count="0"/>
        </references>
      </pivotArea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grandRow="1" outline="0" collapsedLevelsAreSubtotals="1" fieldPosition="0"/>
    </format>
    <format dxfId="40">
      <pivotArea dataOnly="0" labelOnly="1" grandRow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</reference>
            <reference field="4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workbookViewId="0">
      <selection activeCell="C9" sqref="C9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5.28515625" bestFit="1" customWidth="1"/>
    <col min="4" max="4" width="12.7109375" bestFit="1" customWidth="1"/>
    <col min="5" max="5" width="15.85546875" bestFit="1" customWidth="1"/>
    <col min="6" max="7" width="10.85546875" bestFit="1" customWidth="1"/>
    <col min="8" max="8" width="11.5703125" bestFit="1" customWidth="1"/>
    <col min="9" max="12" width="10.85546875" bestFit="1" customWidth="1"/>
    <col min="13" max="13" width="10.140625" bestFit="1" customWidth="1"/>
    <col min="14" max="14" width="4.85546875" bestFit="1" customWidth="1"/>
  </cols>
  <sheetData>
    <row r="1" spans="1:14" ht="16.5" thickTop="1" thickBot="1" x14ac:dyDescent="0.3">
      <c r="A1" s="31" t="s">
        <v>154</v>
      </c>
      <c r="B1" s="31"/>
      <c r="C1" s="31"/>
      <c r="D1" s="31"/>
      <c r="E1" s="32"/>
      <c r="F1" s="1">
        <v>44648</v>
      </c>
      <c r="G1" s="1">
        <v>44649</v>
      </c>
      <c r="H1" s="1">
        <v>44650</v>
      </c>
      <c r="I1" s="1">
        <v>44651</v>
      </c>
      <c r="J1" s="1">
        <v>44652</v>
      </c>
      <c r="K1" s="1">
        <v>44653</v>
      </c>
      <c r="L1" s="1">
        <v>44654</v>
      </c>
    </row>
    <row r="2" spans="1:14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spans="1:14" ht="16.5" thickTop="1" thickBot="1" x14ac:dyDescent="0.3">
      <c r="A3" s="4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6" t="s">
        <v>19</v>
      </c>
      <c r="G3" s="5" t="s">
        <v>20</v>
      </c>
      <c r="H3" s="5" t="s">
        <v>20</v>
      </c>
      <c r="I3" s="5" t="s">
        <v>18</v>
      </c>
      <c r="J3" s="5" t="s">
        <v>18</v>
      </c>
      <c r="K3" s="5" t="s">
        <v>18</v>
      </c>
      <c r="L3" s="5" t="s">
        <v>18</v>
      </c>
      <c r="M3" s="5">
        <f t="shared" ref="M3:M57" si="0">COUNTIF(F3:L3,"WO-WO")</f>
        <v>1</v>
      </c>
      <c r="N3" s="5"/>
    </row>
    <row r="4" spans="1:14" ht="16.5" thickTop="1" thickBot="1" x14ac:dyDescent="0.3">
      <c r="A4" s="5" t="s">
        <v>21</v>
      </c>
      <c r="B4" s="5" t="s">
        <v>22</v>
      </c>
      <c r="C4" s="5" t="s">
        <v>23</v>
      </c>
      <c r="D4" s="5" t="s">
        <v>17</v>
      </c>
      <c r="E4" s="5" t="s">
        <v>18</v>
      </c>
      <c r="F4" s="5" t="s">
        <v>20</v>
      </c>
      <c r="G4" s="5" t="s">
        <v>20</v>
      </c>
      <c r="H4" s="5" t="s">
        <v>20</v>
      </c>
      <c r="I4" s="5" t="s">
        <v>18</v>
      </c>
      <c r="J4" s="6" t="s">
        <v>19</v>
      </c>
      <c r="K4" s="5" t="s">
        <v>18</v>
      </c>
      <c r="L4" s="5" t="s">
        <v>18</v>
      </c>
      <c r="M4" s="5">
        <f t="shared" si="0"/>
        <v>1</v>
      </c>
      <c r="N4" s="5"/>
    </row>
    <row r="5" spans="1:14" ht="16.5" thickTop="1" thickBot="1" x14ac:dyDescent="0.3">
      <c r="A5" s="5" t="s">
        <v>24</v>
      </c>
      <c r="B5" s="5" t="s">
        <v>25</v>
      </c>
      <c r="C5" s="5" t="s">
        <v>16</v>
      </c>
      <c r="D5" s="5" t="s">
        <v>26</v>
      </c>
      <c r="E5" s="5" t="s">
        <v>27</v>
      </c>
      <c r="F5" s="5" t="s">
        <v>20</v>
      </c>
      <c r="G5" s="5" t="s">
        <v>20</v>
      </c>
      <c r="H5" s="6" t="s">
        <v>19</v>
      </c>
      <c r="I5" s="5" t="s">
        <v>27</v>
      </c>
      <c r="J5" s="5" t="s">
        <v>27</v>
      </c>
      <c r="K5" s="5" t="s">
        <v>27</v>
      </c>
      <c r="L5" s="5" t="s">
        <v>27</v>
      </c>
      <c r="M5" s="5">
        <f t="shared" si="0"/>
        <v>1</v>
      </c>
      <c r="N5" s="5"/>
    </row>
    <row r="6" spans="1:14" ht="16.5" thickTop="1" thickBot="1" x14ac:dyDescent="0.3">
      <c r="A6" s="5" t="s">
        <v>28</v>
      </c>
      <c r="B6" s="5" t="s">
        <v>29</v>
      </c>
      <c r="C6" s="5" t="s">
        <v>16</v>
      </c>
      <c r="D6" s="5" t="s">
        <v>17</v>
      </c>
      <c r="E6" s="5" t="s">
        <v>18</v>
      </c>
      <c r="F6" s="5" t="s">
        <v>20</v>
      </c>
      <c r="G6" s="5" t="s">
        <v>20</v>
      </c>
      <c r="H6" s="5" t="s">
        <v>20</v>
      </c>
      <c r="I6" s="6" t="s">
        <v>19</v>
      </c>
      <c r="J6" s="5" t="s">
        <v>18</v>
      </c>
      <c r="K6" s="5" t="s">
        <v>18</v>
      </c>
      <c r="L6" s="5" t="s">
        <v>18</v>
      </c>
      <c r="M6" s="5">
        <f t="shared" si="0"/>
        <v>1</v>
      </c>
      <c r="N6" s="5"/>
    </row>
    <row r="7" spans="1:14" ht="16.5" thickTop="1" thickBot="1" x14ac:dyDescent="0.3">
      <c r="A7" s="5" t="s">
        <v>30</v>
      </c>
      <c r="B7" s="5" t="s">
        <v>31</v>
      </c>
      <c r="C7" s="5" t="s">
        <v>23</v>
      </c>
      <c r="D7" s="5" t="s">
        <v>17</v>
      </c>
      <c r="E7" s="5" t="s">
        <v>32</v>
      </c>
      <c r="F7" s="5" t="s">
        <v>20</v>
      </c>
      <c r="G7" s="5" t="s">
        <v>20</v>
      </c>
      <c r="H7" s="6" t="s">
        <v>19</v>
      </c>
      <c r="I7" s="5" t="s">
        <v>32</v>
      </c>
      <c r="J7" s="5" t="s">
        <v>32</v>
      </c>
      <c r="K7" s="5" t="s">
        <v>32</v>
      </c>
      <c r="L7" s="5" t="s">
        <v>32</v>
      </c>
      <c r="M7" s="5">
        <f t="shared" si="0"/>
        <v>1</v>
      </c>
      <c r="N7" s="5"/>
    </row>
    <row r="8" spans="1:14" ht="16.5" thickTop="1" thickBot="1" x14ac:dyDescent="0.3">
      <c r="A8" s="5" t="s">
        <v>33</v>
      </c>
      <c r="B8" s="5" t="s">
        <v>34</v>
      </c>
      <c r="C8" s="5" t="s">
        <v>16</v>
      </c>
      <c r="D8" s="5" t="s">
        <v>17</v>
      </c>
      <c r="E8" s="5" t="s">
        <v>27</v>
      </c>
      <c r="F8" s="5" t="s">
        <v>20</v>
      </c>
      <c r="G8" s="5" t="s">
        <v>20</v>
      </c>
      <c r="H8" s="5" t="s">
        <v>27</v>
      </c>
      <c r="I8" s="6" t="s">
        <v>19</v>
      </c>
      <c r="J8" s="5" t="s">
        <v>27</v>
      </c>
      <c r="K8" s="5" t="s">
        <v>27</v>
      </c>
      <c r="L8" s="5" t="s">
        <v>27</v>
      </c>
      <c r="M8" s="5">
        <f t="shared" si="0"/>
        <v>1</v>
      </c>
      <c r="N8" s="5"/>
    </row>
    <row r="9" spans="1:14" ht="16.5" thickTop="1" thickBot="1" x14ac:dyDescent="0.3">
      <c r="A9" s="5" t="s">
        <v>35</v>
      </c>
      <c r="B9" s="5" t="s">
        <v>36</v>
      </c>
      <c r="C9" s="5" t="s">
        <v>16</v>
      </c>
      <c r="D9" s="5" t="s">
        <v>17</v>
      </c>
      <c r="E9" s="5" t="s">
        <v>32</v>
      </c>
      <c r="F9" s="5" t="s">
        <v>20</v>
      </c>
      <c r="G9" s="5" t="s">
        <v>20</v>
      </c>
      <c r="H9" s="5" t="s">
        <v>20</v>
      </c>
      <c r="I9" s="5" t="s">
        <v>32</v>
      </c>
      <c r="J9" s="5" t="s">
        <v>32</v>
      </c>
      <c r="K9" s="6" t="s">
        <v>19</v>
      </c>
      <c r="L9" s="5" t="s">
        <v>32</v>
      </c>
      <c r="M9" s="5">
        <f t="shared" si="0"/>
        <v>1</v>
      </c>
      <c r="N9" s="5"/>
    </row>
    <row r="10" spans="1:14" ht="16.5" thickTop="1" thickBot="1" x14ac:dyDescent="0.3">
      <c r="A10" s="5" t="s">
        <v>37</v>
      </c>
      <c r="B10" s="5" t="s">
        <v>38</v>
      </c>
      <c r="C10" s="5" t="s">
        <v>16</v>
      </c>
      <c r="D10" s="5" t="s">
        <v>17</v>
      </c>
      <c r="E10" s="5" t="s">
        <v>32</v>
      </c>
      <c r="F10" s="5" t="s">
        <v>20</v>
      </c>
      <c r="G10" s="5" t="s">
        <v>20</v>
      </c>
      <c r="H10" s="5" t="s">
        <v>20</v>
      </c>
      <c r="I10" s="6" t="s">
        <v>19</v>
      </c>
      <c r="J10" s="5" t="s">
        <v>32</v>
      </c>
      <c r="K10" s="5" t="s">
        <v>32</v>
      </c>
      <c r="L10" s="5" t="s">
        <v>32</v>
      </c>
      <c r="M10" s="5">
        <f t="shared" si="0"/>
        <v>1</v>
      </c>
      <c r="N10" s="5"/>
    </row>
    <row r="11" spans="1:14" ht="16.5" thickTop="1" thickBot="1" x14ac:dyDescent="0.3">
      <c r="A11" s="5" t="s">
        <v>39</v>
      </c>
      <c r="B11" s="5" t="s">
        <v>40</v>
      </c>
      <c r="C11" s="5" t="s">
        <v>16</v>
      </c>
      <c r="D11" s="5" t="s">
        <v>17</v>
      </c>
      <c r="E11" s="5" t="s">
        <v>32</v>
      </c>
      <c r="F11" s="5" t="s">
        <v>20</v>
      </c>
      <c r="G11" s="5" t="s">
        <v>20</v>
      </c>
      <c r="H11" s="5" t="s">
        <v>20</v>
      </c>
      <c r="I11" s="5" t="s">
        <v>32</v>
      </c>
      <c r="J11" s="5" t="s">
        <v>32</v>
      </c>
      <c r="K11" s="6" t="s">
        <v>19</v>
      </c>
      <c r="L11" s="5" t="s">
        <v>32</v>
      </c>
      <c r="M11" s="5">
        <f t="shared" si="0"/>
        <v>1</v>
      </c>
      <c r="N11" s="5"/>
    </row>
    <row r="12" spans="1:14" ht="16.5" thickTop="1" thickBot="1" x14ac:dyDescent="0.3">
      <c r="A12" s="5" t="s">
        <v>41</v>
      </c>
      <c r="B12" s="5" t="s">
        <v>42</v>
      </c>
      <c r="C12" s="5" t="s">
        <v>16</v>
      </c>
      <c r="D12" s="5" t="s">
        <v>17</v>
      </c>
      <c r="E12" s="5" t="s">
        <v>32</v>
      </c>
      <c r="F12" s="5" t="s">
        <v>20</v>
      </c>
      <c r="G12" s="5" t="s">
        <v>20</v>
      </c>
      <c r="H12" s="6" t="s">
        <v>19</v>
      </c>
      <c r="I12" s="5" t="s">
        <v>32</v>
      </c>
      <c r="J12" s="5" t="s">
        <v>32</v>
      </c>
      <c r="K12" s="5" t="s">
        <v>32</v>
      </c>
      <c r="L12" s="5" t="s">
        <v>32</v>
      </c>
      <c r="M12" s="5">
        <f t="shared" si="0"/>
        <v>1</v>
      </c>
      <c r="N12" s="5"/>
    </row>
    <row r="13" spans="1:14" ht="16.5" thickTop="1" thickBot="1" x14ac:dyDescent="0.3">
      <c r="A13" s="5" t="s">
        <v>43</v>
      </c>
      <c r="B13" s="5" t="s">
        <v>44</v>
      </c>
      <c r="C13" s="5" t="s">
        <v>16</v>
      </c>
      <c r="D13" s="5" t="s">
        <v>17</v>
      </c>
      <c r="E13" s="5" t="s">
        <v>32</v>
      </c>
      <c r="F13" s="5" t="s">
        <v>20</v>
      </c>
      <c r="G13" s="5" t="s">
        <v>20</v>
      </c>
      <c r="H13" s="5" t="s">
        <v>45</v>
      </c>
      <c r="I13" s="5" t="s">
        <v>32</v>
      </c>
      <c r="J13" s="5" t="s">
        <v>32</v>
      </c>
      <c r="K13" s="5" t="s">
        <v>32</v>
      </c>
      <c r="L13" s="5" t="s">
        <v>32</v>
      </c>
      <c r="M13" s="5">
        <f t="shared" si="0"/>
        <v>0</v>
      </c>
      <c r="N13" s="5"/>
    </row>
    <row r="14" spans="1:14" ht="16.5" thickTop="1" thickBot="1" x14ac:dyDescent="0.3">
      <c r="A14" s="5" t="s">
        <v>46</v>
      </c>
      <c r="B14" s="5" t="s">
        <v>47</v>
      </c>
      <c r="C14" s="5" t="s">
        <v>16</v>
      </c>
      <c r="D14" s="5" t="s">
        <v>17</v>
      </c>
      <c r="E14" s="5" t="s">
        <v>18</v>
      </c>
      <c r="F14" s="5" t="s">
        <v>20</v>
      </c>
      <c r="G14" s="6" t="s">
        <v>19</v>
      </c>
      <c r="H14" s="5" t="s">
        <v>20</v>
      </c>
      <c r="I14" s="5" t="s">
        <v>18</v>
      </c>
      <c r="J14" s="5" t="s">
        <v>18</v>
      </c>
      <c r="K14" s="5" t="s">
        <v>18</v>
      </c>
      <c r="L14" s="5" t="s">
        <v>18</v>
      </c>
      <c r="M14" s="5">
        <f t="shared" si="0"/>
        <v>1</v>
      </c>
      <c r="N14" s="5"/>
    </row>
    <row r="15" spans="1:14" ht="16.5" thickTop="1" thickBot="1" x14ac:dyDescent="0.3">
      <c r="A15" s="7" t="s">
        <v>48</v>
      </c>
      <c r="B15" s="7" t="s">
        <v>49</v>
      </c>
      <c r="C15" s="7" t="s">
        <v>16</v>
      </c>
      <c r="D15" s="7" t="s">
        <v>17</v>
      </c>
      <c r="E15" s="7" t="s">
        <v>32</v>
      </c>
      <c r="F15" s="5" t="s">
        <v>20</v>
      </c>
      <c r="G15" s="5" t="s">
        <v>20</v>
      </c>
      <c r="H15" s="7" t="s">
        <v>50</v>
      </c>
      <c r="I15" s="7" t="s">
        <v>32</v>
      </c>
      <c r="J15" s="6" t="s">
        <v>19</v>
      </c>
      <c r="K15" s="7" t="s">
        <v>32</v>
      </c>
      <c r="L15" s="7" t="s">
        <v>32</v>
      </c>
      <c r="M15" s="7">
        <f t="shared" si="0"/>
        <v>1</v>
      </c>
      <c r="N15" s="5"/>
    </row>
    <row r="16" spans="1:14" ht="16.5" thickTop="1" thickBot="1" x14ac:dyDescent="0.3">
      <c r="A16" s="5" t="s">
        <v>51</v>
      </c>
      <c r="B16" s="5" t="s">
        <v>52</v>
      </c>
      <c r="C16" s="5" t="s">
        <v>23</v>
      </c>
      <c r="D16" s="5" t="s">
        <v>26</v>
      </c>
      <c r="E16" s="5" t="s">
        <v>53</v>
      </c>
      <c r="F16" s="5" t="s">
        <v>20</v>
      </c>
      <c r="G16" s="5" t="s">
        <v>20</v>
      </c>
      <c r="H16" s="5" t="s">
        <v>53</v>
      </c>
      <c r="I16" s="5" t="s">
        <v>53</v>
      </c>
      <c r="J16" s="5" t="s">
        <v>53</v>
      </c>
      <c r="K16" s="5" t="s">
        <v>53</v>
      </c>
      <c r="L16" s="5" t="s">
        <v>53</v>
      </c>
      <c r="M16" s="5">
        <f t="shared" si="0"/>
        <v>0</v>
      </c>
      <c r="N16" s="5"/>
    </row>
    <row r="17" spans="1:14" ht="16.5" thickTop="1" thickBot="1" x14ac:dyDescent="0.3">
      <c r="A17" s="5" t="s">
        <v>54</v>
      </c>
      <c r="B17" s="5" t="s">
        <v>55</v>
      </c>
      <c r="C17" s="5" t="s">
        <v>16</v>
      </c>
      <c r="D17" s="5" t="s">
        <v>17</v>
      </c>
      <c r="E17" s="5" t="s">
        <v>53</v>
      </c>
      <c r="F17" s="5" t="s">
        <v>20</v>
      </c>
      <c r="G17" s="5" t="s">
        <v>20</v>
      </c>
      <c r="H17" s="5" t="s">
        <v>20</v>
      </c>
      <c r="I17" s="6" t="s">
        <v>19</v>
      </c>
      <c r="J17" s="5" t="s">
        <v>53</v>
      </c>
      <c r="K17" s="5" t="s">
        <v>53</v>
      </c>
      <c r="L17" s="5" t="s">
        <v>53</v>
      </c>
      <c r="M17" s="5">
        <f t="shared" si="0"/>
        <v>1</v>
      </c>
      <c r="N17" s="5"/>
    </row>
    <row r="18" spans="1:14" ht="16.5" thickTop="1" thickBot="1" x14ac:dyDescent="0.3">
      <c r="A18" s="5" t="s">
        <v>56</v>
      </c>
      <c r="B18" s="5" t="s">
        <v>57</v>
      </c>
      <c r="C18" s="5" t="s">
        <v>16</v>
      </c>
      <c r="D18" s="5" t="s">
        <v>17</v>
      </c>
      <c r="E18" s="5" t="s">
        <v>27</v>
      </c>
      <c r="F18" s="5" t="s">
        <v>20</v>
      </c>
      <c r="G18" s="6" t="s">
        <v>19</v>
      </c>
      <c r="H18" s="5" t="s">
        <v>27</v>
      </c>
      <c r="I18" s="5" t="s">
        <v>27</v>
      </c>
      <c r="J18" s="5" t="s">
        <v>27</v>
      </c>
      <c r="K18" s="5" t="s">
        <v>27</v>
      </c>
      <c r="L18" s="5" t="s">
        <v>27</v>
      </c>
      <c r="M18" s="5">
        <f t="shared" si="0"/>
        <v>1</v>
      </c>
      <c r="N18" s="5"/>
    </row>
    <row r="19" spans="1:14" ht="16.5" thickTop="1" thickBot="1" x14ac:dyDescent="0.3">
      <c r="A19" s="5" t="s">
        <v>58</v>
      </c>
      <c r="B19" s="5" t="s">
        <v>59</v>
      </c>
      <c r="C19" s="5" t="s">
        <v>16</v>
      </c>
      <c r="D19" s="5" t="s">
        <v>17</v>
      </c>
      <c r="E19" s="5" t="s">
        <v>60</v>
      </c>
      <c r="F19" s="5" t="s">
        <v>20</v>
      </c>
      <c r="G19" s="5" t="s">
        <v>20</v>
      </c>
      <c r="H19" s="5" t="s">
        <v>60</v>
      </c>
      <c r="I19" s="5" t="s">
        <v>60</v>
      </c>
      <c r="J19" s="5" t="s">
        <v>60</v>
      </c>
      <c r="K19" s="6" t="s">
        <v>19</v>
      </c>
      <c r="L19" s="5" t="s">
        <v>60</v>
      </c>
      <c r="M19" s="5">
        <f t="shared" si="0"/>
        <v>1</v>
      </c>
      <c r="N19" s="5"/>
    </row>
    <row r="20" spans="1:14" ht="16.5" thickTop="1" thickBot="1" x14ac:dyDescent="0.3">
      <c r="A20" s="5" t="s">
        <v>61</v>
      </c>
      <c r="B20" s="5" t="s">
        <v>62</v>
      </c>
      <c r="C20" s="5" t="s">
        <v>16</v>
      </c>
      <c r="D20" s="5" t="s">
        <v>17</v>
      </c>
      <c r="E20" s="5" t="s">
        <v>18</v>
      </c>
      <c r="F20" s="5" t="s">
        <v>20</v>
      </c>
      <c r="G20" s="6" t="s">
        <v>19</v>
      </c>
      <c r="H20" s="5" t="s">
        <v>20</v>
      </c>
      <c r="I20" s="5" t="s">
        <v>18</v>
      </c>
      <c r="J20" s="5" t="s">
        <v>18</v>
      </c>
      <c r="K20" s="5" t="s">
        <v>18</v>
      </c>
      <c r="L20" s="5" t="s">
        <v>18</v>
      </c>
      <c r="M20" s="5">
        <f t="shared" si="0"/>
        <v>1</v>
      </c>
      <c r="N20" s="5"/>
    </row>
    <row r="21" spans="1:14" ht="16.5" thickTop="1" thickBot="1" x14ac:dyDescent="0.3">
      <c r="A21" s="5" t="s">
        <v>64</v>
      </c>
      <c r="B21" s="5" t="s">
        <v>65</v>
      </c>
      <c r="C21" s="5" t="s">
        <v>16</v>
      </c>
      <c r="D21" s="5" t="s">
        <v>26</v>
      </c>
      <c r="E21" s="5" t="s">
        <v>60</v>
      </c>
      <c r="F21" s="5" t="s">
        <v>20</v>
      </c>
      <c r="G21" s="5" t="s">
        <v>20</v>
      </c>
      <c r="H21" s="5" t="s">
        <v>60</v>
      </c>
      <c r="I21" s="6" t="s">
        <v>19</v>
      </c>
      <c r="J21" s="5" t="s">
        <v>60</v>
      </c>
      <c r="K21" s="5" t="s">
        <v>60</v>
      </c>
      <c r="L21" s="5" t="s">
        <v>60</v>
      </c>
      <c r="M21" s="5">
        <f t="shared" si="0"/>
        <v>1</v>
      </c>
      <c r="N21" s="5"/>
    </row>
    <row r="22" spans="1:14" ht="16.5" thickTop="1" thickBot="1" x14ac:dyDescent="0.3">
      <c r="A22" s="5" t="s">
        <v>66</v>
      </c>
      <c r="B22" s="5" t="s">
        <v>67</v>
      </c>
      <c r="C22" s="5" t="s">
        <v>16</v>
      </c>
      <c r="D22" s="5" t="s">
        <v>26</v>
      </c>
      <c r="E22" s="5" t="s">
        <v>27</v>
      </c>
      <c r="F22" s="5" t="s">
        <v>20</v>
      </c>
      <c r="G22" s="5" t="s">
        <v>20</v>
      </c>
      <c r="H22" s="5" t="s">
        <v>27</v>
      </c>
      <c r="I22" s="5" t="s">
        <v>27</v>
      </c>
      <c r="J22" s="5" t="s">
        <v>27</v>
      </c>
      <c r="K22" s="5" t="s">
        <v>27</v>
      </c>
      <c r="L22" s="5" t="s">
        <v>27</v>
      </c>
      <c r="M22" s="5">
        <f t="shared" si="0"/>
        <v>0</v>
      </c>
      <c r="N22" s="5"/>
    </row>
    <row r="23" spans="1:14" ht="16.5" thickTop="1" thickBot="1" x14ac:dyDescent="0.3">
      <c r="A23" s="5" t="s">
        <v>68</v>
      </c>
      <c r="B23" s="5" t="s">
        <v>69</v>
      </c>
      <c r="C23" s="5" t="s">
        <v>16</v>
      </c>
      <c r="D23" s="5" t="s">
        <v>17</v>
      </c>
      <c r="E23" s="5" t="s">
        <v>18</v>
      </c>
      <c r="F23" s="5" t="s">
        <v>20</v>
      </c>
      <c r="G23" s="5" t="s">
        <v>18</v>
      </c>
      <c r="H23" s="6" t="s">
        <v>19</v>
      </c>
      <c r="I23" s="5" t="s">
        <v>18</v>
      </c>
      <c r="J23" s="5" t="s">
        <v>18</v>
      </c>
      <c r="K23" s="5" t="s">
        <v>18</v>
      </c>
      <c r="L23" s="5" t="s">
        <v>18</v>
      </c>
      <c r="M23" s="5">
        <f t="shared" si="0"/>
        <v>1</v>
      </c>
      <c r="N23" s="5"/>
    </row>
    <row r="24" spans="1:14" ht="16.5" thickTop="1" thickBot="1" x14ac:dyDescent="0.3">
      <c r="A24" s="5" t="s">
        <v>70</v>
      </c>
      <c r="B24" s="5" t="s">
        <v>71</v>
      </c>
      <c r="C24" s="5" t="s">
        <v>16</v>
      </c>
      <c r="D24" s="5" t="s">
        <v>26</v>
      </c>
      <c r="E24" s="5" t="s">
        <v>27</v>
      </c>
      <c r="F24" s="5" t="s">
        <v>20</v>
      </c>
      <c r="G24" s="5" t="s">
        <v>20</v>
      </c>
      <c r="H24" s="5" t="s">
        <v>27</v>
      </c>
      <c r="I24" s="5" t="s">
        <v>27</v>
      </c>
      <c r="J24" s="6" t="s">
        <v>19</v>
      </c>
      <c r="K24" s="5" t="s">
        <v>27</v>
      </c>
      <c r="L24" s="5" t="s">
        <v>27</v>
      </c>
      <c r="M24" s="5">
        <f t="shared" si="0"/>
        <v>1</v>
      </c>
      <c r="N24" s="5"/>
    </row>
    <row r="25" spans="1:14" ht="16.5" thickTop="1" thickBot="1" x14ac:dyDescent="0.3">
      <c r="A25" s="5" t="s">
        <v>72</v>
      </c>
      <c r="B25" s="5" t="s">
        <v>73</v>
      </c>
      <c r="C25" s="5" t="s">
        <v>16</v>
      </c>
      <c r="D25" s="5" t="s">
        <v>17</v>
      </c>
      <c r="E25" s="5" t="s">
        <v>18</v>
      </c>
      <c r="F25" s="5" t="s">
        <v>20</v>
      </c>
      <c r="G25" s="5" t="s">
        <v>20</v>
      </c>
      <c r="H25" s="5" t="s">
        <v>20</v>
      </c>
      <c r="I25" s="5" t="s">
        <v>18</v>
      </c>
      <c r="J25" s="5" t="s">
        <v>18</v>
      </c>
      <c r="K25" s="5" t="s">
        <v>18</v>
      </c>
      <c r="L25" s="5" t="s">
        <v>18</v>
      </c>
      <c r="M25" s="5">
        <f t="shared" si="0"/>
        <v>0</v>
      </c>
      <c r="N25" s="5"/>
    </row>
    <row r="26" spans="1:14" ht="16.5" thickTop="1" thickBot="1" x14ac:dyDescent="0.3">
      <c r="A26" s="5" t="s">
        <v>74</v>
      </c>
      <c r="B26" s="5" t="s">
        <v>75</v>
      </c>
      <c r="C26" s="5" t="s">
        <v>16</v>
      </c>
      <c r="D26" s="5" t="s">
        <v>26</v>
      </c>
      <c r="E26" s="5" t="s">
        <v>60</v>
      </c>
      <c r="F26" s="5" t="s">
        <v>20</v>
      </c>
      <c r="G26" s="5" t="s">
        <v>20</v>
      </c>
      <c r="H26" s="5" t="s">
        <v>60</v>
      </c>
      <c r="I26" s="5" t="s">
        <v>60</v>
      </c>
      <c r="J26" s="5" t="s">
        <v>60</v>
      </c>
      <c r="K26" s="5" t="s">
        <v>60</v>
      </c>
      <c r="L26" s="5" t="s">
        <v>60</v>
      </c>
      <c r="M26" s="5">
        <f t="shared" si="0"/>
        <v>0</v>
      </c>
      <c r="N26" s="7"/>
    </row>
    <row r="27" spans="1:14" ht="16.5" thickTop="1" thickBot="1" x14ac:dyDescent="0.3">
      <c r="A27" s="5" t="s">
        <v>76</v>
      </c>
      <c r="B27" s="5" t="s">
        <v>77</v>
      </c>
      <c r="C27" s="5" t="s">
        <v>16</v>
      </c>
      <c r="D27" s="5" t="s">
        <v>17</v>
      </c>
      <c r="E27" s="5" t="s">
        <v>27</v>
      </c>
      <c r="F27" s="5" t="s">
        <v>20</v>
      </c>
      <c r="G27" s="5" t="s">
        <v>20</v>
      </c>
      <c r="H27" s="5" t="s">
        <v>27</v>
      </c>
      <c r="I27" s="5" t="s">
        <v>27</v>
      </c>
      <c r="J27" s="5" t="s">
        <v>27</v>
      </c>
      <c r="K27" s="5" t="s">
        <v>27</v>
      </c>
      <c r="L27" s="6" t="s">
        <v>19</v>
      </c>
      <c r="M27" s="5">
        <f t="shared" si="0"/>
        <v>1</v>
      </c>
      <c r="N27" s="5"/>
    </row>
    <row r="28" spans="1:14" ht="16.5" thickTop="1" thickBot="1" x14ac:dyDescent="0.3">
      <c r="A28" s="5" t="s">
        <v>78</v>
      </c>
      <c r="B28" s="5" t="s">
        <v>79</v>
      </c>
      <c r="C28" s="5" t="s">
        <v>16</v>
      </c>
      <c r="D28" s="5" t="s">
        <v>26</v>
      </c>
      <c r="E28" s="5" t="s">
        <v>80</v>
      </c>
      <c r="F28" s="5" t="s">
        <v>20</v>
      </c>
      <c r="G28" s="5" t="s">
        <v>80</v>
      </c>
      <c r="H28" s="5" t="s">
        <v>80</v>
      </c>
      <c r="I28" s="6" t="s">
        <v>19</v>
      </c>
      <c r="J28" s="5" t="s">
        <v>80</v>
      </c>
      <c r="K28" s="5" t="s">
        <v>80</v>
      </c>
      <c r="L28" s="5" t="s">
        <v>80</v>
      </c>
      <c r="M28" s="5">
        <f t="shared" si="0"/>
        <v>1</v>
      </c>
      <c r="N28" s="5"/>
    </row>
    <row r="29" spans="1:14" ht="16.5" thickTop="1" thickBot="1" x14ac:dyDescent="0.3">
      <c r="A29" s="5" t="s">
        <v>81</v>
      </c>
      <c r="B29" s="5" t="s">
        <v>82</v>
      </c>
      <c r="C29" s="5" t="s">
        <v>16</v>
      </c>
      <c r="D29" s="5" t="s">
        <v>17</v>
      </c>
      <c r="E29" s="5" t="s">
        <v>83</v>
      </c>
      <c r="F29" s="5" t="s">
        <v>20</v>
      </c>
      <c r="G29" s="5" t="s">
        <v>20</v>
      </c>
      <c r="H29" s="5" t="s">
        <v>83</v>
      </c>
      <c r="I29" s="5" t="s">
        <v>83</v>
      </c>
      <c r="J29" s="5" t="s">
        <v>83</v>
      </c>
      <c r="K29" s="6" t="s">
        <v>19</v>
      </c>
      <c r="L29" s="5" t="s">
        <v>83</v>
      </c>
      <c r="M29" s="5">
        <f t="shared" si="0"/>
        <v>1</v>
      </c>
      <c r="N29" s="5"/>
    </row>
    <row r="30" spans="1:14" ht="16.5" thickTop="1" thickBot="1" x14ac:dyDescent="0.3">
      <c r="A30" s="5" t="s">
        <v>84</v>
      </c>
      <c r="B30" s="5" t="s">
        <v>85</v>
      </c>
      <c r="C30" s="5" t="s">
        <v>16</v>
      </c>
      <c r="D30" s="5" t="s">
        <v>26</v>
      </c>
      <c r="E30" s="5" t="s">
        <v>60</v>
      </c>
      <c r="F30" s="5" t="s">
        <v>20</v>
      </c>
      <c r="G30" s="5" t="s">
        <v>20</v>
      </c>
      <c r="H30" s="5" t="s">
        <v>60</v>
      </c>
      <c r="I30" s="5" t="s">
        <v>60</v>
      </c>
      <c r="J30" s="5" t="s">
        <v>60</v>
      </c>
      <c r="K30" s="5" t="s">
        <v>60</v>
      </c>
      <c r="L30" s="6" t="s">
        <v>19</v>
      </c>
      <c r="M30" s="5">
        <f t="shared" si="0"/>
        <v>1</v>
      </c>
      <c r="N30" s="5"/>
    </row>
    <row r="31" spans="1:14" ht="16.5" thickTop="1" thickBot="1" x14ac:dyDescent="0.3">
      <c r="A31" s="5" t="s">
        <v>86</v>
      </c>
      <c r="B31" s="5" t="s">
        <v>87</v>
      </c>
      <c r="C31" s="5" t="s">
        <v>16</v>
      </c>
      <c r="D31" s="5" t="s">
        <v>26</v>
      </c>
      <c r="E31" s="5" t="s">
        <v>60</v>
      </c>
      <c r="F31" s="5" t="s">
        <v>20</v>
      </c>
      <c r="G31" s="5" t="s">
        <v>20</v>
      </c>
      <c r="H31" s="5" t="s">
        <v>60</v>
      </c>
      <c r="I31" s="5" t="s">
        <v>60</v>
      </c>
      <c r="J31" s="6" t="s">
        <v>19</v>
      </c>
      <c r="K31" s="5" t="s">
        <v>60</v>
      </c>
      <c r="L31" s="5" t="s">
        <v>60</v>
      </c>
      <c r="M31" s="5">
        <f t="shared" si="0"/>
        <v>1</v>
      </c>
      <c r="N31" s="5"/>
    </row>
    <row r="32" spans="1:14" ht="16.5" thickTop="1" thickBot="1" x14ac:dyDescent="0.3">
      <c r="A32" s="5" t="s">
        <v>88</v>
      </c>
      <c r="B32" s="5" t="s">
        <v>89</v>
      </c>
      <c r="C32" s="5" t="s">
        <v>16</v>
      </c>
      <c r="D32" s="5" t="s">
        <v>26</v>
      </c>
      <c r="E32" s="5" t="s">
        <v>60</v>
      </c>
      <c r="F32" s="5" t="s">
        <v>20</v>
      </c>
      <c r="G32" s="5" t="s">
        <v>20</v>
      </c>
      <c r="H32" s="5" t="s">
        <v>60</v>
      </c>
      <c r="I32" s="5" t="s">
        <v>60</v>
      </c>
      <c r="J32" s="5" t="s">
        <v>60</v>
      </c>
      <c r="K32" s="5" t="s">
        <v>60</v>
      </c>
      <c r="L32" s="6" t="s">
        <v>19</v>
      </c>
      <c r="M32" s="5">
        <f t="shared" si="0"/>
        <v>1</v>
      </c>
      <c r="N32" s="5"/>
    </row>
    <row r="33" spans="1:14" ht="16.5" thickTop="1" thickBot="1" x14ac:dyDescent="0.3">
      <c r="A33" s="5" t="s">
        <v>90</v>
      </c>
      <c r="B33" s="5" t="s">
        <v>91</v>
      </c>
      <c r="C33" s="5" t="s">
        <v>16</v>
      </c>
      <c r="D33" s="5" t="s">
        <v>26</v>
      </c>
      <c r="E33" s="5" t="s">
        <v>60</v>
      </c>
      <c r="F33" s="5" t="s">
        <v>20</v>
      </c>
      <c r="G33" s="5" t="s">
        <v>60</v>
      </c>
      <c r="H33" s="5" t="s">
        <v>60</v>
      </c>
      <c r="I33" s="5" t="s">
        <v>60</v>
      </c>
      <c r="J33" s="5" t="s">
        <v>60</v>
      </c>
      <c r="K33" s="6" t="s">
        <v>19</v>
      </c>
      <c r="L33" s="5" t="s">
        <v>60</v>
      </c>
      <c r="M33" s="5">
        <f t="shared" si="0"/>
        <v>1</v>
      </c>
      <c r="N33" s="5"/>
    </row>
    <row r="34" spans="1:14" ht="16.5" thickTop="1" thickBot="1" x14ac:dyDescent="0.3">
      <c r="A34" s="5" t="s">
        <v>92</v>
      </c>
      <c r="B34" s="5" t="s">
        <v>93</v>
      </c>
      <c r="C34" s="5" t="s">
        <v>94</v>
      </c>
      <c r="D34" s="5" t="s">
        <v>26</v>
      </c>
      <c r="E34" s="5" t="s">
        <v>95</v>
      </c>
      <c r="F34" s="5" t="s">
        <v>20</v>
      </c>
      <c r="G34" s="5" t="s">
        <v>20</v>
      </c>
      <c r="H34" s="5" t="s">
        <v>95</v>
      </c>
      <c r="I34" s="5" t="s">
        <v>95</v>
      </c>
      <c r="J34" s="5" t="s">
        <v>95</v>
      </c>
      <c r="K34" s="5" t="s">
        <v>95</v>
      </c>
      <c r="L34" s="5" t="s">
        <v>95</v>
      </c>
      <c r="M34" s="5">
        <f t="shared" si="0"/>
        <v>0</v>
      </c>
      <c r="N34" s="7"/>
    </row>
    <row r="35" spans="1:14" ht="16.5" thickTop="1" thickBot="1" x14ac:dyDescent="0.3">
      <c r="A35" s="5" t="s">
        <v>96</v>
      </c>
      <c r="B35" s="5" t="s">
        <v>97</v>
      </c>
      <c r="C35" s="5" t="s">
        <v>94</v>
      </c>
      <c r="D35" s="5" t="s">
        <v>26</v>
      </c>
      <c r="E35" s="5" t="s">
        <v>83</v>
      </c>
      <c r="F35" s="5" t="s">
        <v>20</v>
      </c>
      <c r="G35" s="5" t="s">
        <v>20</v>
      </c>
      <c r="H35" s="5" t="s">
        <v>83</v>
      </c>
      <c r="I35" s="5" t="s">
        <v>83</v>
      </c>
      <c r="J35" s="6" t="s">
        <v>19</v>
      </c>
      <c r="K35" s="5" t="s">
        <v>83</v>
      </c>
      <c r="L35" s="5" t="s">
        <v>83</v>
      </c>
      <c r="M35" s="5">
        <f t="shared" si="0"/>
        <v>1</v>
      </c>
      <c r="N35" s="5"/>
    </row>
    <row r="36" spans="1:14" ht="16.5" thickTop="1" thickBot="1" x14ac:dyDescent="0.3">
      <c r="A36" s="5" t="s">
        <v>98</v>
      </c>
      <c r="B36" s="5" t="s">
        <v>99</v>
      </c>
      <c r="C36" s="5" t="s">
        <v>94</v>
      </c>
      <c r="D36" s="5" t="s">
        <v>26</v>
      </c>
      <c r="E36" s="5" t="s">
        <v>27</v>
      </c>
      <c r="F36" s="5" t="s">
        <v>20</v>
      </c>
      <c r="G36" s="5" t="s">
        <v>20</v>
      </c>
      <c r="H36" s="5" t="s">
        <v>27</v>
      </c>
      <c r="I36" s="5" t="s">
        <v>27</v>
      </c>
      <c r="J36" s="5" t="s">
        <v>27</v>
      </c>
      <c r="K36" s="5" t="s">
        <v>27</v>
      </c>
      <c r="L36" s="6" t="s">
        <v>19</v>
      </c>
      <c r="M36" s="5">
        <f t="shared" si="0"/>
        <v>1</v>
      </c>
      <c r="N36" s="5"/>
    </row>
    <row r="37" spans="1:14" ht="16.5" thickTop="1" thickBot="1" x14ac:dyDescent="0.3">
      <c r="A37" s="5" t="s">
        <v>100</v>
      </c>
      <c r="B37" s="5" t="s">
        <v>101</v>
      </c>
      <c r="C37" s="5" t="s">
        <v>94</v>
      </c>
      <c r="D37" s="5" t="s">
        <v>26</v>
      </c>
      <c r="E37" s="5" t="s">
        <v>32</v>
      </c>
      <c r="F37" s="5" t="s">
        <v>20</v>
      </c>
      <c r="G37" s="5" t="s">
        <v>20</v>
      </c>
      <c r="H37" s="5" t="s">
        <v>32</v>
      </c>
      <c r="I37" s="6" t="s">
        <v>19</v>
      </c>
      <c r="J37" s="5" t="s">
        <v>32</v>
      </c>
      <c r="K37" s="5" t="s">
        <v>32</v>
      </c>
      <c r="L37" s="5" t="s">
        <v>32</v>
      </c>
      <c r="M37" s="5">
        <f t="shared" si="0"/>
        <v>1</v>
      </c>
      <c r="N37" s="5"/>
    </row>
    <row r="38" spans="1:14" ht="16.5" thickTop="1" thickBot="1" x14ac:dyDescent="0.3">
      <c r="A38" s="5" t="s">
        <v>102</v>
      </c>
      <c r="B38" s="5" t="s">
        <v>103</v>
      </c>
      <c r="C38" s="5" t="s">
        <v>94</v>
      </c>
      <c r="D38" s="5" t="s">
        <v>26</v>
      </c>
      <c r="E38" s="5" t="s">
        <v>27</v>
      </c>
      <c r="F38" s="5" t="s">
        <v>20</v>
      </c>
      <c r="G38" s="5" t="s">
        <v>20</v>
      </c>
      <c r="H38" s="5" t="s">
        <v>27</v>
      </c>
      <c r="I38" s="5" t="s">
        <v>27</v>
      </c>
      <c r="J38" s="5" t="s">
        <v>27</v>
      </c>
      <c r="K38" s="6" t="s">
        <v>19</v>
      </c>
      <c r="L38" s="5" t="s">
        <v>27</v>
      </c>
      <c r="M38" s="5">
        <f t="shared" si="0"/>
        <v>1</v>
      </c>
      <c r="N38" s="5"/>
    </row>
    <row r="39" spans="1:14" ht="16.5" thickTop="1" thickBot="1" x14ac:dyDescent="0.3">
      <c r="A39" s="5" t="s">
        <v>104</v>
      </c>
      <c r="B39" s="5" t="s">
        <v>105</v>
      </c>
      <c r="C39" s="5" t="s">
        <v>94</v>
      </c>
      <c r="D39" s="5" t="s">
        <v>26</v>
      </c>
      <c r="E39" s="5" t="s">
        <v>53</v>
      </c>
      <c r="F39" s="5" t="s">
        <v>20</v>
      </c>
      <c r="G39" s="5" t="s">
        <v>53</v>
      </c>
      <c r="H39" s="6" t="s">
        <v>19</v>
      </c>
      <c r="I39" s="5" t="s">
        <v>53</v>
      </c>
      <c r="J39" s="5" t="s">
        <v>53</v>
      </c>
      <c r="K39" s="5" t="s">
        <v>53</v>
      </c>
      <c r="L39" s="5" t="s">
        <v>53</v>
      </c>
      <c r="M39" s="5">
        <f t="shared" si="0"/>
        <v>1</v>
      </c>
      <c r="N39" s="5"/>
    </row>
    <row r="40" spans="1:14" ht="16.5" thickTop="1" thickBot="1" x14ac:dyDescent="0.3">
      <c r="A40" s="5" t="s">
        <v>106</v>
      </c>
      <c r="B40" s="5" t="s">
        <v>107</v>
      </c>
      <c r="C40" s="5" t="s">
        <v>16</v>
      </c>
      <c r="D40" s="5" t="s">
        <v>26</v>
      </c>
      <c r="E40" s="5" t="s">
        <v>80</v>
      </c>
      <c r="F40" s="5" t="s">
        <v>20</v>
      </c>
      <c r="G40" s="6" t="s">
        <v>19</v>
      </c>
      <c r="H40" s="5" t="s">
        <v>80</v>
      </c>
      <c r="I40" s="5" t="s">
        <v>80</v>
      </c>
      <c r="J40" s="5" t="s">
        <v>80</v>
      </c>
      <c r="K40" s="5" t="s">
        <v>80</v>
      </c>
      <c r="L40" s="5" t="s">
        <v>80</v>
      </c>
      <c r="M40" s="5">
        <f t="shared" si="0"/>
        <v>1</v>
      </c>
      <c r="N40" s="5"/>
    </row>
    <row r="41" spans="1:14" ht="16.5" thickTop="1" thickBot="1" x14ac:dyDescent="0.3">
      <c r="A41" s="5" t="s">
        <v>108</v>
      </c>
      <c r="B41" s="5" t="s">
        <v>109</v>
      </c>
      <c r="C41" s="5" t="s">
        <v>16</v>
      </c>
      <c r="D41" s="5" t="s">
        <v>26</v>
      </c>
      <c r="E41" s="5" t="s">
        <v>80</v>
      </c>
      <c r="F41" s="5" t="s">
        <v>20</v>
      </c>
      <c r="G41" s="5" t="s">
        <v>80</v>
      </c>
      <c r="H41" s="5" t="s">
        <v>80</v>
      </c>
      <c r="I41" s="5" t="s">
        <v>80</v>
      </c>
      <c r="J41" s="5" t="s">
        <v>80</v>
      </c>
      <c r="K41" s="6" t="s">
        <v>19</v>
      </c>
      <c r="L41" s="5" t="s">
        <v>80</v>
      </c>
      <c r="M41" s="5">
        <f t="shared" si="0"/>
        <v>1</v>
      </c>
      <c r="N41" s="5"/>
    </row>
    <row r="42" spans="1:14" ht="16.5" thickTop="1" thickBot="1" x14ac:dyDescent="0.3">
      <c r="A42" s="5" t="s">
        <v>110</v>
      </c>
      <c r="B42" s="5" t="s">
        <v>111</v>
      </c>
      <c r="C42" s="5" t="s">
        <v>16</v>
      </c>
      <c r="D42" s="5" t="s">
        <v>26</v>
      </c>
      <c r="E42" s="5" t="s">
        <v>60</v>
      </c>
      <c r="F42" s="5" t="s">
        <v>20</v>
      </c>
      <c r="G42" s="6" t="s">
        <v>19</v>
      </c>
      <c r="H42" s="5" t="s">
        <v>60</v>
      </c>
      <c r="I42" s="5" t="s">
        <v>60</v>
      </c>
      <c r="J42" s="5" t="s">
        <v>60</v>
      </c>
      <c r="K42" s="5" t="s">
        <v>60</v>
      </c>
      <c r="L42" s="5" t="s">
        <v>60</v>
      </c>
      <c r="M42" s="5">
        <f t="shared" si="0"/>
        <v>1</v>
      </c>
      <c r="N42" s="5"/>
    </row>
    <row r="43" spans="1:14" ht="16.5" thickTop="1" thickBot="1" x14ac:dyDescent="0.3">
      <c r="A43" s="5" t="s">
        <v>112</v>
      </c>
      <c r="B43" s="5" t="s">
        <v>113</v>
      </c>
      <c r="C43" s="5" t="s">
        <v>16</v>
      </c>
      <c r="D43" s="5" t="s">
        <v>17</v>
      </c>
      <c r="E43" s="5" t="s">
        <v>83</v>
      </c>
      <c r="F43" s="5" t="s">
        <v>20</v>
      </c>
      <c r="G43" s="5" t="s">
        <v>20</v>
      </c>
      <c r="H43" s="5" t="s">
        <v>20</v>
      </c>
      <c r="I43" s="5" t="s">
        <v>83</v>
      </c>
      <c r="J43" s="6" t="s">
        <v>19</v>
      </c>
      <c r="K43" s="5" t="s">
        <v>83</v>
      </c>
      <c r="L43" s="5" t="s">
        <v>83</v>
      </c>
      <c r="M43" s="5">
        <f t="shared" si="0"/>
        <v>1</v>
      </c>
      <c r="N43" s="5"/>
    </row>
    <row r="44" spans="1:14" ht="16.5" thickTop="1" thickBot="1" x14ac:dyDescent="0.3">
      <c r="A44" s="5" t="s">
        <v>114</v>
      </c>
      <c r="B44" s="5" t="s">
        <v>115</v>
      </c>
      <c r="C44" s="5" t="s">
        <v>16</v>
      </c>
      <c r="D44" s="5" t="s">
        <v>17</v>
      </c>
      <c r="E44" s="5" t="s">
        <v>32</v>
      </c>
      <c r="F44" s="5" t="s">
        <v>20</v>
      </c>
      <c r="G44" s="6" t="s">
        <v>19</v>
      </c>
      <c r="H44" s="5" t="s">
        <v>20</v>
      </c>
      <c r="I44" s="5" t="s">
        <v>32</v>
      </c>
      <c r="J44" s="5" t="s">
        <v>32</v>
      </c>
      <c r="K44" s="5" t="s">
        <v>32</v>
      </c>
      <c r="L44" s="5" t="s">
        <v>32</v>
      </c>
      <c r="M44" s="5">
        <f t="shared" si="0"/>
        <v>1</v>
      </c>
      <c r="N44" s="5"/>
    </row>
    <row r="45" spans="1:14" ht="16.5" thickTop="1" thickBot="1" x14ac:dyDescent="0.3">
      <c r="A45" s="5" t="s">
        <v>116</v>
      </c>
      <c r="B45" s="5" t="s">
        <v>117</v>
      </c>
      <c r="C45" s="5" t="s">
        <v>16</v>
      </c>
      <c r="D45" s="5" t="s">
        <v>26</v>
      </c>
      <c r="E45" s="5" t="s">
        <v>83</v>
      </c>
      <c r="F45" s="5" t="s">
        <v>20</v>
      </c>
      <c r="G45" s="5" t="s">
        <v>20</v>
      </c>
      <c r="H45" s="5" t="s">
        <v>83</v>
      </c>
      <c r="I45" s="5" t="s">
        <v>83</v>
      </c>
      <c r="J45" s="5" t="s">
        <v>83</v>
      </c>
      <c r="K45" s="5" t="s">
        <v>83</v>
      </c>
      <c r="L45" s="6" t="s">
        <v>19</v>
      </c>
      <c r="M45" s="5">
        <f t="shared" si="0"/>
        <v>1</v>
      </c>
      <c r="N45" s="5"/>
    </row>
    <row r="46" spans="1:14" ht="16.5" thickTop="1" thickBot="1" x14ac:dyDescent="0.3">
      <c r="A46" s="5" t="s">
        <v>118</v>
      </c>
      <c r="B46" s="5" t="s">
        <v>119</v>
      </c>
      <c r="C46" s="5" t="s">
        <v>16</v>
      </c>
      <c r="D46" s="5" t="s">
        <v>17</v>
      </c>
      <c r="E46" s="5" t="s">
        <v>32</v>
      </c>
      <c r="F46" s="5" t="s">
        <v>20</v>
      </c>
      <c r="G46" s="5" t="s">
        <v>20</v>
      </c>
      <c r="H46" s="5" t="s">
        <v>50</v>
      </c>
      <c r="I46" s="5" t="s">
        <v>32</v>
      </c>
      <c r="J46" s="6" t="s">
        <v>19</v>
      </c>
      <c r="K46" s="5" t="s">
        <v>32</v>
      </c>
      <c r="L46" s="5" t="s">
        <v>32</v>
      </c>
      <c r="M46" s="5">
        <f t="shared" si="0"/>
        <v>1</v>
      </c>
      <c r="N46" s="5"/>
    </row>
    <row r="47" spans="1:14" ht="16.5" thickTop="1" thickBot="1" x14ac:dyDescent="0.3">
      <c r="A47" s="5" t="s">
        <v>120</v>
      </c>
      <c r="B47" s="5" t="s">
        <v>121</v>
      </c>
      <c r="C47" s="5" t="s">
        <v>16</v>
      </c>
      <c r="D47" s="5" t="s">
        <v>26</v>
      </c>
      <c r="E47" s="5" t="s">
        <v>60</v>
      </c>
      <c r="F47" s="5" t="s">
        <v>20</v>
      </c>
      <c r="G47" s="5" t="s">
        <v>20</v>
      </c>
      <c r="H47" s="6" t="s">
        <v>19</v>
      </c>
      <c r="I47" s="5" t="s">
        <v>60</v>
      </c>
      <c r="J47" s="5" t="s">
        <v>60</v>
      </c>
      <c r="K47" s="5" t="s">
        <v>60</v>
      </c>
      <c r="L47" s="5" t="s">
        <v>60</v>
      </c>
      <c r="M47" s="5">
        <f t="shared" si="0"/>
        <v>1</v>
      </c>
      <c r="N47" s="5"/>
    </row>
    <row r="48" spans="1:14" ht="16.5" thickTop="1" thickBot="1" x14ac:dyDescent="0.3">
      <c r="A48" s="5" t="s">
        <v>122</v>
      </c>
      <c r="B48" s="5" t="s">
        <v>123</v>
      </c>
      <c r="C48" s="5" t="s">
        <v>16</v>
      </c>
      <c r="D48" s="5" t="s">
        <v>26</v>
      </c>
      <c r="E48" s="5" t="s">
        <v>18</v>
      </c>
      <c r="F48" s="5" t="s">
        <v>20</v>
      </c>
      <c r="G48" s="5" t="s">
        <v>20</v>
      </c>
      <c r="H48" s="5" t="s">
        <v>18</v>
      </c>
      <c r="I48" s="5" t="s">
        <v>18</v>
      </c>
      <c r="J48" s="5" t="s">
        <v>18</v>
      </c>
      <c r="K48" s="5" t="s">
        <v>18</v>
      </c>
      <c r="L48" s="6" t="s">
        <v>19</v>
      </c>
      <c r="M48" s="5">
        <f t="shared" si="0"/>
        <v>1</v>
      </c>
      <c r="N48" s="5"/>
    </row>
    <row r="49" spans="1:14" ht="16.5" thickTop="1" thickBot="1" x14ac:dyDescent="0.3">
      <c r="A49" s="5" t="s">
        <v>124</v>
      </c>
      <c r="B49" s="5" t="s">
        <v>125</v>
      </c>
      <c r="C49" s="5" t="s">
        <v>16</v>
      </c>
      <c r="D49" s="5" t="s">
        <v>17</v>
      </c>
      <c r="E49" s="5" t="s">
        <v>83</v>
      </c>
      <c r="F49" s="5" t="s">
        <v>20</v>
      </c>
      <c r="G49" s="5" t="s">
        <v>20</v>
      </c>
      <c r="H49" s="5" t="s">
        <v>20</v>
      </c>
      <c r="I49" s="6" t="s">
        <v>19</v>
      </c>
      <c r="J49" s="5" t="s">
        <v>83</v>
      </c>
      <c r="K49" s="5" t="s">
        <v>83</v>
      </c>
      <c r="L49" s="5" t="s">
        <v>83</v>
      </c>
      <c r="M49" s="5">
        <f t="shared" si="0"/>
        <v>1</v>
      </c>
      <c r="N49" s="5"/>
    </row>
    <row r="50" spans="1:14" ht="16.5" thickTop="1" thickBot="1" x14ac:dyDescent="0.3">
      <c r="A50" s="5" t="s">
        <v>126</v>
      </c>
      <c r="B50" s="5" t="s">
        <v>127</v>
      </c>
      <c r="C50" s="5" t="s">
        <v>16</v>
      </c>
      <c r="D50" s="5" t="s">
        <v>17</v>
      </c>
      <c r="E50" s="5" t="s">
        <v>18</v>
      </c>
      <c r="F50" s="5" t="s">
        <v>20</v>
      </c>
      <c r="G50" s="5" t="s">
        <v>20</v>
      </c>
      <c r="H50" s="5" t="s">
        <v>20</v>
      </c>
      <c r="I50" s="6" t="s">
        <v>19</v>
      </c>
      <c r="J50" s="5" t="s">
        <v>18</v>
      </c>
      <c r="K50" s="5" t="s">
        <v>18</v>
      </c>
      <c r="L50" s="5" t="s">
        <v>18</v>
      </c>
      <c r="M50" s="5">
        <f t="shared" si="0"/>
        <v>1</v>
      </c>
      <c r="N50" s="5"/>
    </row>
    <row r="51" spans="1:14" ht="16.5" thickTop="1" thickBot="1" x14ac:dyDescent="0.3">
      <c r="A51" s="5" t="s">
        <v>128</v>
      </c>
      <c r="B51" s="5" t="s">
        <v>129</v>
      </c>
      <c r="C51" s="5" t="s">
        <v>16</v>
      </c>
      <c r="D51" s="5" t="s">
        <v>17</v>
      </c>
      <c r="E51" s="5" t="s">
        <v>95</v>
      </c>
      <c r="F51" s="5" t="s">
        <v>20</v>
      </c>
      <c r="G51" s="5" t="s">
        <v>20</v>
      </c>
      <c r="H51" s="5" t="s">
        <v>20</v>
      </c>
      <c r="I51" s="5" t="s">
        <v>95</v>
      </c>
      <c r="J51" s="6" t="s">
        <v>19</v>
      </c>
      <c r="K51" s="5" t="s">
        <v>95</v>
      </c>
      <c r="L51" s="5" t="s">
        <v>95</v>
      </c>
      <c r="M51" s="5">
        <f t="shared" si="0"/>
        <v>1</v>
      </c>
      <c r="N51" s="5"/>
    </row>
    <row r="52" spans="1:14" ht="16.5" thickTop="1" thickBot="1" x14ac:dyDescent="0.3">
      <c r="A52" s="5" t="s">
        <v>130</v>
      </c>
      <c r="B52" s="5" t="s">
        <v>131</v>
      </c>
      <c r="C52" s="5" t="s">
        <v>16</v>
      </c>
      <c r="D52" s="5" t="s">
        <v>17</v>
      </c>
      <c r="E52" s="5" t="s">
        <v>53</v>
      </c>
      <c r="F52" s="5" t="s">
        <v>20</v>
      </c>
      <c r="G52" s="5" t="s">
        <v>20</v>
      </c>
      <c r="H52" s="6" t="s">
        <v>19</v>
      </c>
      <c r="I52" s="5" t="s">
        <v>53</v>
      </c>
      <c r="J52" s="5" t="s">
        <v>53</v>
      </c>
      <c r="K52" s="5" t="s">
        <v>53</v>
      </c>
      <c r="L52" s="5" t="s">
        <v>53</v>
      </c>
      <c r="M52" s="5">
        <f t="shared" si="0"/>
        <v>1</v>
      </c>
      <c r="N52" s="5"/>
    </row>
    <row r="53" spans="1:14" ht="16.5" thickTop="1" thickBot="1" x14ac:dyDescent="0.3">
      <c r="A53" s="5" t="s">
        <v>132</v>
      </c>
      <c r="B53" s="5" t="s">
        <v>15</v>
      </c>
      <c r="C53" s="5" t="s">
        <v>16</v>
      </c>
      <c r="D53" s="5" t="s">
        <v>26</v>
      </c>
      <c r="E53" s="5" t="s">
        <v>83</v>
      </c>
      <c r="F53" s="5" t="s">
        <v>20</v>
      </c>
      <c r="G53" s="5" t="s">
        <v>20</v>
      </c>
      <c r="H53" s="5" t="s">
        <v>83</v>
      </c>
      <c r="I53" s="5" t="s">
        <v>83</v>
      </c>
      <c r="J53" s="5" t="s">
        <v>83</v>
      </c>
      <c r="K53" s="5" t="s">
        <v>83</v>
      </c>
      <c r="L53" s="5" t="s">
        <v>83</v>
      </c>
      <c r="M53" s="5">
        <f t="shared" si="0"/>
        <v>0</v>
      </c>
      <c r="N53" s="5"/>
    </row>
    <row r="54" spans="1:14" ht="16.5" thickTop="1" thickBot="1" x14ac:dyDescent="0.3">
      <c r="A54" s="5" t="s">
        <v>133</v>
      </c>
      <c r="B54" s="5" t="s">
        <v>134</v>
      </c>
      <c r="C54" s="5" t="s">
        <v>16</v>
      </c>
      <c r="D54" s="5" t="s">
        <v>17</v>
      </c>
      <c r="E54" s="5" t="s">
        <v>53</v>
      </c>
      <c r="F54" s="5" t="s">
        <v>20</v>
      </c>
      <c r="G54" s="5" t="s">
        <v>20</v>
      </c>
      <c r="H54" s="5" t="s">
        <v>20</v>
      </c>
      <c r="I54" s="5" t="s">
        <v>53</v>
      </c>
      <c r="J54" s="6" t="s">
        <v>19</v>
      </c>
      <c r="K54" s="5" t="s">
        <v>53</v>
      </c>
      <c r="L54" s="5" t="s">
        <v>53</v>
      </c>
      <c r="M54" s="5">
        <f t="shared" si="0"/>
        <v>1</v>
      </c>
      <c r="N54" s="5"/>
    </row>
    <row r="55" spans="1:14" ht="16.5" thickTop="1" thickBot="1" x14ac:dyDescent="0.3">
      <c r="A55" s="5" t="s">
        <v>135</v>
      </c>
      <c r="B55" s="5" t="s">
        <v>136</v>
      </c>
      <c r="C55" s="5" t="s">
        <v>16</v>
      </c>
      <c r="D55" s="5" t="s">
        <v>17</v>
      </c>
      <c r="E55" s="5" t="s">
        <v>83</v>
      </c>
      <c r="F55" s="5" t="s">
        <v>20</v>
      </c>
      <c r="G55" s="6" t="s">
        <v>19</v>
      </c>
      <c r="H55" s="5" t="s">
        <v>20</v>
      </c>
      <c r="I55" s="5" t="s">
        <v>83</v>
      </c>
      <c r="J55" s="5" t="s">
        <v>83</v>
      </c>
      <c r="K55" s="5" t="s">
        <v>83</v>
      </c>
      <c r="L55" s="5" t="s">
        <v>83</v>
      </c>
      <c r="M55" s="5">
        <f t="shared" si="0"/>
        <v>1</v>
      </c>
      <c r="N55" s="5"/>
    </row>
    <row r="56" spans="1:14" ht="16.5" thickTop="1" thickBot="1" x14ac:dyDescent="0.3">
      <c r="A56" s="5" t="s">
        <v>137</v>
      </c>
      <c r="B56" s="5" t="s">
        <v>138</v>
      </c>
      <c r="C56" s="5" t="s">
        <v>16</v>
      </c>
      <c r="D56" s="5" t="s">
        <v>17</v>
      </c>
      <c r="E56" s="5" t="s">
        <v>53</v>
      </c>
      <c r="F56" s="5" t="s">
        <v>20</v>
      </c>
      <c r="G56" s="5" t="s">
        <v>20</v>
      </c>
      <c r="H56" s="5" t="s">
        <v>20</v>
      </c>
      <c r="I56" s="5" t="s">
        <v>53</v>
      </c>
      <c r="J56" s="5" t="s">
        <v>53</v>
      </c>
      <c r="K56" s="5" t="s">
        <v>53</v>
      </c>
      <c r="L56" s="6" t="s">
        <v>19</v>
      </c>
      <c r="M56" s="5">
        <f t="shared" si="0"/>
        <v>1</v>
      </c>
      <c r="N56" s="5"/>
    </row>
    <row r="57" spans="1:14" ht="16.5" thickTop="1" thickBot="1" x14ac:dyDescent="0.3">
      <c r="A57" s="8" t="s">
        <v>139</v>
      </c>
      <c r="B57" s="8" t="s">
        <v>140</v>
      </c>
      <c r="C57" s="5" t="s">
        <v>16</v>
      </c>
      <c r="D57" s="5" t="s">
        <v>17</v>
      </c>
      <c r="E57" s="5" t="s">
        <v>53</v>
      </c>
      <c r="F57" s="5" t="s">
        <v>20</v>
      </c>
      <c r="G57" s="5" t="s">
        <v>20</v>
      </c>
      <c r="H57" s="5" t="s">
        <v>20</v>
      </c>
      <c r="I57" s="5" t="s">
        <v>53</v>
      </c>
      <c r="J57" s="5" t="s">
        <v>53</v>
      </c>
      <c r="K57" s="5" t="s">
        <v>53</v>
      </c>
      <c r="L57" s="6" t="s">
        <v>19</v>
      </c>
      <c r="M57" s="5">
        <f t="shared" si="0"/>
        <v>1</v>
      </c>
      <c r="N57" s="5"/>
    </row>
    <row r="58" spans="1:14" ht="16.5" thickTop="1" thickBot="1" x14ac:dyDescent="0.3">
      <c r="A58" s="9" t="s">
        <v>141</v>
      </c>
      <c r="B58" s="9" t="s">
        <v>142</v>
      </c>
      <c r="C58" s="10" t="s">
        <v>16</v>
      </c>
      <c r="D58" s="5" t="s">
        <v>26</v>
      </c>
      <c r="E58" s="5" t="s">
        <v>27</v>
      </c>
      <c r="F58" s="5" t="s">
        <v>20</v>
      </c>
      <c r="G58" s="5" t="s">
        <v>63</v>
      </c>
      <c r="H58" s="5" t="s">
        <v>27</v>
      </c>
      <c r="I58" s="6" t="s">
        <v>19</v>
      </c>
      <c r="J58" s="5" t="s">
        <v>27</v>
      </c>
      <c r="K58" s="5" t="s">
        <v>27</v>
      </c>
      <c r="L58" s="5" t="s">
        <v>27</v>
      </c>
      <c r="M58" s="5">
        <v>1</v>
      </c>
      <c r="N58" s="5"/>
    </row>
    <row r="59" spans="1:14" ht="16.5" thickTop="1" thickBot="1" x14ac:dyDescent="0.3">
      <c r="A59" s="9" t="s">
        <v>143</v>
      </c>
      <c r="B59" s="9" t="s">
        <v>144</v>
      </c>
      <c r="C59" s="10" t="s">
        <v>16</v>
      </c>
      <c r="D59" s="5" t="s">
        <v>26</v>
      </c>
      <c r="E59" s="5" t="s">
        <v>60</v>
      </c>
      <c r="F59" s="5" t="s">
        <v>20</v>
      </c>
      <c r="G59" s="5" t="s">
        <v>20</v>
      </c>
      <c r="H59" s="5" t="s">
        <v>60</v>
      </c>
      <c r="I59" s="6" t="s">
        <v>19</v>
      </c>
      <c r="J59" s="5" t="s">
        <v>60</v>
      </c>
      <c r="K59" s="5" t="s">
        <v>60</v>
      </c>
      <c r="L59" s="5" t="s">
        <v>60</v>
      </c>
      <c r="M59" s="5">
        <v>1</v>
      </c>
      <c r="N59" s="5"/>
    </row>
    <row r="60" spans="1:14" ht="16.5" thickTop="1" thickBot="1" x14ac:dyDescent="0.3">
      <c r="A60" s="9" t="s">
        <v>145</v>
      </c>
      <c r="B60" s="9" t="s">
        <v>146</v>
      </c>
      <c r="C60" s="10" t="s">
        <v>16</v>
      </c>
      <c r="D60" s="5" t="s">
        <v>26</v>
      </c>
      <c r="E60" s="5" t="s">
        <v>83</v>
      </c>
      <c r="F60" s="5" t="s">
        <v>20</v>
      </c>
      <c r="G60" s="5" t="s">
        <v>20</v>
      </c>
      <c r="H60" s="5" t="s">
        <v>83</v>
      </c>
      <c r="I60" s="5" t="s">
        <v>83</v>
      </c>
      <c r="J60" s="5" t="s">
        <v>83</v>
      </c>
      <c r="K60" s="5" t="s">
        <v>83</v>
      </c>
      <c r="L60" s="5" t="s">
        <v>83</v>
      </c>
      <c r="M60" s="5">
        <v>1</v>
      </c>
      <c r="N60" s="5"/>
    </row>
    <row r="61" spans="1:14" ht="16.5" thickTop="1" thickBot="1" x14ac:dyDescent="0.3">
      <c r="A61" s="9" t="s">
        <v>147</v>
      </c>
      <c r="B61" s="9" t="s">
        <v>148</v>
      </c>
      <c r="C61" s="10" t="s">
        <v>16</v>
      </c>
      <c r="D61" s="5" t="s">
        <v>26</v>
      </c>
      <c r="E61" s="5" t="s">
        <v>27</v>
      </c>
      <c r="F61" s="5" t="s">
        <v>20</v>
      </c>
      <c r="G61" s="5" t="s">
        <v>20</v>
      </c>
      <c r="H61" s="5" t="s">
        <v>27</v>
      </c>
      <c r="I61" s="5" t="s">
        <v>27</v>
      </c>
      <c r="J61" s="5" t="s">
        <v>27</v>
      </c>
      <c r="K61" s="5" t="s">
        <v>27</v>
      </c>
      <c r="L61" s="6" t="s">
        <v>19</v>
      </c>
      <c r="M61" s="5">
        <v>1</v>
      </c>
      <c r="N61" s="5"/>
    </row>
    <row r="62" spans="1:14" ht="16.5" thickTop="1" thickBot="1" x14ac:dyDescent="0.3">
      <c r="A62" s="11"/>
      <c r="B62" s="11"/>
      <c r="C62" s="10" t="s">
        <v>45</v>
      </c>
      <c r="D62" s="12">
        <f t="shared" ref="D62:K62" si="1">COUNTIF(F3:F48,"Leave")/COUNTA(F3:F48)</f>
        <v>0</v>
      </c>
      <c r="E62" s="12">
        <f t="shared" si="1"/>
        <v>0</v>
      </c>
      <c r="F62" s="5" t="s">
        <v>20</v>
      </c>
      <c r="G62" s="12">
        <f t="shared" si="1"/>
        <v>0</v>
      </c>
      <c r="H62" s="12">
        <f t="shared" si="1"/>
        <v>0</v>
      </c>
      <c r="I62" s="12">
        <f t="shared" si="1"/>
        <v>0</v>
      </c>
      <c r="J62" s="12">
        <f t="shared" si="1"/>
        <v>0</v>
      </c>
      <c r="K62" s="12">
        <f t="shared" si="1"/>
        <v>0</v>
      </c>
      <c r="L62" s="12" t="e">
        <f>COUNTIF(M3:N48,"Leave")/COUNTA(N3:N48)</f>
        <v>#DIV/0!</v>
      </c>
    </row>
    <row r="63" spans="1:14" ht="16.5" thickTop="1" thickBot="1" x14ac:dyDescent="0.3">
      <c r="E63" s="5" t="s">
        <v>149</v>
      </c>
      <c r="F63" s="5" t="s">
        <v>20</v>
      </c>
      <c r="G63" s="5">
        <f t="shared" ref="G63:L63" si="2">COUNTIF(G3:G48,"Leave")</f>
        <v>0</v>
      </c>
      <c r="H63" s="5">
        <f t="shared" si="2"/>
        <v>1</v>
      </c>
      <c r="I63" s="5">
        <f t="shared" si="2"/>
        <v>0</v>
      </c>
      <c r="J63" s="5">
        <f t="shared" si="2"/>
        <v>0</v>
      </c>
      <c r="K63" s="5">
        <f t="shared" si="2"/>
        <v>0</v>
      </c>
      <c r="L63" s="5">
        <f t="shared" si="2"/>
        <v>0</v>
      </c>
    </row>
    <row r="64" spans="1:14" ht="16.5" thickTop="1" thickBot="1" x14ac:dyDescent="0.3">
      <c r="E64" s="5" t="s">
        <v>150</v>
      </c>
      <c r="F64" s="5" t="s">
        <v>20</v>
      </c>
      <c r="G64" s="12">
        <f t="shared" ref="G64:L64" si="3">COUNTIF(G3:G48,"WO-WO")/COUNTA(G3:G48)</f>
        <v>0.13043478260869565</v>
      </c>
      <c r="H64" s="12">
        <f t="shared" si="3"/>
        <v>0.13043478260869565</v>
      </c>
      <c r="I64" s="12">
        <f t="shared" si="3"/>
        <v>0.15217391304347827</v>
      </c>
      <c r="J64" s="12">
        <f t="shared" si="3"/>
        <v>0.15217391304347827</v>
      </c>
      <c r="K64" s="12">
        <f t="shared" si="3"/>
        <v>0.15217391304347827</v>
      </c>
      <c r="L64" s="12">
        <f t="shared" si="3"/>
        <v>0.13043478260869565</v>
      </c>
    </row>
    <row r="65" spans="1:12" ht="16.5" thickTop="1" thickBot="1" x14ac:dyDescent="0.3">
      <c r="E65" s="5" t="s">
        <v>151</v>
      </c>
      <c r="F65" s="5" t="s">
        <v>20</v>
      </c>
      <c r="G65" s="5">
        <f t="shared" ref="G65:L65" si="4">COUNTIF(G3:G48,"WO-WO")</f>
        <v>6</v>
      </c>
      <c r="H65" s="5">
        <f t="shared" si="4"/>
        <v>6</v>
      </c>
      <c r="I65" s="5">
        <f t="shared" si="4"/>
        <v>7</v>
      </c>
      <c r="J65" s="5">
        <f t="shared" si="4"/>
        <v>7</v>
      </c>
      <c r="K65" s="5">
        <f t="shared" si="4"/>
        <v>7</v>
      </c>
      <c r="L65" s="5">
        <f t="shared" si="4"/>
        <v>6</v>
      </c>
    </row>
    <row r="66" spans="1:12" ht="16.5" thickTop="1" thickBot="1" x14ac:dyDescent="0.3">
      <c r="A66" s="13"/>
      <c r="E66" s="5" t="s">
        <v>152</v>
      </c>
      <c r="F66" s="5" t="s">
        <v>20</v>
      </c>
      <c r="G66" s="12">
        <f t="shared" ref="G66:L66" si="5">G64+E62</f>
        <v>0.13043478260869565</v>
      </c>
      <c r="H66" s="12" t="e">
        <f t="shared" si="5"/>
        <v>#VALUE!</v>
      </c>
      <c r="I66" s="12">
        <f t="shared" si="5"/>
        <v>0.15217391304347827</v>
      </c>
      <c r="J66" s="12">
        <f t="shared" si="5"/>
        <v>0.15217391304347827</v>
      </c>
      <c r="K66" s="12">
        <f t="shared" si="5"/>
        <v>0.15217391304347827</v>
      </c>
      <c r="L66" s="12">
        <f t="shared" si="5"/>
        <v>0.13043478260869565</v>
      </c>
    </row>
    <row r="67" spans="1:12" ht="16.5" thickTop="1" thickBot="1" x14ac:dyDescent="0.3">
      <c r="E67" s="5" t="s">
        <v>153</v>
      </c>
      <c r="F67" s="5" t="s">
        <v>20</v>
      </c>
      <c r="G67" s="5" t="str">
        <f t="shared" ref="G67:L67" si="6">IFERROR($A$1-(G63+G65),"-")</f>
        <v>-</v>
      </c>
      <c r="H67" s="5" t="str">
        <f t="shared" si="6"/>
        <v>-</v>
      </c>
      <c r="I67" s="5" t="str">
        <f t="shared" si="6"/>
        <v>-</v>
      </c>
      <c r="J67" s="5" t="str">
        <f t="shared" si="6"/>
        <v>-</v>
      </c>
      <c r="K67" s="5" t="str">
        <f t="shared" si="6"/>
        <v>-</v>
      </c>
      <c r="L67" s="5" t="str">
        <f t="shared" si="6"/>
        <v>-</v>
      </c>
    </row>
    <row r="68" spans="1:12" ht="16.5" thickTop="1" thickBot="1" x14ac:dyDescent="0.3">
      <c r="F68" s="5" t="s">
        <v>20</v>
      </c>
      <c r="G68">
        <f t="shared" ref="G68:L68" si="7">COUNTIF(G3:G61,"WO-WO")</f>
        <v>7</v>
      </c>
      <c r="H68">
        <f t="shared" si="7"/>
        <v>7</v>
      </c>
      <c r="I68">
        <f t="shared" si="7"/>
        <v>11</v>
      </c>
      <c r="J68">
        <f t="shared" si="7"/>
        <v>9</v>
      </c>
      <c r="K68">
        <f t="shared" si="7"/>
        <v>7</v>
      </c>
      <c r="L68">
        <f t="shared" si="7"/>
        <v>9</v>
      </c>
    </row>
    <row r="69" spans="1:12" ht="15.75" thickTop="1" x14ac:dyDescent="0.25"/>
  </sheetData>
  <mergeCells count="1">
    <mergeCell ref="A1:E1"/>
  </mergeCells>
  <conditionalFormatting sqref="F1:L2 E47 I47:L47 D62:E62 G62:L67">
    <cfRule type="cellIs" dxfId="39" priority="1" operator="equal">
      <formula>"Leave"</formula>
    </cfRule>
    <cfRule type="cellIs" dxfId="38" priority="2" operator="equal">
      <formula>"WO-WO"</formula>
    </cfRule>
  </conditionalFormatting>
  <conditionalFormatting sqref="H22:L22 E22:E23 G23 I23:L23 E27 H27:K27 E33 G33:J33 L33 E36 H36:K36 E49 H49 J49:L49">
    <cfRule type="cellIs" dxfId="37" priority="3" operator="equal">
      <formula>"WO-WO"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0B2B-FBBF-4BAC-A7A6-6ADDA41E4FB9}">
  <dimension ref="D1:F63"/>
  <sheetViews>
    <sheetView workbookViewId="0">
      <selection activeCell="D6" sqref="D6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3" customWidth="1"/>
    <col min="4" max="4" width="13.5703125" customWidth="1"/>
    <col min="5" max="5" width="22.5703125" customWidth="1"/>
    <col min="6" max="6" width="25.28515625" bestFit="1" customWidth="1"/>
  </cols>
  <sheetData>
    <row r="1" spans="4:6" ht="18.75" x14ac:dyDescent="0.3">
      <c r="D1" s="33" t="s">
        <v>166</v>
      </c>
      <c r="E1" s="33"/>
    </row>
    <row r="2" spans="4:6" ht="15.75" thickBot="1" x14ac:dyDescent="0.3"/>
    <row r="3" spans="4:6" ht="16.5" thickTop="1" thickBot="1" x14ac:dyDescent="0.3">
      <c r="D3" s="2" t="s">
        <v>0</v>
      </c>
      <c r="E3" s="2" t="s">
        <v>1</v>
      </c>
      <c r="F3" s="2" t="s">
        <v>2</v>
      </c>
    </row>
    <row r="4" spans="4:6" ht="16.5" thickTop="1" thickBot="1" x14ac:dyDescent="0.3">
      <c r="D4" s="4" t="s">
        <v>14</v>
      </c>
      <c r="E4" s="5" t="s">
        <v>15</v>
      </c>
      <c r="F4" s="5" t="s">
        <v>16</v>
      </c>
    </row>
    <row r="5" spans="4:6" ht="16.5" thickTop="1" thickBot="1" x14ac:dyDescent="0.3">
      <c r="D5" s="5" t="s">
        <v>21</v>
      </c>
      <c r="E5" s="5" t="s">
        <v>22</v>
      </c>
      <c r="F5" s="5" t="s">
        <v>23</v>
      </c>
    </row>
    <row r="6" spans="4:6" ht="16.5" thickTop="1" thickBot="1" x14ac:dyDescent="0.3">
      <c r="D6" s="5" t="s">
        <v>24</v>
      </c>
      <c r="E6" s="5" t="s">
        <v>25</v>
      </c>
      <c r="F6" s="5" t="s">
        <v>16</v>
      </c>
    </row>
    <row r="7" spans="4:6" ht="16.5" thickTop="1" thickBot="1" x14ac:dyDescent="0.3">
      <c r="D7" s="5" t="s">
        <v>28</v>
      </c>
      <c r="E7" s="5" t="s">
        <v>29</v>
      </c>
      <c r="F7" s="5" t="s">
        <v>16</v>
      </c>
    </row>
    <row r="8" spans="4:6" ht="16.5" thickTop="1" thickBot="1" x14ac:dyDescent="0.3">
      <c r="D8" s="5" t="s">
        <v>30</v>
      </c>
      <c r="E8" s="5" t="s">
        <v>31</v>
      </c>
      <c r="F8" s="5" t="s">
        <v>23</v>
      </c>
    </row>
    <row r="9" spans="4:6" ht="16.5" thickTop="1" thickBot="1" x14ac:dyDescent="0.3">
      <c r="D9" s="5" t="s">
        <v>33</v>
      </c>
      <c r="E9" s="5" t="s">
        <v>34</v>
      </c>
      <c r="F9" s="5" t="s">
        <v>16</v>
      </c>
    </row>
    <row r="10" spans="4:6" ht="16.5" thickTop="1" thickBot="1" x14ac:dyDescent="0.3">
      <c r="D10" s="5" t="s">
        <v>35</v>
      </c>
      <c r="E10" s="5" t="s">
        <v>36</v>
      </c>
      <c r="F10" s="5" t="s">
        <v>16</v>
      </c>
    </row>
    <row r="11" spans="4:6" ht="16.5" thickTop="1" thickBot="1" x14ac:dyDescent="0.3">
      <c r="D11" s="5" t="s">
        <v>37</v>
      </c>
      <c r="E11" s="5" t="s">
        <v>38</v>
      </c>
      <c r="F11" s="5" t="s">
        <v>16</v>
      </c>
    </row>
    <row r="12" spans="4:6" ht="16.5" thickTop="1" thickBot="1" x14ac:dyDescent="0.3">
      <c r="D12" s="5" t="s">
        <v>39</v>
      </c>
      <c r="E12" s="5" t="s">
        <v>40</v>
      </c>
      <c r="F12" s="5" t="s">
        <v>16</v>
      </c>
    </row>
    <row r="13" spans="4:6" ht="16.5" thickTop="1" thickBot="1" x14ac:dyDescent="0.3">
      <c r="D13" s="5" t="s">
        <v>41</v>
      </c>
      <c r="E13" s="5" t="s">
        <v>42</v>
      </c>
      <c r="F13" s="5" t="s">
        <v>16</v>
      </c>
    </row>
    <row r="14" spans="4:6" ht="16.5" thickTop="1" thickBot="1" x14ac:dyDescent="0.3">
      <c r="D14" s="5" t="s">
        <v>43</v>
      </c>
      <c r="E14" s="5" t="s">
        <v>44</v>
      </c>
      <c r="F14" s="5" t="s">
        <v>16</v>
      </c>
    </row>
    <row r="15" spans="4:6" ht="16.5" thickTop="1" thickBot="1" x14ac:dyDescent="0.3">
      <c r="D15" s="5" t="s">
        <v>46</v>
      </c>
      <c r="E15" s="5" t="s">
        <v>47</v>
      </c>
      <c r="F15" s="5" t="s">
        <v>16</v>
      </c>
    </row>
    <row r="16" spans="4:6" ht="16.5" thickTop="1" thickBot="1" x14ac:dyDescent="0.3">
      <c r="D16" s="7" t="s">
        <v>48</v>
      </c>
      <c r="E16" s="7" t="s">
        <v>49</v>
      </c>
      <c r="F16" s="7" t="s">
        <v>16</v>
      </c>
    </row>
    <row r="17" spans="4:6" ht="16.5" thickTop="1" thickBot="1" x14ac:dyDescent="0.3">
      <c r="D17" s="5" t="s">
        <v>51</v>
      </c>
      <c r="E17" s="5" t="s">
        <v>52</v>
      </c>
      <c r="F17" s="5" t="s">
        <v>23</v>
      </c>
    </row>
    <row r="18" spans="4:6" ht="16.5" thickTop="1" thickBot="1" x14ac:dyDescent="0.3">
      <c r="D18" s="5" t="s">
        <v>54</v>
      </c>
      <c r="E18" s="5" t="s">
        <v>55</v>
      </c>
      <c r="F18" s="5" t="s">
        <v>16</v>
      </c>
    </row>
    <row r="19" spans="4:6" ht="16.5" thickTop="1" thickBot="1" x14ac:dyDescent="0.3">
      <c r="D19" s="5" t="s">
        <v>56</v>
      </c>
      <c r="E19" s="5" t="s">
        <v>57</v>
      </c>
      <c r="F19" s="5" t="s">
        <v>16</v>
      </c>
    </row>
    <row r="20" spans="4:6" ht="16.5" thickTop="1" thickBot="1" x14ac:dyDescent="0.3">
      <c r="D20" s="5" t="s">
        <v>58</v>
      </c>
      <c r="E20" s="5" t="s">
        <v>59</v>
      </c>
      <c r="F20" s="5" t="s">
        <v>16</v>
      </c>
    </row>
    <row r="21" spans="4:6" ht="16.5" thickTop="1" thickBot="1" x14ac:dyDescent="0.3">
      <c r="D21" s="5" t="s">
        <v>61</v>
      </c>
      <c r="E21" s="5" t="s">
        <v>62</v>
      </c>
      <c r="F21" s="5" t="s">
        <v>16</v>
      </c>
    </row>
    <row r="22" spans="4:6" ht="16.5" thickTop="1" thickBot="1" x14ac:dyDescent="0.3">
      <c r="D22" s="5" t="s">
        <v>64</v>
      </c>
      <c r="E22" s="5" t="s">
        <v>65</v>
      </c>
      <c r="F22" s="5" t="s">
        <v>16</v>
      </c>
    </row>
    <row r="23" spans="4:6" ht="16.5" thickTop="1" thickBot="1" x14ac:dyDescent="0.3">
      <c r="D23" s="5" t="s">
        <v>66</v>
      </c>
      <c r="E23" s="5" t="s">
        <v>67</v>
      </c>
      <c r="F23" s="5" t="s">
        <v>16</v>
      </c>
    </row>
    <row r="24" spans="4:6" ht="16.5" thickTop="1" thickBot="1" x14ac:dyDescent="0.3">
      <c r="D24" s="5" t="s">
        <v>68</v>
      </c>
      <c r="E24" s="5" t="s">
        <v>69</v>
      </c>
      <c r="F24" s="5" t="s">
        <v>16</v>
      </c>
    </row>
    <row r="25" spans="4:6" ht="16.5" thickTop="1" thickBot="1" x14ac:dyDescent="0.3">
      <c r="D25" s="5" t="s">
        <v>70</v>
      </c>
      <c r="E25" s="5" t="s">
        <v>71</v>
      </c>
      <c r="F25" s="5" t="s">
        <v>16</v>
      </c>
    </row>
    <row r="26" spans="4:6" ht="16.5" thickTop="1" thickBot="1" x14ac:dyDescent="0.3">
      <c r="D26" s="5" t="s">
        <v>72</v>
      </c>
      <c r="E26" s="5" t="s">
        <v>73</v>
      </c>
      <c r="F26" s="5" t="s">
        <v>16</v>
      </c>
    </row>
    <row r="27" spans="4:6" ht="16.5" thickTop="1" thickBot="1" x14ac:dyDescent="0.3">
      <c r="D27" s="5" t="s">
        <v>74</v>
      </c>
      <c r="E27" s="5" t="s">
        <v>75</v>
      </c>
      <c r="F27" s="5" t="s">
        <v>16</v>
      </c>
    </row>
    <row r="28" spans="4:6" ht="16.5" thickTop="1" thickBot="1" x14ac:dyDescent="0.3">
      <c r="D28" s="5" t="s">
        <v>76</v>
      </c>
      <c r="E28" s="5" t="s">
        <v>77</v>
      </c>
      <c r="F28" s="5" t="s">
        <v>16</v>
      </c>
    </row>
    <row r="29" spans="4:6" ht="16.5" thickTop="1" thickBot="1" x14ac:dyDescent="0.3">
      <c r="D29" s="5" t="s">
        <v>78</v>
      </c>
      <c r="E29" s="5" t="s">
        <v>79</v>
      </c>
      <c r="F29" s="5" t="s">
        <v>16</v>
      </c>
    </row>
    <row r="30" spans="4:6" ht="16.5" thickTop="1" thickBot="1" x14ac:dyDescent="0.3">
      <c r="D30" s="5" t="s">
        <v>81</v>
      </c>
      <c r="E30" s="5" t="s">
        <v>82</v>
      </c>
      <c r="F30" s="5" t="s">
        <v>16</v>
      </c>
    </row>
    <row r="31" spans="4:6" ht="16.5" thickTop="1" thickBot="1" x14ac:dyDescent="0.3">
      <c r="D31" s="5" t="s">
        <v>84</v>
      </c>
      <c r="E31" s="5" t="s">
        <v>85</v>
      </c>
      <c r="F31" s="5" t="s">
        <v>16</v>
      </c>
    </row>
    <row r="32" spans="4:6" ht="16.5" thickTop="1" thickBot="1" x14ac:dyDescent="0.3">
      <c r="D32" s="5" t="s">
        <v>86</v>
      </c>
      <c r="E32" s="5" t="s">
        <v>87</v>
      </c>
      <c r="F32" s="5" t="s">
        <v>16</v>
      </c>
    </row>
    <row r="33" spans="4:6" ht="16.5" thickTop="1" thickBot="1" x14ac:dyDescent="0.3">
      <c r="D33" s="5" t="s">
        <v>88</v>
      </c>
      <c r="E33" s="5" t="s">
        <v>89</v>
      </c>
      <c r="F33" s="5" t="s">
        <v>16</v>
      </c>
    </row>
    <row r="34" spans="4:6" ht="16.5" thickTop="1" thickBot="1" x14ac:dyDescent="0.3">
      <c r="D34" s="5" t="s">
        <v>90</v>
      </c>
      <c r="E34" s="5" t="s">
        <v>91</v>
      </c>
      <c r="F34" s="5" t="s">
        <v>16</v>
      </c>
    </row>
    <row r="35" spans="4:6" ht="16.5" thickTop="1" thickBot="1" x14ac:dyDescent="0.3">
      <c r="D35" s="5" t="s">
        <v>92</v>
      </c>
      <c r="E35" s="5" t="s">
        <v>93</v>
      </c>
      <c r="F35" s="5" t="s">
        <v>94</v>
      </c>
    </row>
    <row r="36" spans="4:6" ht="16.5" thickTop="1" thickBot="1" x14ac:dyDescent="0.3">
      <c r="D36" s="5" t="s">
        <v>96</v>
      </c>
      <c r="E36" s="5" t="s">
        <v>97</v>
      </c>
      <c r="F36" s="5" t="s">
        <v>94</v>
      </c>
    </row>
    <row r="37" spans="4:6" ht="16.5" thickTop="1" thickBot="1" x14ac:dyDescent="0.3">
      <c r="D37" s="5" t="s">
        <v>98</v>
      </c>
      <c r="E37" s="5" t="s">
        <v>99</v>
      </c>
      <c r="F37" s="5" t="s">
        <v>94</v>
      </c>
    </row>
    <row r="38" spans="4:6" ht="16.5" thickTop="1" thickBot="1" x14ac:dyDescent="0.3">
      <c r="D38" s="5" t="s">
        <v>100</v>
      </c>
      <c r="E38" s="5" t="s">
        <v>101</v>
      </c>
      <c r="F38" s="5" t="s">
        <v>94</v>
      </c>
    </row>
    <row r="39" spans="4:6" ht="16.5" thickTop="1" thickBot="1" x14ac:dyDescent="0.3">
      <c r="D39" s="5" t="s">
        <v>102</v>
      </c>
      <c r="E39" s="5" t="s">
        <v>103</v>
      </c>
      <c r="F39" s="5" t="s">
        <v>94</v>
      </c>
    </row>
    <row r="40" spans="4:6" ht="16.5" thickTop="1" thickBot="1" x14ac:dyDescent="0.3">
      <c r="D40" s="5" t="s">
        <v>104</v>
      </c>
      <c r="E40" s="5" t="s">
        <v>105</v>
      </c>
      <c r="F40" s="5" t="s">
        <v>94</v>
      </c>
    </row>
    <row r="41" spans="4:6" ht="16.5" thickTop="1" thickBot="1" x14ac:dyDescent="0.3">
      <c r="D41" s="5" t="s">
        <v>106</v>
      </c>
      <c r="E41" s="5" t="s">
        <v>107</v>
      </c>
      <c r="F41" s="5" t="s">
        <v>16</v>
      </c>
    </row>
    <row r="42" spans="4:6" ht="16.5" thickTop="1" thickBot="1" x14ac:dyDescent="0.3">
      <c r="D42" s="5" t="s">
        <v>108</v>
      </c>
      <c r="E42" s="5" t="s">
        <v>109</v>
      </c>
      <c r="F42" s="5" t="s">
        <v>16</v>
      </c>
    </row>
    <row r="43" spans="4:6" ht="16.5" thickTop="1" thickBot="1" x14ac:dyDescent="0.3">
      <c r="D43" s="5" t="s">
        <v>110</v>
      </c>
      <c r="E43" s="5" t="s">
        <v>111</v>
      </c>
      <c r="F43" s="5" t="s">
        <v>16</v>
      </c>
    </row>
    <row r="44" spans="4:6" ht="16.5" thickTop="1" thickBot="1" x14ac:dyDescent="0.3">
      <c r="D44" s="5" t="s">
        <v>112</v>
      </c>
      <c r="E44" s="5" t="s">
        <v>113</v>
      </c>
      <c r="F44" s="5" t="s">
        <v>16</v>
      </c>
    </row>
    <row r="45" spans="4:6" ht="16.5" thickTop="1" thickBot="1" x14ac:dyDescent="0.3">
      <c r="D45" s="5" t="s">
        <v>114</v>
      </c>
      <c r="E45" s="5" t="s">
        <v>115</v>
      </c>
      <c r="F45" s="5" t="s">
        <v>16</v>
      </c>
    </row>
    <row r="46" spans="4:6" ht="16.5" thickTop="1" thickBot="1" x14ac:dyDescent="0.3">
      <c r="D46" s="5" t="s">
        <v>116</v>
      </c>
      <c r="E46" s="5" t="s">
        <v>117</v>
      </c>
      <c r="F46" s="5" t="s">
        <v>16</v>
      </c>
    </row>
    <row r="47" spans="4:6" ht="16.5" thickTop="1" thickBot="1" x14ac:dyDescent="0.3">
      <c r="D47" s="5" t="s">
        <v>118</v>
      </c>
      <c r="E47" s="5" t="s">
        <v>119</v>
      </c>
      <c r="F47" s="5" t="s">
        <v>16</v>
      </c>
    </row>
    <row r="48" spans="4:6" ht="16.5" thickTop="1" thickBot="1" x14ac:dyDescent="0.3">
      <c r="D48" s="5" t="s">
        <v>120</v>
      </c>
      <c r="E48" s="5" t="s">
        <v>121</v>
      </c>
      <c r="F48" s="5" t="s">
        <v>16</v>
      </c>
    </row>
    <row r="49" spans="4:6" ht="16.5" thickTop="1" thickBot="1" x14ac:dyDescent="0.3">
      <c r="D49" s="5" t="s">
        <v>122</v>
      </c>
      <c r="E49" s="5" t="s">
        <v>123</v>
      </c>
      <c r="F49" s="5" t="s">
        <v>16</v>
      </c>
    </row>
    <row r="50" spans="4:6" ht="16.5" thickTop="1" thickBot="1" x14ac:dyDescent="0.3">
      <c r="D50" s="5" t="s">
        <v>124</v>
      </c>
      <c r="E50" s="5" t="s">
        <v>125</v>
      </c>
      <c r="F50" s="5" t="s">
        <v>16</v>
      </c>
    </row>
    <row r="51" spans="4:6" ht="16.5" thickTop="1" thickBot="1" x14ac:dyDescent="0.3">
      <c r="D51" s="5" t="s">
        <v>126</v>
      </c>
      <c r="E51" s="5" t="s">
        <v>127</v>
      </c>
      <c r="F51" s="5" t="s">
        <v>16</v>
      </c>
    </row>
    <row r="52" spans="4:6" ht="16.5" thickTop="1" thickBot="1" x14ac:dyDescent="0.3">
      <c r="D52" s="5" t="s">
        <v>128</v>
      </c>
      <c r="E52" s="5" t="s">
        <v>129</v>
      </c>
      <c r="F52" s="5" t="s">
        <v>16</v>
      </c>
    </row>
    <row r="53" spans="4:6" ht="16.5" thickTop="1" thickBot="1" x14ac:dyDescent="0.3">
      <c r="D53" s="5" t="s">
        <v>130</v>
      </c>
      <c r="E53" s="5" t="s">
        <v>131</v>
      </c>
      <c r="F53" s="5" t="s">
        <v>16</v>
      </c>
    </row>
    <row r="54" spans="4:6" ht="16.5" thickTop="1" thickBot="1" x14ac:dyDescent="0.3">
      <c r="D54" s="5" t="s">
        <v>132</v>
      </c>
      <c r="E54" s="5" t="s">
        <v>15</v>
      </c>
      <c r="F54" s="5" t="s">
        <v>16</v>
      </c>
    </row>
    <row r="55" spans="4:6" ht="16.5" thickTop="1" thickBot="1" x14ac:dyDescent="0.3">
      <c r="D55" s="5" t="s">
        <v>133</v>
      </c>
      <c r="E55" s="5" t="s">
        <v>134</v>
      </c>
      <c r="F55" s="5" t="s">
        <v>16</v>
      </c>
    </row>
    <row r="56" spans="4:6" ht="16.5" thickTop="1" thickBot="1" x14ac:dyDescent="0.3">
      <c r="D56" s="5" t="s">
        <v>135</v>
      </c>
      <c r="E56" s="5" t="s">
        <v>136</v>
      </c>
      <c r="F56" s="5" t="s">
        <v>16</v>
      </c>
    </row>
    <row r="57" spans="4:6" ht="16.5" thickTop="1" thickBot="1" x14ac:dyDescent="0.3">
      <c r="D57" s="5" t="s">
        <v>137</v>
      </c>
      <c r="E57" s="5" t="s">
        <v>138</v>
      </c>
      <c r="F57" s="5" t="s">
        <v>16</v>
      </c>
    </row>
    <row r="58" spans="4:6" ht="16.5" thickTop="1" thickBot="1" x14ac:dyDescent="0.3">
      <c r="D58" s="8" t="s">
        <v>139</v>
      </c>
      <c r="E58" s="8" t="s">
        <v>140</v>
      </c>
      <c r="F58" s="5" t="s">
        <v>16</v>
      </c>
    </row>
    <row r="59" spans="4:6" ht="16.5" thickTop="1" thickBot="1" x14ac:dyDescent="0.3">
      <c r="D59" s="9" t="s">
        <v>141</v>
      </c>
      <c r="E59" s="9" t="s">
        <v>142</v>
      </c>
      <c r="F59" s="10" t="s">
        <v>16</v>
      </c>
    </row>
    <row r="60" spans="4:6" ht="16.5" thickTop="1" thickBot="1" x14ac:dyDescent="0.3">
      <c r="D60" s="9" t="s">
        <v>143</v>
      </c>
      <c r="E60" s="9" t="s">
        <v>144</v>
      </c>
      <c r="F60" s="10" t="s">
        <v>16</v>
      </c>
    </row>
    <row r="61" spans="4:6" ht="16.5" thickTop="1" thickBot="1" x14ac:dyDescent="0.3">
      <c r="D61" s="9" t="s">
        <v>145</v>
      </c>
      <c r="E61" s="9" t="s">
        <v>146</v>
      </c>
      <c r="F61" s="10" t="s">
        <v>16</v>
      </c>
    </row>
    <row r="62" spans="4:6" ht="16.5" thickTop="1" thickBot="1" x14ac:dyDescent="0.3">
      <c r="D62" s="9" t="s">
        <v>147</v>
      </c>
      <c r="E62" s="9" t="s">
        <v>148</v>
      </c>
      <c r="F62" s="10" t="s">
        <v>16</v>
      </c>
    </row>
    <row r="63" spans="4:6" ht="15.75" thickTop="1" x14ac:dyDescent="0.25"/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292D-5838-445C-8470-7601726AE2F2}">
  <dimension ref="A1:G5"/>
  <sheetViews>
    <sheetView showGridLines="0" workbookViewId="0">
      <selection activeCell="B3" sqref="B3:D5"/>
    </sheetView>
  </sheetViews>
  <sheetFormatPr defaultRowHeight="15" x14ac:dyDescent="0.25"/>
  <cols>
    <col min="1" max="1" width="24" bestFit="1" customWidth="1"/>
    <col min="2" max="2" width="21.42578125" bestFit="1" customWidth="1"/>
    <col min="3" max="3" width="13.7109375" customWidth="1"/>
    <col min="4" max="4" width="11.28515625" bestFit="1" customWidth="1"/>
    <col min="5" max="5" width="10.140625" customWidth="1"/>
    <col min="6" max="6" width="14" customWidth="1"/>
    <col min="7" max="7" width="11.140625" customWidth="1"/>
  </cols>
  <sheetData>
    <row r="1" spans="1:7" ht="21" x14ac:dyDescent="0.35">
      <c r="E1" s="34" t="s">
        <v>165</v>
      </c>
      <c r="F1" s="34"/>
      <c r="G1" s="34"/>
    </row>
    <row r="3" spans="1:7" x14ac:dyDescent="0.25">
      <c r="A3" s="11"/>
      <c r="B3" s="15" t="s">
        <v>160</v>
      </c>
      <c r="C3" s="11"/>
      <c r="D3" s="11"/>
    </row>
    <row r="4" spans="1:7" x14ac:dyDescent="0.25">
      <c r="A4" s="11"/>
      <c r="B4" s="18" t="s">
        <v>26</v>
      </c>
      <c r="C4" s="18" t="s">
        <v>17</v>
      </c>
      <c r="D4" s="18" t="s">
        <v>156</v>
      </c>
    </row>
    <row r="5" spans="1:7" x14ac:dyDescent="0.25">
      <c r="A5" s="11" t="s">
        <v>159</v>
      </c>
      <c r="B5" s="19">
        <v>28</v>
      </c>
      <c r="C5" s="19">
        <v>31</v>
      </c>
      <c r="D5" s="20">
        <v>59</v>
      </c>
    </row>
  </sheetData>
  <mergeCells count="1">
    <mergeCell ref="E1:G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642A-F4F2-456F-BDBB-F34AB597735E}">
  <dimension ref="A1:E13"/>
  <sheetViews>
    <sheetView workbookViewId="0">
      <selection activeCell="C18" sqref="C18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3" width="16.42578125" bestFit="1" customWidth="1"/>
    <col min="4" max="4" width="18.42578125" customWidth="1"/>
    <col min="5" max="5" width="12.7109375" customWidth="1"/>
    <col min="6" max="9" width="10.85546875" bestFit="1" customWidth="1"/>
    <col min="10" max="10" width="11.28515625" bestFit="1" customWidth="1"/>
    <col min="11" max="11" width="13.140625" bestFit="1" customWidth="1"/>
    <col min="12" max="12" width="12.5703125" bestFit="1" customWidth="1"/>
    <col min="13" max="13" width="11.42578125" bestFit="1" customWidth="1"/>
    <col min="14" max="14" width="18" bestFit="1" customWidth="1"/>
    <col min="15" max="15" width="14" bestFit="1" customWidth="1"/>
    <col min="16" max="16" width="8" bestFit="1" customWidth="1"/>
    <col min="17" max="17" width="12.7109375" bestFit="1" customWidth="1"/>
    <col min="18" max="18" width="13.7109375" bestFit="1" customWidth="1"/>
    <col min="19" max="19" width="11.140625" bestFit="1" customWidth="1"/>
    <col min="20" max="20" width="12.28515625" bestFit="1" customWidth="1"/>
    <col min="21" max="21" width="18.140625" bestFit="1" customWidth="1"/>
    <col min="22" max="22" width="12.5703125" bestFit="1" customWidth="1"/>
    <col min="23" max="24" width="13.140625" bestFit="1" customWidth="1"/>
    <col min="25" max="25" width="12.28515625" bestFit="1" customWidth="1"/>
    <col min="26" max="26" width="13.42578125" bestFit="1" customWidth="1"/>
    <col min="27" max="27" width="11.28515625" bestFit="1" customWidth="1"/>
    <col min="28" max="28" width="16.28515625" bestFit="1" customWidth="1"/>
    <col min="29" max="29" width="19.5703125" bestFit="1" customWidth="1"/>
    <col min="30" max="30" width="11.42578125" bestFit="1" customWidth="1"/>
    <col min="31" max="31" width="8" bestFit="1" customWidth="1"/>
    <col min="32" max="32" width="6.85546875" bestFit="1" customWidth="1"/>
    <col min="33" max="33" width="12.28515625" bestFit="1" customWidth="1"/>
    <col min="34" max="34" width="14.28515625" bestFit="1" customWidth="1"/>
    <col min="35" max="35" width="15.140625" bestFit="1" customWidth="1"/>
    <col min="36" max="36" width="6.42578125" bestFit="1" customWidth="1"/>
    <col min="37" max="37" width="10.42578125" bestFit="1" customWidth="1"/>
    <col min="38" max="39" width="11.7109375" bestFit="1" customWidth="1"/>
    <col min="40" max="40" width="10.85546875" bestFit="1" customWidth="1"/>
    <col min="41" max="41" width="16.42578125" bestFit="1" customWidth="1"/>
    <col min="42" max="42" width="8.42578125" bestFit="1" customWidth="1"/>
    <col min="43" max="43" width="10.5703125" bestFit="1" customWidth="1"/>
    <col min="44" max="44" width="14.140625" bestFit="1" customWidth="1"/>
    <col min="45" max="45" width="19.5703125" bestFit="1" customWidth="1"/>
    <col min="46" max="46" width="17.28515625" bestFit="1" customWidth="1"/>
    <col min="47" max="47" width="14.85546875" bestFit="1" customWidth="1"/>
    <col min="48" max="48" width="16.28515625" bestFit="1" customWidth="1"/>
    <col min="49" max="49" width="12.5703125" bestFit="1" customWidth="1"/>
    <col min="50" max="50" width="11" bestFit="1" customWidth="1"/>
    <col min="51" max="51" width="8.28515625" bestFit="1" customWidth="1"/>
    <col min="52" max="52" width="14.5703125" bestFit="1" customWidth="1"/>
    <col min="53" max="53" width="16.42578125" bestFit="1" customWidth="1"/>
    <col min="54" max="55" width="6.42578125" bestFit="1" customWidth="1"/>
    <col min="56" max="56" width="6.85546875" bestFit="1" customWidth="1"/>
    <col min="57" max="58" width="12.140625" bestFit="1" customWidth="1"/>
    <col min="59" max="59" width="14.7109375" bestFit="1" customWidth="1"/>
    <col min="60" max="60" width="11.28515625" bestFit="1" customWidth="1"/>
  </cols>
  <sheetData>
    <row r="1" spans="1:5" ht="15.75" x14ac:dyDescent="0.25">
      <c r="D1" s="35" t="s">
        <v>164</v>
      </c>
      <c r="E1" s="35"/>
    </row>
    <row r="3" spans="1:5" x14ac:dyDescent="0.25">
      <c r="A3" s="15" t="s">
        <v>157</v>
      </c>
      <c r="B3" s="15" t="s">
        <v>155</v>
      </c>
      <c r="C3" s="11"/>
    </row>
    <row r="4" spans="1:5" x14ac:dyDescent="0.25">
      <c r="A4" s="16" t="s">
        <v>158</v>
      </c>
      <c r="B4" s="16" t="s">
        <v>23</v>
      </c>
      <c r="C4" s="16" t="s">
        <v>94</v>
      </c>
    </row>
    <row r="5" spans="1:5" x14ac:dyDescent="0.25">
      <c r="A5" s="17" t="s">
        <v>52</v>
      </c>
      <c r="B5" s="11">
        <v>1</v>
      </c>
      <c r="C5" s="11"/>
    </row>
    <row r="6" spans="1:5" x14ac:dyDescent="0.25">
      <c r="A6" s="17" t="s">
        <v>101</v>
      </c>
      <c r="B6" s="11"/>
      <c r="C6" s="11">
        <v>1</v>
      </c>
    </row>
    <row r="7" spans="1:5" x14ac:dyDescent="0.25">
      <c r="A7" s="17" t="s">
        <v>103</v>
      </c>
      <c r="B7" s="11"/>
      <c r="C7" s="11">
        <v>1</v>
      </c>
    </row>
    <row r="8" spans="1:5" x14ac:dyDescent="0.25">
      <c r="A8" s="17" t="s">
        <v>31</v>
      </c>
      <c r="B8" s="11">
        <v>1</v>
      </c>
      <c r="C8" s="11"/>
    </row>
    <row r="9" spans="1:5" x14ac:dyDescent="0.25">
      <c r="A9" s="17" t="s">
        <v>93</v>
      </c>
      <c r="B9" s="11"/>
      <c r="C9" s="11">
        <v>1</v>
      </c>
    </row>
    <row r="10" spans="1:5" x14ac:dyDescent="0.25">
      <c r="A10" s="17" t="s">
        <v>22</v>
      </c>
      <c r="B10" s="11">
        <v>1</v>
      </c>
      <c r="C10" s="11"/>
    </row>
    <row r="11" spans="1:5" x14ac:dyDescent="0.25">
      <c r="A11" s="17" t="s">
        <v>99</v>
      </c>
      <c r="B11" s="11"/>
      <c r="C11" s="11">
        <v>1</v>
      </c>
    </row>
    <row r="12" spans="1:5" x14ac:dyDescent="0.25">
      <c r="A12" s="17" t="s">
        <v>97</v>
      </c>
      <c r="B12" s="11"/>
      <c r="C12" s="11">
        <v>1</v>
      </c>
    </row>
    <row r="13" spans="1:5" x14ac:dyDescent="0.25">
      <c r="A13" s="17" t="s">
        <v>105</v>
      </c>
      <c r="B13" s="11"/>
      <c r="C13" s="11">
        <v>1</v>
      </c>
    </row>
  </sheetData>
  <mergeCells count="1">
    <mergeCell ref="D1:E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662A-EFE6-44A0-AE3B-71CB837E67C8}">
  <dimension ref="A1:E15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  <col min="2" max="2" width="10.85546875" bestFit="1" customWidth="1"/>
    <col min="3" max="3" width="11.28515625" bestFit="1" customWidth="1"/>
    <col min="4" max="4" width="12.28515625" customWidth="1"/>
    <col min="5" max="5" width="14.140625" customWidth="1"/>
    <col min="6" max="9" width="10.85546875" bestFit="1" customWidth="1"/>
    <col min="10" max="10" width="11.28515625" bestFit="1" customWidth="1"/>
  </cols>
  <sheetData>
    <row r="1" spans="1:5" ht="15.75" x14ac:dyDescent="0.25">
      <c r="D1" s="35" t="s">
        <v>163</v>
      </c>
      <c r="E1" s="35"/>
    </row>
    <row r="3" spans="1:5" x14ac:dyDescent="0.25">
      <c r="A3" s="15" t="s">
        <v>161</v>
      </c>
      <c r="B3" s="22" t="s">
        <v>162</v>
      </c>
      <c r="C3" s="22"/>
    </row>
    <row r="4" spans="1:5" x14ac:dyDescent="0.25">
      <c r="A4" s="21" t="s">
        <v>1</v>
      </c>
      <c r="B4" s="22" t="s">
        <v>32</v>
      </c>
      <c r="C4" s="11" t="s">
        <v>156</v>
      </c>
    </row>
    <row r="5" spans="1:5" x14ac:dyDescent="0.25">
      <c r="A5" s="21" t="s">
        <v>42</v>
      </c>
      <c r="B5" s="39">
        <v>1</v>
      </c>
      <c r="C5" s="39">
        <v>1</v>
      </c>
    </row>
    <row r="6" spans="1:5" x14ac:dyDescent="0.25">
      <c r="A6" s="21" t="s">
        <v>44</v>
      </c>
      <c r="B6" s="39">
        <v>1</v>
      </c>
      <c r="C6" s="39">
        <v>1</v>
      </c>
    </row>
    <row r="7" spans="1:5" x14ac:dyDescent="0.25">
      <c r="A7" s="21" t="s">
        <v>40</v>
      </c>
      <c r="B7" s="39">
        <v>1</v>
      </c>
      <c r="C7" s="39">
        <v>1</v>
      </c>
    </row>
    <row r="8" spans="1:5" x14ac:dyDescent="0.25">
      <c r="A8" s="21" t="s">
        <v>101</v>
      </c>
      <c r="B8" s="39">
        <v>1</v>
      </c>
      <c r="C8" s="39">
        <v>1</v>
      </c>
    </row>
    <row r="9" spans="1:5" x14ac:dyDescent="0.25">
      <c r="A9" s="21" t="s">
        <v>36</v>
      </c>
      <c r="B9" s="39">
        <v>1</v>
      </c>
      <c r="C9" s="39">
        <v>1</v>
      </c>
    </row>
    <row r="10" spans="1:5" x14ac:dyDescent="0.25">
      <c r="A10" s="21" t="s">
        <v>38</v>
      </c>
      <c r="B10" s="39">
        <v>1</v>
      </c>
      <c r="C10" s="39">
        <v>1</v>
      </c>
    </row>
    <row r="11" spans="1:5" x14ac:dyDescent="0.25">
      <c r="A11" s="21" t="s">
        <v>115</v>
      </c>
      <c r="B11" s="39">
        <v>1</v>
      </c>
      <c r="C11" s="39">
        <v>1</v>
      </c>
    </row>
    <row r="12" spans="1:5" x14ac:dyDescent="0.25">
      <c r="A12" s="21" t="s">
        <v>49</v>
      </c>
      <c r="B12" s="39">
        <v>1</v>
      </c>
      <c r="C12" s="39">
        <v>1</v>
      </c>
    </row>
    <row r="13" spans="1:5" x14ac:dyDescent="0.25">
      <c r="A13" s="21" t="s">
        <v>119</v>
      </c>
      <c r="B13" s="39">
        <v>1</v>
      </c>
      <c r="C13" s="39">
        <v>1</v>
      </c>
    </row>
    <row r="14" spans="1:5" x14ac:dyDescent="0.25">
      <c r="A14" s="21" t="s">
        <v>31</v>
      </c>
      <c r="B14" s="39">
        <v>1</v>
      </c>
      <c r="C14" s="39">
        <v>1</v>
      </c>
    </row>
    <row r="15" spans="1:5" x14ac:dyDescent="0.25">
      <c r="A15" s="23" t="s">
        <v>156</v>
      </c>
      <c r="B15" s="40">
        <v>10</v>
      </c>
      <c r="C15" s="40">
        <v>10</v>
      </c>
    </row>
  </sheetData>
  <mergeCells count="1">
    <mergeCell ref="D1:E1"/>
  </mergeCells>
  <conditionalFormatting pivot="1" sqref="B5:B14">
    <cfRule type="cellIs" dxfId="71" priority="1" operator="equal">
      <formula>1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F6E3-20F4-4F78-ACB0-E1858AACF1C7}">
  <dimension ref="A1:H66"/>
  <sheetViews>
    <sheetView showGridLines="0" showRowColHeaders="0" tabSelected="1" workbookViewId="0">
      <selection activeCell="N4" sqref="N4"/>
    </sheetView>
  </sheetViews>
  <sheetFormatPr defaultRowHeight="15" x14ac:dyDescent="0.25"/>
  <cols>
    <col min="1" max="1" width="13.28515625" bestFit="1" customWidth="1"/>
    <col min="2" max="2" width="18.5703125" customWidth="1"/>
    <col min="3" max="3" width="25.140625" customWidth="1"/>
    <col min="5" max="5" width="20.5703125" customWidth="1"/>
    <col min="6" max="6" width="17.85546875" customWidth="1"/>
    <col min="7" max="7" width="14.85546875" customWidth="1"/>
    <col min="8" max="8" width="13.7109375" customWidth="1"/>
    <col min="9" max="9" width="5.5703125" customWidth="1"/>
    <col min="10" max="10" width="3.7109375" customWidth="1"/>
    <col min="11" max="11" width="3.85546875" customWidth="1"/>
    <col min="12" max="12" width="6.7109375" customWidth="1"/>
  </cols>
  <sheetData>
    <row r="1" spans="1:8" ht="33.75" x14ac:dyDescent="0.5">
      <c r="E1" s="36" t="s">
        <v>167</v>
      </c>
      <c r="F1" s="36"/>
    </row>
    <row r="3" spans="1:8" ht="23.25" x14ac:dyDescent="0.35">
      <c r="E3" s="37" t="s">
        <v>168</v>
      </c>
      <c r="F3" s="37"/>
      <c r="G3" s="37"/>
    </row>
    <row r="5" spans="1:8" ht="18.75" x14ac:dyDescent="0.3">
      <c r="A5" s="38" t="s">
        <v>166</v>
      </c>
      <c r="B5" s="38"/>
    </row>
    <row r="6" spans="1:8" x14ac:dyDescent="0.25">
      <c r="F6" s="26" t="s">
        <v>160</v>
      </c>
      <c r="G6" s="26"/>
      <c r="H6" s="26"/>
    </row>
    <row r="7" spans="1:8" x14ac:dyDescent="0.25">
      <c r="A7" s="14" t="s">
        <v>0</v>
      </c>
      <c r="B7" s="14" t="s">
        <v>1</v>
      </c>
      <c r="C7" s="14" t="s">
        <v>2</v>
      </c>
      <c r="F7" s="18" t="s">
        <v>26</v>
      </c>
      <c r="G7" s="18" t="s">
        <v>17</v>
      </c>
      <c r="H7" s="18" t="s">
        <v>169</v>
      </c>
    </row>
    <row r="8" spans="1:8" x14ac:dyDescent="0.25">
      <c r="A8" s="24" t="s">
        <v>14</v>
      </c>
      <c r="B8" s="30" t="s">
        <v>15</v>
      </c>
      <c r="C8" s="28" t="s">
        <v>16</v>
      </c>
      <c r="F8" s="19">
        <v>28</v>
      </c>
      <c r="G8" s="19">
        <v>31</v>
      </c>
      <c r="H8" s="27">
        <v>59</v>
      </c>
    </row>
    <row r="9" spans="1:8" x14ac:dyDescent="0.25">
      <c r="A9" s="9" t="s">
        <v>21</v>
      </c>
      <c r="B9" s="30" t="s">
        <v>22</v>
      </c>
      <c r="C9" s="28" t="s">
        <v>23</v>
      </c>
    </row>
    <row r="10" spans="1:8" x14ac:dyDescent="0.25">
      <c r="A10" s="9" t="s">
        <v>24</v>
      </c>
      <c r="B10" s="30" t="s">
        <v>25</v>
      </c>
      <c r="C10" s="28" t="s">
        <v>16</v>
      </c>
    </row>
    <row r="11" spans="1:8" x14ac:dyDescent="0.25">
      <c r="A11" s="9" t="s">
        <v>28</v>
      </c>
      <c r="B11" s="30" t="s">
        <v>29</v>
      </c>
      <c r="C11" s="28" t="s">
        <v>16</v>
      </c>
    </row>
    <row r="12" spans="1:8" x14ac:dyDescent="0.25">
      <c r="A12" s="9" t="s">
        <v>30</v>
      </c>
      <c r="B12" s="30" t="s">
        <v>31</v>
      </c>
      <c r="C12" s="28" t="s">
        <v>23</v>
      </c>
    </row>
    <row r="13" spans="1:8" x14ac:dyDescent="0.25">
      <c r="A13" s="9" t="s">
        <v>33</v>
      </c>
      <c r="B13" s="30" t="s">
        <v>34</v>
      </c>
      <c r="C13" s="28" t="s">
        <v>16</v>
      </c>
    </row>
    <row r="14" spans="1:8" x14ac:dyDescent="0.25">
      <c r="A14" s="9" t="s">
        <v>35</v>
      </c>
      <c r="B14" s="30" t="s">
        <v>36</v>
      </c>
      <c r="C14" s="28" t="s">
        <v>16</v>
      </c>
    </row>
    <row r="15" spans="1:8" x14ac:dyDescent="0.25">
      <c r="A15" s="9" t="s">
        <v>37</v>
      </c>
      <c r="B15" s="30" t="s">
        <v>38</v>
      </c>
      <c r="C15" s="28" t="s">
        <v>16</v>
      </c>
    </row>
    <row r="16" spans="1:8" x14ac:dyDescent="0.25">
      <c r="A16" s="9" t="s">
        <v>39</v>
      </c>
      <c r="B16" s="30" t="s">
        <v>40</v>
      </c>
      <c r="C16" s="28" t="s">
        <v>16</v>
      </c>
    </row>
    <row r="17" spans="1:7" x14ac:dyDescent="0.25">
      <c r="A17" s="9" t="s">
        <v>41</v>
      </c>
      <c r="B17" s="30" t="s">
        <v>42</v>
      </c>
      <c r="C17" s="28" t="s">
        <v>16</v>
      </c>
    </row>
    <row r="18" spans="1:7" x14ac:dyDescent="0.25">
      <c r="A18" s="9" t="s">
        <v>43</v>
      </c>
      <c r="B18" s="30" t="s">
        <v>44</v>
      </c>
      <c r="C18" s="28" t="s">
        <v>16</v>
      </c>
    </row>
    <row r="19" spans="1:7" x14ac:dyDescent="0.25">
      <c r="A19" s="9" t="s">
        <v>46</v>
      </c>
      <c r="B19" s="30" t="s">
        <v>47</v>
      </c>
      <c r="C19" s="28" t="s">
        <v>16</v>
      </c>
    </row>
    <row r="20" spans="1:7" x14ac:dyDescent="0.25">
      <c r="A20" s="25" t="s">
        <v>48</v>
      </c>
      <c r="B20" s="30" t="s">
        <v>49</v>
      </c>
      <c r="C20" s="29" t="s">
        <v>16</v>
      </c>
    </row>
    <row r="21" spans="1:7" x14ac:dyDescent="0.25">
      <c r="A21" s="9" t="s">
        <v>51</v>
      </c>
      <c r="B21" s="30" t="s">
        <v>52</v>
      </c>
      <c r="C21" s="28" t="s">
        <v>23</v>
      </c>
    </row>
    <row r="22" spans="1:7" x14ac:dyDescent="0.25">
      <c r="A22" s="9" t="s">
        <v>54</v>
      </c>
      <c r="B22" s="30" t="s">
        <v>55</v>
      </c>
      <c r="C22" s="28" t="s">
        <v>16</v>
      </c>
    </row>
    <row r="23" spans="1:7" x14ac:dyDescent="0.25">
      <c r="A23" s="9" t="s">
        <v>56</v>
      </c>
      <c r="B23" s="30" t="s">
        <v>57</v>
      </c>
      <c r="C23" s="28" t="s">
        <v>16</v>
      </c>
    </row>
    <row r="24" spans="1:7" x14ac:dyDescent="0.25">
      <c r="A24" s="9" t="s">
        <v>58</v>
      </c>
      <c r="B24" s="30" t="s">
        <v>59</v>
      </c>
      <c r="C24" s="28" t="s">
        <v>16</v>
      </c>
    </row>
    <row r="25" spans="1:7" x14ac:dyDescent="0.25">
      <c r="A25" s="9" t="s">
        <v>61</v>
      </c>
      <c r="B25" s="30" t="s">
        <v>62</v>
      </c>
      <c r="C25" s="28" t="s">
        <v>16</v>
      </c>
    </row>
    <row r="26" spans="1:7" x14ac:dyDescent="0.25">
      <c r="A26" s="9" t="s">
        <v>64</v>
      </c>
      <c r="B26" s="30" t="s">
        <v>65</v>
      </c>
      <c r="C26" s="28" t="s">
        <v>16</v>
      </c>
    </row>
    <row r="27" spans="1:7" ht="18.75" x14ac:dyDescent="0.3">
      <c r="A27" s="9" t="s">
        <v>66</v>
      </c>
      <c r="B27" s="30" t="s">
        <v>67</v>
      </c>
      <c r="C27" s="28" t="s">
        <v>16</v>
      </c>
      <c r="F27" s="38" t="s">
        <v>164</v>
      </c>
      <c r="G27" s="38"/>
    </row>
    <row r="28" spans="1:7" x14ac:dyDescent="0.25">
      <c r="A28" s="9" t="s">
        <v>68</v>
      </c>
      <c r="B28" s="30" t="s">
        <v>69</v>
      </c>
      <c r="C28" s="28" t="s">
        <v>16</v>
      </c>
    </row>
    <row r="29" spans="1:7" x14ac:dyDescent="0.25">
      <c r="A29" s="9" t="s">
        <v>70</v>
      </c>
      <c r="B29" s="30" t="s">
        <v>71</v>
      </c>
      <c r="C29" s="28" t="s">
        <v>16</v>
      </c>
    </row>
    <row r="30" spans="1:7" x14ac:dyDescent="0.25">
      <c r="A30" s="9" t="s">
        <v>72</v>
      </c>
      <c r="B30" s="30" t="s">
        <v>73</v>
      </c>
      <c r="C30" s="28" t="s">
        <v>16</v>
      </c>
    </row>
    <row r="31" spans="1:7" x14ac:dyDescent="0.25">
      <c r="A31" s="9" t="s">
        <v>74</v>
      </c>
      <c r="B31" s="30" t="s">
        <v>75</v>
      </c>
      <c r="C31" s="28" t="s">
        <v>16</v>
      </c>
    </row>
    <row r="32" spans="1:7" x14ac:dyDescent="0.25">
      <c r="A32" s="9" t="s">
        <v>76</v>
      </c>
      <c r="B32" s="30" t="s">
        <v>77</v>
      </c>
      <c r="C32" s="28" t="s">
        <v>16</v>
      </c>
    </row>
    <row r="33" spans="1:3" x14ac:dyDescent="0.25">
      <c r="A33" s="9" t="s">
        <v>78</v>
      </c>
      <c r="B33" s="30" t="s">
        <v>79</v>
      </c>
      <c r="C33" s="28" t="s">
        <v>16</v>
      </c>
    </row>
    <row r="34" spans="1:3" x14ac:dyDescent="0.25">
      <c r="A34" s="9" t="s">
        <v>81</v>
      </c>
      <c r="B34" s="30" t="s">
        <v>82</v>
      </c>
      <c r="C34" s="28" t="s">
        <v>16</v>
      </c>
    </row>
    <row r="35" spans="1:3" x14ac:dyDescent="0.25">
      <c r="A35" s="9" t="s">
        <v>84</v>
      </c>
      <c r="B35" s="30" t="s">
        <v>85</v>
      </c>
      <c r="C35" s="28" t="s">
        <v>16</v>
      </c>
    </row>
    <row r="36" spans="1:3" x14ac:dyDescent="0.25">
      <c r="A36" s="9" t="s">
        <v>86</v>
      </c>
      <c r="B36" s="30" t="s">
        <v>87</v>
      </c>
      <c r="C36" s="28" t="s">
        <v>16</v>
      </c>
    </row>
    <row r="37" spans="1:3" x14ac:dyDescent="0.25">
      <c r="A37" s="9" t="s">
        <v>88</v>
      </c>
      <c r="B37" s="30" t="s">
        <v>89</v>
      </c>
      <c r="C37" s="28" t="s">
        <v>16</v>
      </c>
    </row>
    <row r="38" spans="1:3" x14ac:dyDescent="0.25">
      <c r="A38" s="9" t="s">
        <v>90</v>
      </c>
      <c r="B38" s="30" t="s">
        <v>91</v>
      </c>
      <c r="C38" s="28" t="s">
        <v>16</v>
      </c>
    </row>
    <row r="39" spans="1:3" x14ac:dyDescent="0.25">
      <c r="A39" s="9" t="s">
        <v>92</v>
      </c>
      <c r="B39" s="30" t="s">
        <v>93</v>
      </c>
      <c r="C39" s="28" t="s">
        <v>94</v>
      </c>
    </row>
    <row r="40" spans="1:3" x14ac:dyDescent="0.25">
      <c r="A40" s="9" t="s">
        <v>96</v>
      </c>
      <c r="B40" s="30" t="s">
        <v>97</v>
      </c>
      <c r="C40" s="28" t="s">
        <v>94</v>
      </c>
    </row>
    <row r="41" spans="1:3" x14ac:dyDescent="0.25">
      <c r="A41" s="9" t="s">
        <v>98</v>
      </c>
      <c r="B41" s="30" t="s">
        <v>99</v>
      </c>
      <c r="C41" s="28" t="s">
        <v>94</v>
      </c>
    </row>
    <row r="42" spans="1:3" x14ac:dyDescent="0.25">
      <c r="A42" s="9" t="s">
        <v>100</v>
      </c>
      <c r="B42" s="30" t="s">
        <v>101</v>
      </c>
      <c r="C42" s="28" t="s">
        <v>94</v>
      </c>
    </row>
    <row r="43" spans="1:3" x14ac:dyDescent="0.25">
      <c r="A43" s="9" t="s">
        <v>102</v>
      </c>
      <c r="B43" s="30" t="s">
        <v>103</v>
      </c>
      <c r="C43" s="28" t="s">
        <v>94</v>
      </c>
    </row>
    <row r="44" spans="1:3" x14ac:dyDescent="0.25">
      <c r="A44" s="9" t="s">
        <v>104</v>
      </c>
      <c r="B44" s="30" t="s">
        <v>105</v>
      </c>
      <c r="C44" s="28" t="s">
        <v>94</v>
      </c>
    </row>
    <row r="45" spans="1:3" x14ac:dyDescent="0.25">
      <c r="A45" s="9" t="s">
        <v>106</v>
      </c>
      <c r="B45" s="30" t="s">
        <v>107</v>
      </c>
      <c r="C45" s="28" t="s">
        <v>16</v>
      </c>
    </row>
    <row r="46" spans="1:3" x14ac:dyDescent="0.25">
      <c r="A46" s="9" t="s">
        <v>108</v>
      </c>
      <c r="B46" s="30" t="s">
        <v>109</v>
      </c>
      <c r="C46" s="28" t="s">
        <v>16</v>
      </c>
    </row>
    <row r="47" spans="1:3" x14ac:dyDescent="0.25">
      <c r="A47" s="9" t="s">
        <v>110</v>
      </c>
      <c r="B47" s="30" t="s">
        <v>111</v>
      </c>
      <c r="C47" s="28" t="s">
        <v>16</v>
      </c>
    </row>
    <row r="48" spans="1:3" x14ac:dyDescent="0.25">
      <c r="A48" s="9" t="s">
        <v>112</v>
      </c>
      <c r="B48" s="30" t="s">
        <v>113</v>
      </c>
      <c r="C48" s="28" t="s">
        <v>16</v>
      </c>
    </row>
    <row r="49" spans="1:7" ht="18.75" x14ac:dyDescent="0.3">
      <c r="A49" s="9" t="s">
        <v>114</v>
      </c>
      <c r="B49" s="30" t="s">
        <v>115</v>
      </c>
      <c r="C49" s="28" t="s">
        <v>16</v>
      </c>
      <c r="F49" s="38" t="s">
        <v>163</v>
      </c>
      <c r="G49" s="38"/>
    </row>
    <row r="50" spans="1:7" x14ac:dyDescent="0.25">
      <c r="A50" s="9" t="s">
        <v>116</v>
      </c>
      <c r="B50" s="30" t="s">
        <v>117</v>
      </c>
      <c r="C50" s="28" t="s">
        <v>16</v>
      </c>
    </row>
    <row r="51" spans="1:7" x14ac:dyDescent="0.25">
      <c r="A51" s="9" t="s">
        <v>118</v>
      </c>
      <c r="B51" s="30" t="s">
        <v>119</v>
      </c>
      <c r="C51" s="28" t="s">
        <v>16</v>
      </c>
    </row>
    <row r="52" spans="1:7" x14ac:dyDescent="0.25">
      <c r="A52" s="9" t="s">
        <v>120</v>
      </c>
      <c r="B52" s="30" t="s">
        <v>121</v>
      </c>
      <c r="C52" s="28" t="s">
        <v>16</v>
      </c>
    </row>
    <row r="53" spans="1:7" x14ac:dyDescent="0.25">
      <c r="A53" s="9" t="s">
        <v>122</v>
      </c>
      <c r="B53" s="30" t="s">
        <v>123</v>
      </c>
      <c r="C53" s="28" t="s">
        <v>16</v>
      </c>
    </row>
    <row r="54" spans="1:7" x14ac:dyDescent="0.25">
      <c r="A54" s="9" t="s">
        <v>124</v>
      </c>
      <c r="B54" s="30" t="s">
        <v>125</v>
      </c>
      <c r="C54" s="28" t="s">
        <v>16</v>
      </c>
    </row>
    <row r="55" spans="1:7" x14ac:dyDescent="0.25">
      <c r="A55" s="9" t="s">
        <v>126</v>
      </c>
      <c r="B55" s="30" t="s">
        <v>127</v>
      </c>
      <c r="C55" s="28" t="s">
        <v>16</v>
      </c>
    </row>
    <row r="56" spans="1:7" x14ac:dyDescent="0.25">
      <c r="A56" s="9" t="s">
        <v>128</v>
      </c>
      <c r="B56" s="30" t="s">
        <v>129</v>
      </c>
      <c r="C56" s="28" t="s">
        <v>16</v>
      </c>
    </row>
    <row r="57" spans="1:7" x14ac:dyDescent="0.25">
      <c r="A57" s="9" t="s">
        <v>130</v>
      </c>
      <c r="B57" s="30" t="s">
        <v>131</v>
      </c>
      <c r="C57" s="28" t="s">
        <v>16</v>
      </c>
    </row>
    <row r="58" spans="1:7" x14ac:dyDescent="0.25">
      <c r="A58" s="9" t="s">
        <v>132</v>
      </c>
      <c r="B58" s="30" t="s">
        <v>15</v>
      </c>
      <c r="C58" s="28" t="s">
        <v>16</v>
      </c>
    </row>
    <row r="59" spans="1:7" x14ac:dyDescent="0.25">
      <c r="A59" s="9" t="s">
        <v>133</v>
      </c>
      <c r="B59" s="30" t="s">
        <v>134</v>
      </c>
      <c r="C59" s="28" t="s">
        <v>16</v>
      </c>
    </row>
    <row r="60" spans="1:7" x14ac:dyDescent="0.25">
      <c r="A60" s="9" t="s">
        <v>135</v>
      </c>
      <c r="B60" s="30" t="s">
        <v>136</v>
      </c>
      <c r="C60" s="28" t="s">
        <v>16</v>
      </c>
    </row>
    <row r="61" spans="1:7" x14ac:dyDescent="0.25">
      <c r="A61" s="9" t="s">
        <v>137</v>
      </c>
      <c r="B61" s="30" t="s">
        <v>138</v>
      </c>
      <c r="C61" s="28" t="s">
        <v>16</v>
      </c>
    </row>
    <row r="62" spans="1:7" x14ac:dyDescent="0.25">
      <c r="A62" s="9" t="s">
        <v>139</v>
      </c>
      <c r="B62" s="30" t="s">
        <v>140</v>
      </c>
      <c r="C62" s="28" t="s">
        <v>16</v>
      </c>
    </row>
    <row r="63" spans="1:7" x14ac:dyDescent="0.25">
      <c r="A63" s="9" t="s">
        <v>141</v>
      </c>
      <c r="B63" s="30" t="s">
        <v>142</v>
      </c>
      <c r="C63" s="28" t="s">
        <v>16</v>
      </c>
    </row>
    <row r="64" spans="1:7" x14ac:dyDescent="0.25">
      <c r="A64" s="9" t="s">
        <v>143</v>
      </c>
      <c r="B64" s="30" t="s">
        <v>144</v>
      </c>
      <c r="C64" s="28" t="s">
        <v>16</v>
      </c>
    </row>
    <row r="65" spans="1:3" x14ac:dyDescent="0.25">
      <c r="A65" s="9" t="s">
        <v>145</v>
      </c>
      <c r="B65" s="30" t="s">
        <v>146</v>
      </c>
      <c r="C65" s="28" t="s">
        <v>16</v>
      </c>
    </row>
    <row r="66" spans="1:3" x14ac:dyDescent="0.25">
      <c r="A66" s="9" t="s">
        <v>147</v>
      </c>
      <c r="B66" s="30" t="s">
        <v>148</v>
      </c>
      <c r="C66" s="28" t="s">
        <v>16</v>
      </c>
    </row>
  </sheetData>
  <autoFilter ref="A7:C66" xr:uid="{64C9F6E3-20F4-4F78-ACB0-E1858AACF1C7}"/>
  <mergeCells count="5">
    <mergeCell ref="E1:F1"/>
    <mergeCell ref="E3:G3"/>
    <mergeCell ref="A5:B5"/>
    <mergeCell ref="F27:G27"/>
    <mergeCell ref="F49:G49"/>
  </mergeCells>
  <conditionalFormatting sqref="A8:A66">
    <cfRule type="containsText" dxfId="36" priority="6" operator="containsText" text="ce">
      <formula>NOT(ISERROR(SEARCH("ce",A8)))</formula>
    </cfRule>
    <cfRule type="containsText" dxfId="35" priority="7" operator="containsText" text="AE">
      <formula>NOT(ISERROR(SEARCH("AE",A8)))</formula>
    </cfRule>
  </conditionalFormatting>
  <conditionalFormatting sqref="C8:C66">
    <cfRule type="containsText" dxfId="34" priority="1" operator="containsText" text="L2">
      <formula>NOT(ISERROR(SEARCH("L2",C8)))</formula>
    </cfRule>
    <cfRule type="containsText" dxfId="33" priority="2" operator="containsText" text="PROSPECT">
      <formula>NOT(ISERROR(SEARCH("PROSPECT",C8)))</formula>
    </cfRule>
    <cfRule type="containsText" priority="3" operator="containsText" text="PROSPECT">
      <formula>NOT(ISERROR(SEARCH("PROSPECT",C8)))</formula>
    </cfRule>
    <cfRule type="beginsWith" dxfId="32" priority="4" operator="beginsWith" text="L2">
      <formula>LEFT(C8,LEN("L2"))="L2"</formula>
    </cfRule>
    <cfRule type="beginsWith" dxfId="31" priority="5" operator="beginsWith" text="INBOUND">
      <formula>LEFT(C8,LEN("INBOUND"))="INBOUND"</formula>
    </cfRule>
  </conditionalFormatting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Sheet1</vt:lpstr>
      <vt:lpstr>Sheet2</vt:lpstr>
      <vt:lpstr>Sheet3</vt:lpstr>
      <vt:lpstr>Sheet4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Anil Chauhan</cp:lastModifiedBy>
  <dcterms:created xsi:type="dcterms:W3CDTF">2022-03-30T06:31:38Z</dcterms:created>
  <dcterms:modified xsi:type="dcterms:W3CDTF">2024-10-05T14:11:00Z</dcterms:modified>
</cp:coreProperties>
</file>