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Projects\VTA_bus_project2\Data_files\TXT_files_15min\"/>
    </mc:Choice>
  </mc:AlternateContent>
  <xr:revisionPtr revIDLastSave="0" documentId="13_ncr:1_{493FA811-E639-4E8F-B636-C449D777A769}" xr6:coauthVersionLast="43" xr6:coauthVersionMax="43" xr10:uidLastSave="{00000000-0000-0000-0000-000000000000}"/>
  <bookViews>
    <workbookView xWindow="22932" yWindow="-108" windowWidth="23256" windowHeight="12576" xr2:uid="{00000000-000D-0000-FFFF-FFFF00000000}"/>
  </bookViews>
  <sheets>
    <sheet name="Cerone" sheetId="1" r:id="rId1"/>
    <sheet name="Chaboya" sheetId="2" r:id="rId2"/>
    <sheet name="North" sheetId="3" r:id="rId3"/>
    <sheet name="Storage" sheetId="5" r:id="rId4"/>
    <sheet name="LnkTbl" sheetId="4" r:id="rId5"/>
  </sheets>
  <calcPr calcId="191029"/>
  <extLst>
    <ext xmlns:x15="http://schemas.microsoft.com/office/spreadsheetml/2010/11/main" uri="{FCE2AD5D-F65C-4FA6-A056-5C36A1767C68}">
      <x15:dataModel>
        <x15:modelTables>
          <x15:modelTable id="Summary_18c0df2f-6e89-49b3-913b-2a860b1c6462" name="Summary" connection="Custom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0" i="3" l="1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B10" i="3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B10" i="2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B10" i="1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B35" i="1"/>
  <c r="B22" i="1" s="1"/>
  <c r="C35" i="1"/>
  <c r="C22" i="1" s="1"/>
  <c r="D35" i="1"/>
  <c r="D22" i="1" s="1"/>
  <c r="E35" i="1"/>
  <c r="E22" i="1" s="1"/>
  <c r="F35" i="1"/>
  <c r="F22" i="1" s="1"/>
  <c r="G35" i="1"/>
  <c r="G22" i="1" s="1"/>
  <c r="H35" i="1"/>
  <c r="H22" i="1" s="1"/>
  <c r="I35" i="1"/>
  <c r="I22" i="1" s="1"/>
  <c r="J35" i="1"/>
  <c r="J22" i="1" s="1"/>
  <c r="K35" i="1"/>
  <c r="K22" i="1" s="1"/>
  <c r="L35" i="1"/>
  <c r="L22" i="1" s="1"/>
  <c r="M35" i="1"/>
  <c r="M22" i="1" s="1"/>
  <c r="N35" i="1"/>
  <c r="N22" i="1" s="1"/>
  <c r="O35" i="1"/>
  <c r="O22" i="1" s="1"/>
  <c r="P35" i="1"/>
  <c r="P22" i="1" s="1"/>
  <c r="Q35" i="1"/>
  <c r="Q22" i="1" s="1"/>
  <c r="R35" i="1"/>
  <c r="R22" i="1" s="1"/>
  <c r="S35" i="1"/>
  <c r="S22" i="1" s="1"/>
  <c r="T35" i="1"/>
  <c r="T22" i="1" s="1"/>
  <c r="U35" i="1"/>
  <c r="U22" i="1" s="1"/>
  <c r="V35" i="1"/>
  <c r="V22" i="1" s="1"/>
  <c r="W35" i="1"/>
  <c r="W22" i="1" s="1"/>
  <c r="X35" i="1"/>
  <c r="X22" i="1" s="1"/>
  <c r="Y35" i="1"/>
  <c r="Y22" i="1" s="1"/>
  <c r="Z35" i="1"/>
  <c r="Z22" i="1" s="1"/>
  <c r="AA35" i="1"/>
  <c r="AA22" i="1" s="1"/>
  <c r="AB35" i="1"/>
  <c r="AB22" i="1" s="1"/>
  <c r="AC35" i="1"/>
  <c r="AC22" i="1" s="1"/>
  <c r="AD35" i="1"/>
  <c r="AD22" i="1" s="1"/>
  <c r="AE35" i="1"/>
  <c r="AE22" i="1" s="1"/>
  <c r="AF35" i="1"/>
  <c r="AF22" i="1" s="1"/>
  <c r="AG35" i="1"/>
  <c r="AG22" i="1" s="1"/>
  <c r="AH35" i="1"/>
  <c r="AH22" i="1" s="1"/>
  <c r="AI35" i="1"/>
  <c r="AI22" i="1" s="1"/>
  <c r="AJ35" i="1"/>
  <c r="AJ22" i="1" s="1"/>
  <c r="AK35" i="1"/>
  <c r="AK22" i="1" s="1"/>
  <c r="AL35" i="1"/>
  <c r="AL22" i="1" s="1"/>
  <c r="AM35" i="1"/>
  <c r="AM22" i="1" s="1"/>
  <c r="AN35" i="1"/>
  <c r="AN22" i="1" s="1"/>
  <c r="AO35" i="1"/>
  <c r="AO22" i="1" s="1"/>
  <c r="AP35" i="1"/>
  <c r="AP22" i="1" s="1"/>
  <c r="AQ35" i="1"/>
  <c r="AQ22" i="1" s="1"/>
  <c r="AR35" i="1"/>
  <c r="AR22" i="1" s="1"/>
  <c r="AS35" i="1"/>
  <c r="AS22" i="1" s="1"/>
  <c r="AT35" i="1"/>
  <c r="AT22" i="1" s="1"/>
  <c r="AU35" i="1"/>
  <c r="AU22" i="1" s="1"/>
  <c r="AV35" i="1"/>
  <c r="AV22" i="1" s="1"/>
  <c r="AW35" i="1"/>
  <c r="AW22" i="1" s="1"/>
  <c r="AX35" i="1"/>
  <c r="AX22" i="1" s="1"/>
  <c r="AY35" i="1"/>
  <c r="AY22" i="1" s="1"/>
  <c r="AZ35" i="1"/>
  <c r="AZ22" i="1" s="1"/>
  <c r="BA35" i="1"/>
  <c r="BA22" i="1" s="1"/>
  <c r="BB35" i="1"/>
  <c r="BB22" i="1" s="1"/>
  <c r="BC35" i="1"/>
  <c r="BC22" i="1" s="1"/>
  <c r="BD35" i="1"/>
  <c r="BD22" i="1" s="1"/>
  <c r="BE35" i="1"/>
  <c r="BE22" i="1" s="1"/>
  <c r="BF35" i="1"/>
  <c r="BF22" i="1" s="1"/>
  <c r="BG35" i="1"/>
  <c r="BG22" i="1" s="1"/>
  <c r="BH35" i="1"/>
  <c r="BH22" i="1" s="1"/>
  <c r="BI35" i="1"/>
  <c r="BI22" i="1" s="1"/>
  <c r="BJ35" i="1"/>
  <c r="BJ22" i="1" s="1"/>
  <c r="BK35" i="1"/>
  <c r="BK22" i="1" s="1"/>
  <c r="BL35" i="1"/>
  <c r="BL22" i="1" s="1"/>
  <c r="BM35" i="1"/>
  <c r="BM22" i="1" s="1"/>
  <c r="BN35" i="1"/>
  <c r="BN22" i="1" s="1"/>
  <c r="BO35" i="1"/>
  <c r="BO22" i="1" s="1"/>
  <c r="BP35" i="1"/>
  <c r="BP22" i="1" s="1"/>
  <c r="BQ35" i="1"/>
  <c r="BQ22" i="1" s="1"/>
  <c r="BR35" i="1"/>
  <c r="BR22" i="1" s="1"/>
  <c r="BS35" i="1"/>
  <c r="BS22" i="1" s="1"/>
  <c r="BT35" i="1"/>
  <c r="BT22" i="1" s="1"/>
  <c r="BU35" i="1"/>
  <c r="BU22" i="1" s="1"/>
  <c r="BV35" i="1"/>
  <c r="BV22" i="1" s="1"/>
  <c r="BW35" i="1"/>
  <c r="BW22" i="1" s="1"/>
  <c r="BX35" i="1"/>
  <c r="BX22" i="1" s="1"/>
  <c r="BY35" i="1"/>
  <c r="BY22" i="1" s="1"/>
  <c r="BZ35" i="1"/>
  <c r="BZ22" i="1" s="1"/>
  <c r="CA35" i="1"/>
  <c r="CA22" i="1" s="1"/>
  <c r="CB35" i="1"/>
  <c r="CB22" i="1" s="1"/>
  <c r="CC35" i="1"/>
  <c r="CC22" i="1" s="1"/>
  <c r="CD35" i="1"/>
  <c r="CD22" i="1" s="1"/>
  <c r="CE35" i="1"/>
  <c r="CE22" i="1" s="1"/>
  <c r="CF35" i="1"/>
  <c r="CF22" i="1" s="1"/>
  <c r="CG35" i="1"/>
  <c r="CG22" i="1" s="1"/>
  <c r="CH35" i="1"/>
  <c r="CH22" i="1" s="1"/>
  <c r="CI35" i="1"/>
  <c r="CI22" i="1" s="1"/>
  <c r="CJ35" i="1"/>
  <c r="CJ22" i="1" s="1"/>
  <c r="CK35" i="1"/>
  <c r="CK22" i="1" s="1"/>
  <c r="CL35" i="1"/>
  <c r="CL22" i="1" s="1"/>
  <c r="CM35" i="1"/>
  <c r="CM22" i="1" s="1"/>
  <c r="CN35" i="1"/>
  <c r="CN22" i="1" s="1"/>
  <c r="CO35" i="1"/>
  <c r="CO22" i="1" s="1"/>
  <c r="CP35" i="1"/>
  <c r="CP22" i="1" s="1"/>
  <c r="CQ35" i="1"/>
  <c r="CQ22" i="1" s="1"/>
  <c r="CR35" i="1"/>
  <c r="CR22" i="1" s="1"/>
  <c r="CS35" i="1"/>
  <c r="CS22" i="1" s="1"/>
  <c r="CT35" i="1"/>
  <c r="CT22" i="1" s="1"/>
  <c r="CU35" i="1"/>
  <c r="CU22" i="1" s="1"/>
  <c r="CV35" i="1"/>
  <c r="CV22" i="1" s="1"/>
  <c r="CW35" i="1"/>
  <c r="CW22" i="1" s="1"/>
  <c r="CX35" i="1"/>
  <c r="CX22" i="1" s="1"/>
  <c r="CY35" i="1"/>
  <c r="CY22" i="1" s="1"/>
  <c r="CZ35" i="1"/>
  <c r="CZ22" i="1" s="1"/>
  <c r="DA35" i="1"/>
  <c r="DA22" i="1" s="1"/>
  <c r="DB35" i="1"/>
  <c r="DB22" i="1" s="1"/>
  <c r="DC35" i="1"/>
  <c r="DC22" i="1" s="1"/>
  <c r="DD35" i="1"/>
  <c r="DD22" i="1" s="1"/>
  <c r="DE35" i="1"/>
  <c r="DE22" i="1" s="1"/>
  <c r="DF35" i="1"/>
  <c r="DF22" i="1" s="1"/>
  <c r="DG35" i="1"/>
  <c r="DG22" i="1" s="1"/>
  <c r="DH35" i="1"/>
  <c r="DH22" i="1" s="1"/>
  <c r="DI35" i="1"/>
  <c r="DI22" i="1" s="1"/>
  <c r="DJ35" i="1"/>
  <c r="DJ22" i="1" s="1"/>
  <c r="DK35" i="1"/>
  <c r="DK22" i="1" s="1"/>
  <c r="DL35" i="1"/>
  <c r="DL22" i="1" s="1"/>
  <c r="DM35" i="1"/>
  <c r="DM22" i="1" s="1"/>
  <c r="DN35" i="1"/>
  <c r="DN22" i="1" s="1"/>
  <c r="DO35" i="1"/>
  <c r="DO22" i="1" s="1"/>
  <c r="DP35" i="1"/>
  <c r="DP22" i="1" s="1"/>
  <c r="DQ35" i="1"/>
  <c r="DQ22" i="1" s="1"/>
  <c r="B56" i="1"/>
  <c r="AB4" i="1" s="1"/>
  <c r="B58" i="3"/>
  <c r="C58" i="3"/>
  <c r="DP4" i="1" l="1"/>
  <c r="CJ4" i="1"/>
  <c r="BD4" i="1"/>
  <c r="X4" i="1"/>
  <c r="DD4" i="1"/>
  <c r="BX4" i="1"/>
  <c r="AR4" i="1"/>
  <c r="L4" i="1"/>
  <c r="CZ4" i="1"/>
  <c r="BT4" i="1"/>
  <c r="AN4" i="1"/>
  <c r="H4" i="1"/>
  <c r="CN4" i="1"/>
  <c r="BH4" i="1"/>
  <c r="E4" i="1"/>
  <c r="I4" i="1"/>
  <c r="M4" i="1"/>
  <c r="Q4" i="1"/>
  <c r="U4" i="1"/>
  <c r="Y4" i="1"/>
  <c r="AC4" i="1"/>
  <c r="AG4" i="1"/>
  <c r="AK4" i="1"/>
  <c r="AO4" i="1"/>
  <c r="AS4" i="1"/>
  <c r="AW4" i="1"/>
  <c r="BA4" i="1"/>
  <c r="BE4" i="1"/>
  <c r="BI4" i="1"/>
  <c r="BM4" i="1"/>
  <c r="BQ4" i="1"/>
  <c r="BU4" i="1"/>
  <c r="BY4" i="1"/>
  <c r="CC4" i="1"/>
  <c r="CG4" i="1"/>
  <c r="CK4" i="1"/>
  <c r="CO4" i="1"/>
  <c r="CS4" i="1"/>
  <c r="CW4" i="1"/>
  <c r="DA4" i="1"/>
  <c r="DE4" i="1"/>
  <c r="DI4" i="1"/>
  <c r="DM4" i="1"/>
  <c r="DQ4" i="1"/>
  <c r="B4" i="1"/>
  <c r="F4" i="1"/>
  <c r="J4" i="1"/>
  <c r="N4" i="1"/>
  <c r="R4" i="1"/>
  <c r="V4" i="1"/>
  <c r="Z4" i="1"/>
  <c r="AD4" i="1"/>
  <c r="AH4" i="1"/>
  <c r="AL4" i="1"/>
  <c r="AP4" i="1"/>
  <c r="AT4" i="1"/>
  <c r="AX4" i="1"/>
  <c r="BB4" i="1"/>
  <c r="BF4" i="1"/>
  <c r="BJ4" i="1"/>
  <c r="BN4" i="1"/>
  <c r="BR4" i="1"/>
  <c r="BV4" i="1"/>
  <c r="BZ4" i="1"/>
  <c r="CD4" i="1"/>
  <c r="CH4" i="1"/>
  <c r="CL4" i="1"/>
  <c r="CP4" i="1"/>
  <c r="CT4" i="1"/>
  <c r="CX4" i="1"/>
  <c r="DB4" i="1"/>
  <c r="DF4" i="1"/>
  <c r="DJ4" i="1"/>
  <c r="DN4" i="1"/>
  <c r="C4" i="1"/>
  <c r="G4" i="1"/>
  <c r="K4" i="1"/>
  <c r="O4" i="1"/>
  <c r="S4" i="1"/>
  <c r="W4" i="1"/>
  <c r="AA4" i="1"/>
  <c r="AE4" i="1"/>
  <c r="AI4" i="1"/>
  <c r="AM4" i="1"/>
  <c r="AQ4" i="1"/>
  <c r="AU4" i="1"/>
  <c r="AY4" i="1"/>
  <c r="BC4" i="1"/>
  <c r="BG4" i="1"/>
  <c r="BK4" i="1"/>
  <c r="BO4" i="1"/>
  <c r="BS4" i="1"/>
  <c r="BW4" i="1"/>
  <c r="CA4" i="1"/>
  <c r="CE4" i="1"/>
  <c r="CI4" i="1"/>
  <c r="CM4" i="1"/>
  <c r="CQ4" i="1"/>
  <c r="CU4" i="1"/>
  <c r="CY4" i="1"/>
  <c r="DC4" i="1"/>
  <c r="DG4" i="1"/>
  <c r="DK4" i="1"/>
  <c r="DO4" i="1"/>
  <c r="DL4" i="1"/>
  <c r="CV4" i="1"/>
  <c r="CF4" i="1"/>
  <c r="BP4" i="1"/>
  <c r="AZ4" i="1"/>
  <c r="AJ4" i="1"/>
  <c r="T4" i="1"/>
  <c r="D4" i="1"/>
  <c r="DH4" i="1"/>
  <c r="CR4" i="1"/>
  <c r="CB4" i="1"/>
  <c r="BL4" i="1"/>
  <c r="AV4" i="1"/>
  <c r="AF4" i="1"/>
  <c r="P4" i="1"/>
  <c r="E54" i="1"/>
  <c r="CZ16" i="1" s="1"/>
  <c r="AR16" i="1" l="1"/>
  <c r="CB16" i="1"/>
  <c r="BH16" i="1"/>
  <c r="CR16" i="1"/>
  <c r="X16" i="1"/>
  <c r="AV16" i="1"/>
  <c r="CN16" i="1"/>
  <c r="CJ16" i="1"/>
  <c r="H16" i="1"/>
  <c r="P16" i="1"/>
  <c r="BL16" i="1"/>
  <c r="DD16" i="1"/>
  <c r="AN16" i="1"/>
  <c r="BD16" i="1"/>
  <c r="E16" i="1"/>
  <c r="I16" i="1"/>
  <c r="M16" i="1"/>
  <c r="Q16" i="1"/>
  <c r="U16" i="1"/>
  <c r="Y16" i="1"/>
  <c r="AC16" i="1"/>
  <c r="AG16" i="1"/>
  <c r="AK16" i="1"/>
  <c r="AO16" i="1"/>
  <c r="AS16" i="1"/>
  <c r="AW16" i="1"/>
  <c r="BA16" i="1"/>
  <c r="BE16" i="1"/>
  <c r="BI16" i="1"/>
  <c r="BM16" i="1"/>
  <c r="BQ16" i="1"/>
  <c r="BU16" i="1"/>
  <c r="BY16" i="1"/>
  <c r="CC16" i="1"/>
  <c r="CG16" i="1"/>
  <c r="CK16" i="1"/>
  <c r="CO16" i="1"/>
  <c r="CS16" i="1"/>
  <c r="CW16" i="1"/>
  <c r="DA16" i="1"/>
  <c r="DE16" i="1"/>
  <c r="DI16" i="1"/>
  <c r="DM16" i="1"/>
  <c r="DQ16" i="1"/>
  <c r="B16" i="1"/>
  <c r="F16" i="1"/>
  <c r="J16" i="1"/>
  <c r="N16" i="1"/>
  <c r="R16" i="1"/>
  <c r="V16" i="1"/>
  <c r="Z16" i="1"/>
  <c r="AD16" i="1"/>
  <c r="AH16" i="1"/>
  <c r="AL16" i="1"/>
  <c r="AP16" i="1"/>
  <c r="AT16" i="1"/>
  <c r="AX16" i="1"/>
  <c r="BB16" i="1"/>
  <c r="BF16" i="1"/>
  <c r="BJ16" i="1"/>
  <c r="BN16" i="1"/>
  <c r="BR16" i="1"/>
  <c r="BV16" i="1"/>
  <c r="BZ16" i="1"/>
  <c r="CD16" i="1"/>
  <c r="CH16" i="1"/>
  <c r="CL16" i="1"/>
  <c r="CP16" i="1"/>
  <c r="CT16" i="1"/>
  <c r="CX16" i="1"/>
  <c r="DB16" i="1"/>
  <c r="DF16" i="1"/>
  <c r="DJ16" i="1"/>
  <c r="DN16" i="1"/>
  <c r="C16" i="1"/>
  <c r="G16" i="1"/>
  <c r="K16" i="1"/>
  <c r="O16" i="1"/>
  <c r="S16" i="1"/>
  <c r="W16" i="1"/>
  <c r="AA16" i="1"/>
  <c r="AE16" i="1"/>
  <c r="AI16" i="1"/>
  <c r="AM16" i="1"/>
  <c r="AQ16" i="1"/>
  <c r="AU16" i="1"/>
  <c r="AY16" i="1"/>
  <c r="BC16" i="1"/>
  <c r="BG16" i="1"/>
  <c r="BK16" i="1"/>
  <c r="BO16" i="1"/>
  <c r="BS16" i="1"/>
  <c r="BW16" i="1"/>
  <c r="CA16" i="1"/>
  <c r="CE16" i="1"/>
  <c r="CI16" i="1"/>
  <c r="CM16" i="1"/>
  <c r="CQ16" i="1"/>
  <c r="CU16" i="1"/>
  <c r="CY16" i="1"/>
  <c r="DC16" i="1"/>
  <c r="DG16" i="1"/>
  <c r="DK16" i="1"/>
  <c r="DO16" i="1"/>
  <c r="AJ16" i="1"/>
  <c r="CF16" i="1"/>
  <c r="T16" i="1"/>
  <c r="AZ16" i="1"/>
  <c r="CV16" i="1"/>
  <c r="D16" i="1"/>
  <c r="BP16" i="1"/>
  <c r="DL16" i="1"/>
  <c r="AF16" i="1"/>
  <c r="AB16" i="1"/>
  <c r="BX16" i="1"/>
  <c r="DP16" i="1"/>
  <c r="L16" i="1"/>
  <c r="BT16" i="1"/>
  <c r="DH16" i="1"/>
  <c r="C60" i="1"/>
  <c r="C61" i="1"/>
  <c r="D11" i="5"/>
  <c r="C11" i="5"/>
  <c r="B11" i="5"/>
  <c r="D10" i="5"/>
  <c r="C10" i="5"/>
  <c r="B10" i="5"/>
  <c r="F53" i="3" l="1"/>
  <c r="F54" i="3"/>
  <c r="F53" i="2"/>
  <c r="F54" i="2"/>
  <c r="C45" i="1" l="1"/>
  <c r="C38" i="1" s="1"/>
  <c r="D45" i="1"/>
  <c r="D38" i="1" s="1"/>
  <c r="E45" i="1"/>
  <c r="E38" i="1" s="1"/>
  <c r="F45" i="1"/>
  <c r="F38" i="1" s="1"/>
  <c r="G45" i="1"/>
  <c r="G38" i="1" s="1"/>
  <c r="H45" i="1"/>
  <c r="H38" i="1" s="1"/>
  <c r="I45" i="1"/>
  <c r="I38" i="1" s="1"/>
  <c r="J45" i="1"/>
  <c r="J38" i="1" s="1"/>
  <c r="K45" i="1"/>
  <c r="K38" i="1" s="1"/>
  <c r="L45" i="1"/>
  <c r="L38" i="1" s="1"/>
  <c r="M45" i="1"/>
  <c r="M38" i="1" s="1"/>
  <c r="N45" i="1"/>
  <c r="N38" i="1" s="1"/>
  <c r="O45" i="1"/>
  <c r="O38" i="1" s="1"/>
  <c r="P45" i="1"/>
  <c r="P38" i="1" s="1"/>
  <c r="Q45" i="1"/>
  <c r="Q38" i="1" s="1"/>
  <c r="R45" i="1"/>
  <c r="R38" i="1" s="1"/>
  <c r="S45" i="1"/>
  <c r="S38" i="1" s="1"/>
  <c r="T45" i="1"/>
  <c r="T38" i="1" s="1"/>
  <c r="U45" i="1"/>
  <c r="U38" i="1" s="1"/>
  <c r="V45" i="1"/>
  <c r="V38" i="1" s="1"/>
  <c r="W45" i="1"/>
  <c r="W38" i="1" s="1"/>
  <c r="X45" i="1"/>
  <c r="X38" i="1" s="1"/>
  <c r="Y45" i="1"/>
  <c r="Y38" i="1" s="1"/>
  <c r="Z45" i="1"/>
  <c r="Z38" i="1" s="1"/>
  <c r="AA45" i="1"/>
  <c r="AA38" i="1" s="1"/>
  <c r="AB45" i="1"/>
  <c r="AB38" i="1" s="1"/>
  <c r="AC45" i="1"/>
  <c r="AC38" i="1" s="1"/>
  <c r="AD45" i="1"/>
  <c r="AD38" i="1" s="1"/>
  <c r="AE45" i="1"/>
  <c r="AE38" i="1" s="1"/>
  <c r="AF45" i="1"/>
  <c r="AF38" i="1" s="1"/>
  <c r="AG45" i="1"/>
  <c r="AG38" i="1" s="1"/>
  <c r="AH45" i="1"/>
  <c r="AH38" i="1" s="1"/>
  <c r="AI45" i="1"/>
  <c r="AI38" i="1" s="1"/>
  <c r="AJ45" i="1"/>
  <c r="AJ38" i="1" s="1"/>
  <c r="AK45" i="1"/>
  <c r="AK38" i="1" s="1"/>
  <c r="AL45" i="1"/>
  <c r="AL38" i="1" s="1"/>
  <c r="AM45" i="1"/>
  <c r="AM38" i="1" s="1"/>
  <c r="AN45" i="1"/>
  <c r="AN38" i="1" s="1"/>
  <c r="AO45" i="1"/>
  <c r="AO38" i="1" s="1"/>
  <c r="AP45" i="1"/>
  <c r="AP38" i="1" s="1"/>
  <c r="AQ45" i="1"/>
  <c r="AQ38" i="1" s="1"/>
  <c r="AR45" i="1"/>
  <c r="AR38" i="1" s="1"/>
  <c r="AS45" i="1"/>
  <c r="AS38" i="1" s="1"/>
  <c r="AT45" i="1"/>
  <c r="AT38" i="1" s="1"/>
  <c r="AU45" i="1"/>
  <c r="AU38" i="1" s="1"/>
  <c r="AV45" i="1"/>
  <c r="AV38" i="1" s="1"/>
  <c r="AW45" i="1"/>
  <c r="AW38" i="1" s="1"/>
  <c r="AX45" i="1"/>
  <c r="AX38" i="1" s="1"/>
  <c r="AY45" i="1"/>
  <c r="AY38" i="1" s="1"/>
  <c r="AZ45" i="1"/>
  <c r="AZ38" i="1" s="1"/>
  <c r="BA45" i="1"/>
  <c r="BA38" i="1" s="1"/>
  <c r="BB45" i="1"/>
  <c r="BB38" i="1" s="1"/>
  <c r="BC45" i="1"/>
  <c r="BC38" i="1" s="1"/>
  <c r="BD45" i="1"/>
  <c r="BD38" i="1" s="1"/>
  <c r="BE45" i="1"/>
  <c r="BE38" i="1" s="1"/>
  <c r="BF45" i="1"/>
  <c r="BF38" i="1" s="1"/>
  <c r="BG45" i="1"/>
  <c r="BG38" i="1" s="1"/>
  <c r="BH45" i="1"/>
  <c r="BH38" i="1" s="1"/>
  <c r="BI45" i="1"/>
  <c r="BI38" i="1" s="1"/>
  <c r="BJ45" i="1"/>
  <c r="BJ38" i="1" s="1"/>
  <c r="BK45" i="1"/>
  <c r="BK38" i="1" s="1"/>
  <c r="BL45" i="1"/>
  <c r="BL38" i="1" s="1"/>
  <c r="BM45" i="1"/>
  <c r="BM38" i="1" s="1"/>
  <c r="BN45" i="1"/>
  <c r="BN38" i="1" s="1"/>
  <c r="BO45" i="1"/>
  <c r="BO38" i="1" s="1"/>
  <c r="BP45" i="1"/>
  <c r="BP38" i="1" s="1"/>
  <c r="BQ45" i="1"/>
  <c r="BQ38" i="1" s="1"/>
  <c r="BR45" i="1"/>
  <c r="BR38" i="1" s="1"/>
  <c r="BS45" i="1"/>
  <c r="BS38" i="1" s="1"/>
  <c r="BT45" i="1"/>
  <c r="BT38" i="1" s="1"/>
  <c r="BU45" i="1"/>
  <c r="BU38" i="1" s="1"/>
  <c r="BV45" i="1"/>
  <c r="BV38" i="1" s="1"/>
  <c r="BW45" i="1"/>
  <c r="BW38" i="1" s="1"/>
  <c r="BX45" i="1"/>
  <c r="BX38" i="1" s="1"/>
  <c r="BY45" i="1"/>
  <c r="BY38" i="1" s="1"/>
  <c r="BZ45" i="1"/>
  <c r="BZ38" i="1" s="1"/>
  <c r="CA45" i="1"/>
  <c r="CA38" i="1" s="1"/>
  <c r="CB45" i="1"/>
  <c r="CB38" i="1" s="1"/>
  <c r="CC45" i="1"/>
  <c r="CC38" i="1" s="1"/>
  <c r="CD45" i="1"/>
  <c r="CD38" i="1" s="1"/>
  <c r="CE45" i="1"/>
  <c r="CE38" i="1" s="1"/>
  <c r="CF45" i="1"/>
  <c r="CF38" i="1" s="1"/>
  <c r="CG45" i="1"/>
  <c r="CG38" i="1" s="1"/>
  <c r="CH45" i="1"/>
  <c r="CH38" i="1" s="1"/>
  <c r="CI45" i="1"/>
  <c r="CI38" i="1" s="1"/>
  <c r="CJ45" i="1"/>
  <c r="CJ38" i="1" s="1"/>
  <c r="CK45" i="1"/>
  <c r="CK38" i="1" s="1"/>
  <c r="CL45" i="1"/>
  <c r="CL38" i="1" s="1"/>
  <c r="CM45" i="1"/>
  <c r="CM38" i="1" s="1"/>
  <c r="CN45" i="1"/>
  <c r="CN38" i="1" s="1"/>
  <c r="CO45" i="1"/>
  <c r="CO38" i="1" s="1"/>
  <c r="CP45" i="1"/>
  <c r="CP38" i="1" s="1"/>
  <c r="CQ45" i="1"/>
  <c r="CQ38" i="1" s="1"/>
  <c r="CR45" i="1"/>
  <c r="CR38" i="1" s="1"/>
  <c r="CS45" i="1"/>
  <c r="CS38" i="1" s="1"/>
  <c r="CT45" i="1"/>
  <c r="CT38" i="1" s="1"/>
  <c r="CU45" i="1"/>
  <c r="CU38" i="1" s="1"/>
  <c r="CV45" i="1"/>
  <c r="CV38" i="1" s="1"/>
  <c r="CW45" i="1"/>
  <c r="CW38" i="1" s="1"/>
  <c r="CX45" i="1"/>
  <c r="CX38" i="1" s="1"/>
  <c r="CY45" i="1"/>
  <c r="CY38" i="1" s="1"/>
  <c r="CZ45" i="1"/>
  <c r="CZ38" i="1" s="1"/>
  <c r="DA45" i="1"/>
  <c r="DA38" i="1" s="1"/>
  <c r="DB45" i="1"/>
  <c r="DB38" i="1" s="1"/>
  <c r="DC45" i="1"/>
  <c r="DC38" i="1" s="1"/>
  <c r="DD45" i="1"/>
  <c r="DD38" i="1" s="1"/>
  <c r="DE45" i="1"/>
  <c r="DE38" i="1" s="1"/>
  <c r="DF45" i="1"/>
  <c r="DF38" i="1" s="1"/>
  <c r="DG45" i="1"/>
  <c r="DG38" i="1" s="1"/>
  <c r="DH45" i="1"/>
  <c r="DH38" i="1" s="1"/>
  <c r="DI45" i="1"/>
  <c r="DI38" i="1" s="1"/>
  <c r="DJ45" i="1"/>
  <c r="DJ38" i="1" s="1"/>
  <c r="DK45" i="1"/>
  <c r="DK38" i="1" s="1"/>
  <c r="DL45" i="1"/>
  <c r="DL38" i="1" s="1"/>
  <c r="DM45" i="1"/>
  <c r="DM38" i="1" s="1"/>
  <c r="DN45" i="1"/>
  <c r="DN38" i="1" s="1"/>
  <c r="DO45" i="1"/>
  <c r="DO38" i="1" s="1"/>
  <c r="DP45" i="1"/>
  <c r="DP38" i="1" s="1"/>
  <c r="DQ45" i="1"/>
  <c r="DQ38" i="1" s="1"/>
  <c r="B45" i="1"/>
  <c r="B38" i="1" s="1"/>
  <c r="F30" i="4"/>
  <c r="D30" i="4"/>
  <c r="B30" i="4"/>
  <c r="A30" i="4"/>
  <c r="F29" i="4"/>
  <c r="D29" i="4"/>
  <c r="B29" i="4"/>
  <c r="C29" i="4" s="1"/>
  <c r="A29" i="4"/>
  <c r="F28" i="4"/>
  <c r="D28" i="4"/>
  <c r="B28" i="4"/>
  <c r="A28" i="4"/>
  <c r="F27" i="4"/>
  <c r="D27" i="4"/>
  <c r="B27" i="4"/>
  <c r="A27" i="4"/>
  <c r="F26" i="4"/>
  <c r="D26" i="4"/>
  <c r="B26" i="4"/>
  <c r="C26" i="4" s="1"/>
  <c r="A26" i="4"/>
  <c r="F25" i="4"/>
  <c r="D25" i="4"/>
  <c r="C25" i="4"/>
  <c r="B25" i="4"/>
  <c r="A25" i="4"/>
  <c r="F24" i="4"/>
  <c r="D24" i="4"/>
  <c r="B24" i="4"/>
  <c r="A24" i="4"/>
  <c r="F23" i="4"/>
  <c r="D23" i="4"/>
  <c r="B23" i="4"/>
  <c r="A23" i="4"/>
  <c r="F22" i="4"/>
  <c r="D22" i="4"/>
  <c r="B22" i="4"/>
  <c r="C22" i="4" s="1"/>
  <c r="A22" i="4"/>
  <c r="I2" i="4"/>
  <c r="J2" i="4" s="1"/>
  <c r="K2" i="4" s="1"/>
  <c r="L2" i="4" s="1"/>
  <c r="M2" i="4" s="1"/>
  <c r="N2" i="4" s="1"/>
  <c r="O2" i="4" s="1"/>
  <c r="P2" i="4" s="1"/>
  <c r="Q2" i="4" s="1"/>
  <c r="R2" i="4" s="1"/>
  <c r="S2" i="4" s="1"/>
  <c r="T2" i="4" s="1"/>
  <c r="U2" i="4" s="1"/>
  <c r="V2" i="4" s="1"/>
  <c r="W2" i="4" s="1"/>
  <c r="X2" i="4" s="1"/>
  <c r="Y2" i="4" s="1"/>
  <c r="Z2" i="4" s="1"/>
  <c r="AA2" i="4" s="1"/>
  <c r="AB2" i="4" s="1"/>
  <c r="AC2" i="4" s="1"/>
  <c r="AD2" i="4" s="1"/>
  <c r="AE2" i="4" s="1"/>
  <c r="AF2" i="4" s="1"/>
  <c r="AG2" i="4" s="1"/>
  <c r="AH2" i="4" s="1"/>
  <c r="AI2" i="4" s="1"/>
  <c r="AJ2" i="4" s="1"/>
  <c r="AK2" i="4" s="1"/>
  <c r="AL2" i="4" s="1"/>
  <c r="AM2" i="4" s="1"/>
  <c r="AN2" i="4" s="1"/>
  <c r="AO2" i="4" s="1"/>
  <c r="AP2" i="4" s="1"/>
  <c r="AQ2" i="4" s="1"/>
  <c r="AR2" i="4" s="1"/>
  <c r="AS2" i="4" s="1"/>
  <c r="AT2" i="4" s="1"/>
  <c r="AU2" i="4" s="1"/>
  <c r="AV2" i="4" s="1"/>
  <c r="AW2" i="4" s="1"/>
  <c r="AX2" i="4" s="1"/>
  <c r="AY2" i="4" s="1"/>
  <c r="AZ2" i="4" s="1"/>
  <c r="BA2" i="4" s="1"/>
  <c r="BB2" i="4" s="1"/>
  <c r="BC2" i="4" s="1"/>
  <c r="BD2" i="4" s="1"/>
  <c r="BE2" i="4" s="1"/>
  <c r="BF2" i="4" s="1"/>
  <c r="BG2" i="4" s="1"/>
  <c r="BH2" i="4" s="1"/>
  <c r="BI2" i="4" s="1"/>
  <c r="BJ2" i="4" s="1"/>
  <c r="BK2" i="4" s="1"/>
  <c r="BL2" i="4" s="1"/>
  <c r="BM2" i="4" s="1"/>
  <c r="BN2" i="4" s="1"/>
  <c r="BO2" i="4" s="1"/>
  <c r="BP2" i="4" s="1"/>
  <c r="BQ2" i="4" s="1"/>
  <c r="BR2" i="4" s="1"/>
  <c r="BS2" i="4" s="1"/>
  <c r="BT2" i="4" s="1"/>
  <c r="BU2" i="4" s="1"/>
  <c r="BV2" i="4" s="1"/>
  <c r="BW2" i="4" s="1"/>
  <c r="BX2" i="4" s="1"/>
  <c r="BY2" i="4" s="1"/>
  <c r="BZ2" i="4" s="1"/>
  <c r="CA2" i="4" s="1"/>
  <c r="CB2" i="4" s="1"/>
  <c r="CC2" i="4" s="1"/>
  <c r="CD2" i="4" s="1"/>
  <c r="CE2" i="4" s="1"/>
  <c r="CF2" i="4" s="1"/>
  <c r="CG2" i="4" s="1"/>
  <c r="CH2" i="4" s="1"/>
  <c r="CI2" i="4" s="1"/>
  <c r="CJ2" i="4" s="1"/>
  <c r="CK2" i="4" s="1"/>
  <c r="CL2" i="4" s="1"/>
  <c r="CM2" i="4" s="1"/>
  <c r="CN2" i="4" s="1"/>
  <c r="CO2" i="4" s="1"/>
  <c r="CP2" i="4" s="1"/>
  <c r="CQ2" i="4" s="1"/>
  <c r="CR2" i="4" s="1"/>
  <c r="CS2" i="4" s="1"/>
  <c r="CT2" i="4" s="1"/>
  <c r="CU2" i="4" s="1"/>
  <c r="CV2" i="4" s="1"/>
  <c r="CW2" i="4" s="1"/>
  <c r="CX2" i="4" s="1"/>
  <c r="CY2" i="4" s="1"/>
  <c r="CZ2" i="4" s="1"/>
  <c r="DA2" i="4" s="1"/>
  <c r="DB2" i="4" s="1"/>
  <c r="DC2" i="4" s="1"/>
  <c r="DD2" i="4" s="1"/>
  <c r="DE2" i="4" s="1"/>
  <c r="DF2" i="4" s="1"/>
  <c r="DG2" i="4" s="1"/>
  <c r="DH2" i="4" s="1"/>
  <c r="DI2" i="4" s="1"/>
  <c r="DJ2" i="4" s="1"/>
  <c r="DK2" i="4" s="1"/>
  <c r="DL2" i="4" s="1"/>
  <c r="DM2" i="4" s="1"/>
  <c r="DN2" i="4" s="1"/>
  <c r="DO2" i="4" s="1"/>
  <c r="DP2" i="4" s="1"/>
  <c r="DQ2" i="4" s="1"/>
  <c r="DR2" i="4" s="1"/>
  <c r="DS2" i="4" s="1"/>
  <c r="DT2" i="4" s="1"/>
  <c r="DU2" i="4" s="1"/>
  <c r="DV2" i="4" s="1"/>
  <c r="DW2" i="4" s="1"/>
  <c r="DX2" i="4" s="1"/>
  <c r="DY2" i="4" s="1"/>
  <c r="DZ2" i="4" s="1"/>
  <c r="EA2" i="4" s="1"/>
  <c r="EB2" i="4" s="1"/>
  <c r="EC2" i="4" s="1"/>
  <c r="ED2" i="4" s="1"/>
  <c r="EE2" i="4" s="1"/>
  <c r="EF2" i="4" s="1"/>
  <c r="EG2" i="4" s="1"/>
  <c r="EH2" i="4" s="1"/>
  <c r="EI2" i="4" s="1"/>
  <c r="EJ2" i="4" s="1"/>
  <c r="EK2" i="4" s="1"/>
  <c r="EL2" i="4" s="1"/>
  <c r="EM2" i="4" s="1"/>
  <c r="EN2" i="4" s="1"/>
  <c r="EO2" i="4" s="1"/>
  <c r="EP2" i="4" s="1"/>
  <c r="EQ2" i="4" s="1"/>
  <c r="ER2" i="4" s="1"/>
  <c r="ES2" i="4" s="1"/>
  <c r="ET2" i="4" s="1"/>
  <c r="EU2" i="4" s="1"/>
  <c r="EV2" i="4" s="1"/>
  <c r="EW2" i="4" s="1"/>
  <c r="EX2" i="4" s="1"/>
  <c r="EY2" i="4" s="1"/>
  <c r="EZ2" i="4" s="1"/>
  <c r="FA2" i="4" s="1"/>
  <c r="FB2" i="4" s="1"/>
  <c r="FC2" i="4" s="1"/>
  <c r="FD2" i="4" s="1"/>
  <c r="FE2" i="4" s="1"/>
  <c r="FF2" i="4" s="1"/>
  <c r="FG2" i="4" s="1"/>
  <c r="FH2" i="4" s="1"/>
  <c r="FI2" i="4" s="1"/>
  <c r="FJ2" i="4" s="1"/>
  <c r="FK2" i="4" s="1"/>
  <c r="FL2" i="4" s="1"/>
  <c r="FM2" i="4" s="1"/>
  <c r="FN2" i="4" s="1"/>
  <c r="FO2" i="4" s="1"/>
  <c r="FP2" i="4" s="1"/>
  <c r="FQ2" i="4" s="1"/>
  <c r="H2" i="4"/>
  <c r="C30" i="4" l="1"/>
  <c r="C23" i="4"/>
  <c r="C24" i="4"/>
  <c r="C27" i="4"/>
  <c r="C28" i="4"/>
  <c r="I51" i="1"/>
  <c r="I50" i="1"/>
  <c r="I49" i="1"/>
  <c r="I51" i="2"/>
  <c r="I50" i="2"/>
  <c r="I49" i="2"/>
  <c r="C4" i="4" l="1"/>
  <c r="C5" i="4"/>
  <c r="C3" i="4"/>
  <c r="D4" i="4"/>
  <c r="D5" i="4"/>
  <c r="D6" i="4"/>
  <c r="D7" i="4"/>
  <c r="D8" i="4"/>
  <c r="D9" i="4"/>
  <c r="D10" i="4"/>
  <c r="D11" i="4"/>
  <c r="D3" i="4"/>
  <c r="F7" i="4"/>
  <c r="F10" i="4" s="1"/>
  <c r="F8" i="4"/>
  <c r="F11" i="4" s="1"/>
  <c r="F6" i="4"/>
  <c r="F9" i="4" s="1"/>
  <c r="A9" i="4"/>
  <c r="C9" i="4" s="1"/>
  <c r="A7" i="4"/>
  <c r="A10" i="4" s="1"/>
  <c r="C10" i="4" s="1"/>
  <c r="A8" i="4"/>
  <c r="C8" i="4" s="1"/>
  <c r="A6" i="4"/>
  <c r="C6" i="4" l="1"/>
  <c r="C7" i="4"/>
  <c r="A11" i="4"/>
  <c r="C11" i="4" s="1"/>
  <c r="C54" i="1"/>
  <c r="I51" i="3"/>
  <c r="E51" i="3" a="1"/>
  <c r="I50" i="3"/>
  <c r="E50" i="3"/>
  <c r="F50" i="3" s="1"/>
  <c r="I49" i="3"/>
  <c r="E51" i="2" a="1"/>
  <c r="E50" i="2"/>
  <c r="F50" i="2" s="1"/>
  <c r="E50" i="1"/>
  <c r="F50" i="1" s="1"/>
  <c r="E51" i="1" a="1"/>
  <c r="C1" i="3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X1" i="3" s="1"/>
  <c r="CY1" i="3" s="1"/>
  <c r="CZ1" i="3" s="1"/>
  <c r="DA1" i="3" s="1"/>
  <c r="DB1" i="3" s="1"/>
  <c r="DC1" i="3" s="1"/>
  <c r="DD1" i="3" s="1"/>
  <c r="DE1" i="3" s="1"/>
  <c r="DF1" i="3" s="1"/>
  <c r="DG1" i="3" s="1"/>
  <c r="DH1" i="3" s="1"/>
  <c r="DI1" i="3" s="1"/>
  <c r="DJ1" i="3" s="1"/>
  <c r="DK1" i="3" s="1"/>
  <c r="DL1" i="3" s="1"/>
  <c r="DM1" i="3" s="1"/>
  <c r="DN1" i="3" s="1"/>
  <c r="B1" i="3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DS1" i="2" s="1"/>
  <c r="DT1" i="2" s="1"/>
  <c r="DU1" i="2" s="1"/>
  <c r="DV1" i="2" s="1"/>
  <c r="DW1" i="2" s="1"/>
  <c r="DX1" i="2" s="1"/>
  <c r="DY1" i="2" s="1"/>
  <c r="DZ1" i="2" s="1"/>
  <c r="EA1" i="2" s="1"/>
  <c r="EB1" i="2" s="1"/>
  <c r="EC1" i="2" s="1"/>
  <c r="ED1" i="2" s="1"/>
  <c r="EE1" i="2" s="1"/>
  <c r="EF1" i="2" s="1"/>
  <c r="EG1" i="2" s="1"/>
  <c r="EH1" i="2" s="1"/>
  <c r="EI1" i="2" s="1"/>
  <c r="EJ1" i="2" s="1"/>
  <c r="EK1" i="2" s="1"/>
  <c r="EL1" i="2" s="1"/>
  <c r="EM1" i="2" s="1"/>
  <c r="EN1" i="2" s="1"/>
  <c r="EO1" i="2" s="1"/>
  <c r="EP1" i="2" s="1"/>
  <c r="EQ1" i="2" s="1"/>
  <c r="ER1" i="2" s="1"/>
  <c r="ES1" i="2" s="1"/>
  <c r="ET1" i="2" s="1"/>
  <c r="EU1" i="2" s="1"/>
  <c r="EV1" i="2" s="1"/>
  <c r="EW1" i="2" s="1"/>
  <c r="EX1" i="2" s="1"/>
  <c r="EY1" i="2" s="1"/>
  <c r="EZ1" i="2" s="1"/>
  <c r="FA1" i="2" s="1"/>
  <c r="FB1" i="2" s="1"/>
  <c r="FC1" i="2" s="1"/>
  <c r="FD1" i="2" s="1"/>
  <c r="FE1" i="2" s="1"/>
  <c r="FF1" i="2" s="1"/>
  <c r="FG1" i="2" s="1"/>
  <c r="FH1" i="2" s="1"/>
  <c r="FI1" i="2" s="1"/>
  <c r="FJ1" i="2" s="1"/>
  <c r="FK1" i="2" s="1"/>
  <c r="FL1" i="2" s="1"/>
  <c r="B1" i="2"/>
  <c r="E51" i="1" l="1"/>
  <c r="F51" i="1" s="1"/>
  <c r="C77" i="1" l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B77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B76" i="1"/>
  <c r="B67" i="1" l="1"/>
  <c r="B67" i="2" s="1"/>
  <c r="B66" i="3"/>
  <c r="A66" i="3"/>
  <c r="C66" i="3"/>
  <c r="D66" i="3"/>
  <c r="E66" i="3"/>
  <c r="F66" i="3"/>
  <c r="G66" i="3"/>
  <c r="A67" i="3"/>
  <c r="C67" i="3"/>
  <c r="D67" i="3"/>
  <c r="E67" i="3"/>
  <c r="F67" i="3"/>
  <c r="G67" i="3"/>
  <c r="A68" i="3"/>
  <c r="B68" i="3"/>
  <c r="C68" i="3"/>
  <c r="D68" i="3"/>
  <c r="E68" i="3"/>
  <c r="F68" i="3"/>
  <c r="G68" i="3"/>
  <c r="A69" i="3"/>
  <c r="B69" i="3"/>
  <c r="C69" i="3"/>
  <c r="D69" i="3"/>
  <c r="E69" i="3"/>
  <c r="F69" i="3"/>
  <c r="G69" i="3"/>
  <c r="A66" i="2"/>
  <c r="C66" i="2"/>
  <c r="D66" i="2"/>
  <c r="E66" i="2"/>
  <c r="F66" i="2"/>
  <c r="G66" i="2"/>
  <c r="A67" i="2"/>
  <c r="C67" i="2"/>
  <c r="D67" i="2"/>
  <c r="E67" i="2"/>
  <c r="F67" i="2"/>
  <c r="G67" i="2"/>
  <c r="A68" i="2"/>
  <c r="B68" i="2"/>
  <c r="C68" i="2"/>
  <c r="D68" i="2"/>
  <c r="E68" i="2"/>
  <c r="F68" i="2"/>
  <c r="G68" i="2"/>
  <c r="A69" i="2"/>
  <c r="B69" i="2"/>
  <c r="C69" i="2"/>
  <c r="D69" i="2"/>
  <c r="E69" i="2"/>
  <c r="F69" i="2"/>
  <c r="G69" i="2"/>
  <c r="G65" i="3"/>
  <c r="F65" i="3"/>
  <c r="E65" i="3"/>
  <c r="D65" i="3"/>
  <c r="C65" i="3"/>
  <c r="B65" i="3"/>
  <c r="A65" i="3"/>
  <c r="G64" i="3"/>
  <c r="F64" i="3"/>
  <c r="E64" i="3"/>
  <c r="D64" i="3"/>
  <c r="C64" i="3"/>
  <c r="B64" i="3"/>
  <c r="A64" i="3"/>
  <c r="G63" i="3"/>
  <c r="F63" i="3"/>
  <c r="E63" i="3"/>
  <c r="D63" i="3"/>
  <c r="C63" i="3"/>
  <c r="B63" i="3"/>
  <c r="A63" i="3"/>
  <c r="G62" i="3"/>
  <c r="F62" i="3"/>
  <c r="E62" i="3"/>
  <c r="D62" i="3"/>
  <c r="C62" i="3"/>
  <c r="B62" i="3"/>
  <c r="A62" i="3"/>
  <c r="G61" i="3"/>
  <c r="F61" i="3"/>
  <c r="E61" i="3"/>
  <c r="D61" i="3"/>
  <c r="C61" i="3"/>
  <c r="B61" i="3"/>
  <c r="A61" i="3"/>
  <c r="G60" i="3"/>
  <c r="F60" i="3"/>
  <c r="E60" i="3"/>
  <c r="D60" i="3"/>
  <c r="C60" i="3"/>
  <c r="B60" i="3"/>
  <c r="A60" i="3"/>
  <c r="G59" i="3"/>
  <c r="F59" i="3"/>
  <c r="E59" i="3"/>
  <c r="D59" i="3"/>
  <c r="C59" i="3"/>
  <c r="B59" i="3"/>
  <c r="A59" i="3"/>
  <c r="G58" i="3"/>
  <c r="F58" i="3"/>
  <c r="E58" i="3"/>
  <c r="D58" i="3"/>
  <c r="A58" i="3"/>
  <c r="G57" i="3"/>
  <c r="F57" i="3"/>
  <c r="E57" i="3"/>
  <c r="D57" i="3"/>
  <c r="C57" i="3"/>
  <c r="B57" i="3"/>
  <c r="A57" i="3"/>
  <c r="G56" i="3"/>
  <c r="F56" i="3"/>
  <c r="E56" i="3"/>
  <c r="D56" i="3"/>
  <c r="A56" i="3"/>
  <c r="G55" i="3"/>
  <c r="F55" i="3"/>
  <c r="E55" i="3"/>
  <c r="D55" i="3"/>
  <c r="C55" i="3"/>
  <c r="B55" i="3"/>
  <c r="A55" i="3"/>
  <c r="G54" i="3"/>
  <c r="E54" i="3"/>
  <c r="D54" i="3"/>
  <c r="C54" i="3"/>
  <c r="B54" i="3"/>
  <c r="A54" i="3"/>
  <c r="G53" i="3"/>
  <c r="E53" i="3"/>
  <c r="D53" i="3"/>
  <c r="C53" i="3"/>
  <c r="B53" i="3"/>
  <c r="A53" i="3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G65" i="2"/>
  <c r="F65" i="2"/>
  <c r="E65" i="2"/>
  <c r="D65" i="2"/>
  <c r="C65" i="2"/>
  <c r="B65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G57" i="2"/>
  <c r="F57" i="2"/>
  <c r="E57" i="2"/>
  <c r="D57" i="2"/>
  <c r="C57" i="2"/>
  <c r="B57" i="2"/>
  <c r="G56" i="2"/>
  <c r="F56" i="2"/>
  <c r="E56" i="2"/>
  <c r="D56" i="2"/>
  <c r="G55" i="2"/>
  <c r="F55" i="2"/>
  <c r="E55" i="2"/>
  <c r="D55" i="2"/>
  <c r="C55" i="2"/>
  <c r="B55" i="2"/>
  <c r="G54" i="2"/>
  <c r="E54" i="2"/>
  <c r="D54" i="2"/>
  <c r="C54" i="2"/>
  <c r="B54" i="2"/>
  <c r="G53" i="2"/>
  <c r="E53" i="2"/>
  <c r="D53" i="2"/>
  <c r="C53" i="2"/>
  <c r="B53" i="2"/>
  <c r="C45" i="3" l="1"/>
  <c r="G45" i="3"/>
  <c r="K45" i="3"/>
  <c r="O45" i="3"/>
  <c r="O38" i="3" s="1"/>
  <c r="S45" i="3"/>
  <c r="W45" i="3"/>
  <c r="AA45" i="3"/>
  <c r="AA38" i="3" s="1"/>
  <c r="AE45" i="3"/>
  <c r="AE38" i="3" s="1"/>
  <c r="AI45" i="3"/>
  <c r="AM45" i="3"/>
  <c r="AQ45" i="3"/>
  <c r="AQ38" i="3" s="1"/>
  <c r="AU45" i="3"/>
  <c r="AU38" i="3" s="1"/>
  <c r="AY45" i="3"/>
  <c r="BC45" i="3"/>
  <c r="BG45" i="3"/>
  <c r="BK45" i="3"/>
  <c r="BK38" i="3" s="1"/>
  <c r="BO45" i="3"/>
  <c r="BS45" i="3"/>
  <c r="BW45" i="3"/>
  <c r="BW38" i="3" s="1"/>
  <c r="CA45" i="3"/>
  <c r="CA38" i="3" s="1"/>
  <c r="CE45" i="3"/>
  <c r="CI45" i="3"/>
  <c r="CM45" i="3"/>
  <c r="CM38" i="3" s="1"/>
  <c r="CQ45" i="3"/>
  <c r="CQ38" i="3" s="1"/>
  <c r="CU45" i="3"/>
  <c r="CY45" i="3"/>
  <c r="DC45" i="3"/>
  <c r="DC38" i="3" s="1"/>
  <c r="DG45" i="3"/>
  <c r="DG38" i="3" s="1"/>
  <c r="DK45" i="3"/>
  <c r="B45" i="3"/>
  <c r="D45" i="3"/>
  <c r="D38" i="3" s="1"/>
  <c r="H45" i="3"/>
  <c r="H38" i="3" s="1"/>
  <c r="L45" i="3"/>
  <c r="P45" i="3"/>
  <c r="T45" i="3"/>
  <c r="T38" i="3" s="1"/>
  <c r="X45" i="3"/>
  <c r="X38" i="3" s="1"/>
  <c r="AB45" i="3"/>
  <c r="AB38" i="3" s="1"/>
  <c r="AF45" i="3"/>
  <c r="AJ45" i="3"/>
  <c r="AJ38" i="3" s="1"/>
  <c r="AN45" i="3"/>
  <c r="AN38" i="3" s="1"/>
  <c r="AR45" i="3"/>
  <c r="AV45" i="3"/>
  <c r="AZ45" i="3"/>
  <c r="AZ38" i="3" s="1"/>
  <c r="BD45" i="3"/>
  <c r="BD38" i="3" s="1"/>
  <c r="BH45" i="3"/>
  <c r="BL45" i="3"/>
  <c r="BP45" i="3"/>
  <c r="BP38" i="3" s="1"/>
  <c r="BT45" i="3"/>
  <c r="BT38" i="3" s="1"/>
  <c r="BX45" i="3"/>
  <c r="CB45" i="3"/>
  <c r="CF45" i="3"/>
  <c r="CJ45" i="3"/>
  <c r="CJ38" i="3" s="1"/>
  <c r="CN45" i="3"/>
  <c r="CR45" i="3"/>
  <c r="CV45" i="3"/>
  <c r="CV38" i="3" s="1"/>
  <c r="CZ45" i="3"/>
  <c r="CZ38" i="3" s="1"/>
  <c r="DD45" i="3"/>
  <c r="DH45" i="3"/>
  <c r="DL45" i="3"/>
  <c r="E45" i="3"/>
  <c r="E38" i="3" s="1"/>
  <c r="I45" i="3"/>
  <c r="M45" i="3"/>
  <c r="Q45" i="3"/>
  <c r="Q38" i="3" s="1"/>
  <c r="U45" i="3"/>
  <c r="U38" i="3" s="1"/>
  <c r="Y45" i="3"/>
  <c r="AC45" i="3"/>
  <c r="AG45" i="3"/>
  <c r="AK45" i="3"/>
  <c r="AK38" i="3" s="1"/>
  <c r="AO45" i="3"/>
  <c r="AS45" i="3"/>
  <c r="AW45" i="3"/>
  <c r="AW38" i="3" s="1"/>
  <c r="BA45" i="3"/>
  <c r="BA38" i="3" s="1"/>
  <c r="BE45" i="3"/>
  <c r="BI45" i="3"/>
  <c r="BM45" i="3"/>
  <c r="BM38" i="3" s="1"/>
  <c r="BQ45" i="3"/>
  <c r="BQ38" i="3" s="1"/>
  <c r="BU45" i="3"/>
  <c r="BY45" i="3"/>
  <c r="CC45" i="3"/>
  <c r="CC38" i="3" s="1"/>
  <c r="CG45" i="3"/>
  <c r="CG38" i="3" s="1"/>
  <c r="CK45" i="3"/>
  <c r="CO45" i="3"/>
  <c r="CS45" i="3"/>
  <c r="CS38" i="3" s="1"/>
  <c r="CW45" i="3"/>
  <c r="CW38" i="3" s="1"/>
  <c r="DA45" i="3"/>
  <c r="DE45" i="3"/>
  <c r="DI45" i="3"/>
  <c r="DI38" i="3" s="1"/>
  <c r="DM45" i="3"/>
  <c r="DM38" i="3" s="1"/>
  <c r="F45" i="3"/>
  <c r="J45" i="3"/>
  <c r="N45" i="3"/>
  <c r="N38" i="3" s="1"/>
  <c r="R45" i="3"/>
  <c r="R38" i="3" s="1"/>
  <c r="V45" i="3"/>
  <c r="Z45" i="3"/>
  <c r="AD45" i="3"/>
  <c r="AD38" i="3" s="1"/>
  <c r="AH45" i="3"/>
  <c r="AH38" i="3" s="1"/>
  <c r="AL45" i="3"/>
  <c r="AL38" i="3" s="1"/>
  <c r="AP45" i="3"/>
  <c r="AT45" i="3"/>
  <c r="AT38" i="3" s="1"/>
  <c r="AX45" i="3"/>
  <c r="AX38" i="3" s="1"/>
  <c r="BB45" i="3"/>
  <c r="BF45" i="3"/>
  <c r="BJ45" i="3"/>
  <c r="BJ38" i="3" s="1"/>
  <c r="BN45" i="3"/>
  <c r="BN38" i="3" s="1"/>
  <c r="BR45" i="3"/>
  <c r="BR38" i="3" s="1"/>
  <c r="BV45" i="3"/>
  <c r="BZ45" i="3"/>
  <c r="BZ38" i="3" s="1"/>
  <c r="CD45" i="3"/>
  <c r="CD38" i="3" s="1"/>
  <c r="CH45" i="3"/>
  <c r="CL45" i="3"/>
  <c r="CP45" i="3"/>
  <c r="CP38" i="3" s="1"/>
  <c r="CT45" i="3"/>
  <c r="CT38" i="3" s="1"/>
  <c r="CX45" i="3"/>
  <c r="CX38" i="3" s="1"/>
  <c r="DB45" i="3"/>
  <c r="DF45" i="3"/>
  <c r="DF38" i="3" s="1"/>
  <c r="DJ45" i="3"/>
  <c r="DJ38" i="3" s="1"/>
  <c r="DN45" i="3"/>
  <c r="DN38" i="3" s="1"/>
  <c r="F45" i="2"/>
  <c r="J45" i="2"/>
  <c r="J38" i="2" s="1"/>
  <c r="N45" i="2"/>
  <c r="N38" i="2" s="1"/>
  <c r="R45" i="2"/>
  <c r="R38" i="2" s="1"/>
  <c r="V45" i="2"/>
  <c r="Z45" i="2"/>
  <c r="Z38" i="2" s="1"/>
  <c r="AD45" i="2"/>
  <c r="AD38" i="2" s="1"/>
  <c r="AH45" i="2"/>
  <c r="AH38" i="2" s="1"/>
  <c r="AL45" i="2"/>
  <c r="AP45" i="2"/>
  <c r="AP38" i="2" s="1"/>
  <c r="AT45" i="2"/>
  <c r="AT38" i="2" s="1"/>
  <c r="AX45" i="2"/>
  <c r="BB45" i="2"/>
  <c r="BF45" i="2"/>
  <c r="BF38" i="2" s="1"/>
  <c r="BJ45" i="2"/>
  <c r="BJ38" i="2" s="1"/>
  <c r="BN45" i="2"/>
  <c r="BN38" i="2" s="1"/>
  <c r="BR45" i="2"/>
  <c r="BV45" i="2"/>
  <c r="BV38" i="2" s="1"/>
  <c r="BZ45" i="2"/>
  <c r="BZ38" i="2" s="1"/>
  <c r="CD45" i="2"/>
  <c r="CH45" i="2"/>
  <c r="CL45" i="2"/>
  <c r="CL38" i="2" s="1"/>
  <c r="CP45" i="2"/>
  <c r="CP38" i="2" s="1"/>
  <c r="CT45" i="2"/>
  <c r="CT38" i="2" s="1"/>
  <c r="CX45" i="2"/>
  <c r="DB45" i="2"/>
  <c r="DB38" i="2" s="1"/>
  <c r="DF45" i="2"/>
  <c r="DF38" i="2" s="1"/>
  <c r="DJ45" i="2"/>
  <c r="DJ38" i="2" s="1"/>
  <c r="DN45" i="2"/>
  <c r="DR45" i="2"/>
  <c r="DR38" i="2" s="1"/>
  <c r="DV45" i="2"/>
  <c r="DV38" i="2" s="1"/>
  <c r="DZ45" i="2"/>
  <c r="DZ38" i="2" s="1"/>
  <c r="ED45" i="2"/>
  <c r="EH45" i="2"/>
  <c r="EH38" i="2" s="1"/>
  <c r="EL45" i="2"/>
  <c r="EL38" i="2" s="1"/>
  <c r="EP45" i="2"/>
  <c r="EP38" i="2" s="1"/>
  <c r="ET45" i="2"/>
  <c r="EX45" i="2"/>
  <c r="EX38" i="2" s="1"/>
  <c r="FB45" i="2"/>
  <c r="FB38" i="2" s="1"/>
  <c r="FF45" i="2"/>
  <c r="FF38" i="2" s="1"/>
  <c r="FJ45" i="2"/>
  <c r="C45" i="2"/>
  <c r="C38" i="2" s="1"/>
  <c r="G45" i="2"/>
  <c r="G38" i="2" s="1"/>
  <c r="K45" i="2"/>
  <c r="K38" i="2" s="1"/>
  <c r="O45" i="2"/>
  <c r="S45" i="2"/>
  <c r="S38" i="2" s="1"/>
  <c r="W45" i="2"/>
  <c r="W38" i="2" s="1"/>
  <c r="AA45" i="2"/>
  <c r="AA38" i="2" s="1"/>
  <c r="AE45" i="2"/>
  <c r="AI45" i="2"/>
  <c r="AI38" i="2" s="1"/>
  <c r="AM45" i="2"/>
  <c r="AM38" i="2" s="1"/>
  <c r="AQ45" i="2"/>
  <c r="AQ38" i="2" s="1"/>
  <c r="AU45" i="2"/>
  <c r="AY45" i="2"/>
  <c r="AY38" i="2" s="1"/>
  <c r="BC45" i="2"/>
  <c r="BC38" i="2" s="1"/>
  <c r="BG45" i="2"/>
  <c r="BG38" i="2" s="1"/>
  <c r="BK45" i="2"/>
  <c r="BO45" i="2"/>
  <c r="BO38" i="2" s="1"/>
  <c r="BS45" i="2"/>
  <c r="BS38" i="2" s="1"/>
  <c r="BW45" i="2"/>
  <c r="BW38" i="2" s="1"/>
  <c r="CA45" i="2"/>
  <c r="CE45" i="2"/>
  <c r="CE38" i="2" s="1"/>
  <c r="CI45" i="2"/>
  <c r="CI38" i="2" s="1"/>
  <c r="CM45" i="2"/>
  <c r="CM38" i="2" s="1"/>
  <c r="CQ45" i="2"/>
  <c r="CQ38" i="2" s="1"/>
  <c r="CU45" i="2"/>
  <c r="CU38" i="2" s="1"/>
  <c r="CY45" i="2"/>
  <c r="CY38" i="2" s="1"/>
  <c r="DC45" i="2"/>
  <c r="DC38" i="2" s="1"/>
  <c r="DG45" i="2"/>
  <c r="DG38" i="2" s="1"/>
  <c r="DK45" i="2"/>
  <c r="DK38" i="2" s="1"/>
  <c r="DO45" i="2"/>
  <c r="DO38" i="2" s="1"/>
  <c r="DS45" i="2"/>
  <c r="DS38" i="2" s="1"/>
  <c r="DW45" i="2"/>
  <c r="EA45" i="2"/>
  <c r="EA38" i="2" s="1"/>
  <c r="EE45" i="2"/>
  <c r="EE38" i="2" s="1"/>
  <c r="EI45" i="2"/>
  <c r="EI38" i="2" s="1"/>
  <c r="EM45" i="2"/>
  <c r="EQ45" i="2"/>
  <c r="EQ38" i="2" s="1"/>
  <c r="EU45" i="2"/>
  <c r="EU38" i="2" s="1"/>
  <c r="EY45" i="2"/>
  <c r="EY38" i="2" s="1"/>
  <c r="FC45" i="2"/>
  <c r="FG45" i="2"/>
  <c r="FG38" i="2" s="1"/>
  <c r="FK45" i="2"/>
  <c r="FK38" i="2" s="1"/>
  <c r="D45" i="2"/>
  <c r="D38" i="2" s="1"/>
  <c r="H45" i="2"/>
  <c r="H38" i="2" s="1"/>
  <c r="L45" i="2"/>
  <c r="L38" i="2" s="1"/>
  <c r="P45" i="2"/>
  <c r="P38" i="2" s="1"/>
  <c r="T45" i="2"/>
  <c r="T38" i="2" s="1"/>
  <c r="X45" i="2"/>
  <c r="AB45" i="2"/>
  <c r="AB38" i="2" s="1"/>
  <c r="AF45" i="2"/>
  <c r="AF38" i="2" s="1"/>
  <c r="AJ45" i="2"/>
  <c r="AJ38" i="2" s="1"/>
  <c r="AN45" i="2"/>
  <c r="AR45" i="2"/>
  <c r="AR38" i="2" s="1"/>
  <c r="AV45" i="2"/>
  <c r="AV38" i="2" s="1"/>
  <c r="AZ45" i="2"/>
  <c r="AZ38" i="2" s="1"/>
  <c r="BD45" i="2"/>
  <c r="BH45" i="2"/>
  <c r="BH38" i="2" s="1"/>
  <c r="BL45" i="2"/>
  <c r="BL38" i="2" s="1"/>
  <c r="BP45" i="2"/>
  <c r="BP38" i="2" s="1"/>
  <c r="BT45" i="2"/>
  <c r="BT38" i="2" s="1"/>
  <c r="BX45" i="2"/>
  <c r="BX38" i="2" s="1"/>
  <c r="CB45" i="2"/>
  <c r="CB38" i="2" s="1"/>
  <c r="CF45" i="2"/>
  <c r="CF38" i="2" s="1"/>
  <c r="CJ45" i="2"/>
  <c r="CN45" i="2"/>
  <c r="CN38" i="2" s="1"/>
  <c r="CR45" i="2"/>
  <c r="CR38" i="2" s="1"/>
  <c r="CV45" i="2"/>
  <c r="CV38" i="2" s="1"/>
  <c r="CZ45" i="2"/>
  <c r="DD45" i="2"/>
  <c r="DD38" i="2" s="1"/>
  <c r="DH45" i="2"/>
  <c r="DH38" i="2" s="1"/>
  <c r="DL45" i="2"/>
  <c r="DP45" i="2"/>
  <c r="DP38" i="2" s="1"/>
  <c r="DT45" i="2"/>
  <c r="DT38" i="2" s="1"/>
  <c r="DX45" i="2"/>
  <c r="DX38" i="2" s="1"/>
  <c r="EB45" i="2"/>
  <c r="EB38" i="2" s="1"/>
  <c r="EF45" i="2"/>
  <c r="EJ45" i="2"/>
  <c r="EJ38" i="2" s="1"/>
  <c r="EN45" i="2"/>
  <c r="EN38" i="2" s="1"/>
  <c r="ER45" i="2"/>
  <c r="ER38" i="2" s="1"/>
  <c r="EV45" i="2"/>
  <c r="EZ45" i="2"/>
  <c r="EZ38" i="2" s="1"/>
  <c r="FD45" i="2"/>
  <c r="FD38" i="2" s="1"/>
  <c r="FH45" i="2"/>
  <c r="FH38" i="2" s="1"/>
  <c r="FL45" i="2"/>
  <c r="E45" i="2"/>
  <c r="E38" i="2" s="1"/>
  <c r="I45" i="2"/>
  <c r="I38" i="2" s="1"/>
  <c r="M45" i="2"/>
  <c r="M38" i="2" s="1"/>
  <c r="Q45" i="2"/>
  <c r="Q38" i="2" s="1"/>
  <c r="U45" i="2"/>
  <c r="U38" i="2" s="1"/>
  <c r="Y45" i="2"/>
  <c r="Y38" i="2" s="1"/>
  <c r="AC45" i="2"/>
  <c r="AG45" i="2"/>
  <c r="AG38" i="2" s="1"/>
  <c r="AK45" i="2"/>
  <c r="AK38" i="2" s="1"/>
  <c r="AO45" i="2"/>
  <c r="AO38" i="2" s="1"/>
  <c r="AS45" i="2"/>
  <c r="AS38" i="2" s="1"/>
  <c r="AW45" i="2"/>
  <c r="BA45" i="2"/>
  <c r="BA38" i="2" s="1"/>
  <c r="BE45" i="2"/>
  <c r="BE38" i="2" s="1"/>
  <c r="BI45" i="2"/>
  <c r="BI38" i="2" s="1"/>
  <c r="BM45" i="2"/>
  <c r="BQ45" i="2"/>
  <c r="BQ38" i="2" s="1"/>
  <c r="BU45" i="2"/>
  <c r="BU38" i="2" s="1"/>
  <c r="BY45" i="2"/>
  <c r="BY38" i="2" s="1"/>
  <c r="CC45" i="2"/>
  <c r="CC38" i="2" s="1"/>
  <c r="CG45" i="2"/>
  <c r="CG38" i="2" s="1"/>
  <c r="CK45" i="2"/>
  <c r="CK38" i="2" s="1"/>
  <c r="CO45" i="2"/>
  <c r="CO38" i="2" s="1"/>
  <c r="CS45" i="2"/>
  <c r="CW45" i="2"/>
  <c r="CW38" i="2" s="1"/>
  <c r="DA45" i="2"/>
  <c r="DA38" i="2" s="1"/>
  <c r="DE45" i="2"/>
  <c r="DE38" i="2" s="1"/>
  <c r="DI45" i="2"/>
  <c r="DI38" i="2" s="1"/>
  <c r="DM45" i="2"/>
  <c r="DM38" i="2" s="1"/>
  <c r="DQ45" i="2"/>
  <c r="DQ38" i="2" s="1"/>
  <c r="DU45" i="2"/>
  <c r="DU38" i="2" s="1"/>
  <c r="DY45" i="2"/>
  <c r="DY38" i="2" s="1"/>
  <c r="EC45" i="2"/>
  <c r="EC38" i="2" s="1"/>
  <c r="EG45" i="2"/>
  <c r="EG38" i="2" s="1"/>
  <c r="EK45" i="2"/>
  <c r="EK38" i="2" s="1"/>
  <c r="EO45" i="2"/>
  <c r="EO38" i="2" s="1"/>
  <c r="ES45" i="2"/>
  <c r="ES38" i="2" s="1"/>
  <c r="EW45" i="2"/>
  <c r="EW38" i="2" s="1"/>
  <c r="FA45" i="2"/>
  <c r="FA38" i="2" s="1"/>
  <c r="FE45" i="2"/>
  <c r="FE38" i="2" s="1"/>
  <c r="FI45" i="2"/>
  <c r="FI38" i="2" s="1"/>
  <c r="B45" i="2"/>
  <c r="L38" i="3"/>
  <c r="AR38" i="3"/>
  <c r="K38" i="3"/>
  <c r="BG38" i="3"/>
  <c r="BH38" i="3"/>
  <c r="CN38" i="3"/>
  <c r="AC38" i="3"/>
  <c r="CR38" i="3"/>
  <c r="AC38" i="2"/>
  <c r="O38" i="2"/>
  <c r="AU38" i="2"/>
  <c r="CA38" i="2"/>
  <c r="EM38" i="2"/>
  <c r="F38" i="2"/>
  <c r="V38" i="2"/>
  <c r="AL38" i="2"/>
  <c r="AX38" i="2"/>
  <c r="BB38" i="2"/>
  <c r="BR38" i="2"/>
  <c r="CD38" i="2"/>
  <c r="CH38" i="2"/>
  <c r="CX38" i="2"/>
  <c r="DN38" i="2"/>
  <c r="ED38" i="2"/>
  <c r="ET38" i="2"/>
  <c r="FJ38" i="2"/>
  <c r="AE38" i="2"/>
  <c r="BK38" i="2"/>
  <c r="DW38" i="2"/>
  <c r="FC38" i="2"/>
  <c r="X38" i="2"/>
  <c r="AN38" i="2"/>
  <c r="BD38" i="2"/>
  <c r="CJ38" i="2"/>
  <c r="CZ38" i="2"/>
  <c r="DL38" i="2"/>
  <c r="EF38" i="2"/>
  <c r="EV38" i="2"/>
  <c r="FL38" i="2"/>
  <c r="AW38" i="2"/>
  <c r="BM38" i="2"/>
  <c r="CS38" i="2"/>
  <c r="C38" i="3"/>
  <c r="G38" i="3"/>
  <c r="S38" i="3"/>
  <c r="W38" i="3"/>
  <c r="AI38" i="3"/>
  <c r="AM38" i="3"/>
  <c r="AY38" i="3"/>
  <c r="BC38" i="3"/>
  <c r="BO38" i="3"/>
  <c r="BS38" i="3"/>
  <c r="CE38" i="3"/>
  <c r="CI38" i="3"/>
  <c r="CU38" i="3"/>
  <c r="CY38" i="3"/>
  <c r="DK38" i="3"/>
  <c r="P38" i="3"/>
  <c r="AF38" i="3"/>
  <c r="AV38" i="3"/>
  <c r="BL38" i="3"/>
  <c r="BX38" i="3"/>
  <c r="CB38" i="3"/>
  <c r="CF38" i="3"/>
  <c r="DD38" i="3"/>
  <c r="DH38" i="3"/>
  <c r="DL38" i="3"/>
  <c r="I38" i="3"/>
  <c r="M38" i="3"/>
  <c r="Y38" i="3"/>
  <c r="AG38" i="3"/>
  <c r="AO38" i="3"/>
  <c r="AS38" i="3"/>
  <c r="BE38" i="3"/>
  <c r="BI38" i="3"/>
  <c r="BU38" i="3"/>
  <c r="BY38" i="3"/>
  <c r="CK38" i="3"/>
  <c r="CO38" i="3"/>
  <c r="DA38" i="3"/>
  <c r="DE38" i="3"/>
  <c r="F38" i="3"/>
  <c r="J38" i="3"/>
  <c r="V38" i="3"/>
  <c r="Z38" i="3"/>
  <c r="AP38" i="3"/>
  <c r="BB38" i="3"/>
  <c r="BF38" i="3"/>
  <c r="BV38" i="3"/>
  <c r="CH38" i="3"/>
  <c r="CL38" i="3"/>
  <c r="DB38" i="3"/>
  <c r="C2" i="2"/>
  <c r="G2" i="2"/>
  <c r="K2" i="2"/>
  <c r="O2" i="2"/>
  <c r="O16" i="2" s="1"/>
  <c r="S2" i="2"/>
  <c r="W2" i="2"/>
  <c r="AA2" i="2"/>
  <c r="AE2" i="2"/>
  <c r="AI2" i="2"/>
  <c r="AM2" i="2"/>
  <c r="AQ2" i="2"/>
  <c r="AU2" i="2"/>
  <c r="AY2" i="2"/>
  <c r="BC2" i="2"/>
  <c r="BG2" i="2"/>
  <c r="BK2" i="2"/>
  <c r="BK16" i="2" s="1"/>
  <c r="BO2" i="2"/>
  <c r="BS2" i="2"/>
  <c r="BW2" i="2"/>
  <c r="CA2" i="2"/>
  <c r="CE2" i="2"/>
  <c r="CI2" i="2"/>
  <c r="CM2" i="2"/>
  <c r="CQ2" i="2"/>
  <c r="CU2" i="2"/>
  <c r="CY2" i="2"/>
  <c r="DC2" i="2"/>
  <c r="DG2" i="2"/>
  <c r="DK2" i="2"/>
  <c r="DO2" i="2"/>
  <c r="DS2" i="2"/>
  <c r="DW2" i="2"/>
  <c r="DW16" i="2" s="1"/>
  <c r="EA2" i="2"/>
  <c r="EE2" i="2"/>
  <c r="EI2" i="2"/>
  <c r="EM2" i="2"/>
  <c r="EQ2" i="2"/>
  <c r="EU2" i="2"/>
  <c r="EY2" i="2"/>
  <c r="FC2" i="2"/>
  <c r="FG2" i="2"/>
  <c r="FK2" i="2"/>
  <c r="D2" i="2"/>
  <c r="D16" i="2" s="1"/>
  <c r="H2" i="2"/>
  <c r="L2" i="2"/>
  <c r="P2" i="2"/>
  <c r="T2" i="2"/>
  <c r="X2" i="2"/>
  <c r="AB2" i="2"/>
  <c r="AF2" i="2"/>
  <c r="AJ2" i="2"/>
  <c r="AN2" i="2"/>
  <c r="AR2" i="2"/>
  <c r="AV2" i="2"/>
  <c r="AZ2" i="2"/>
  <c r="BD2" i="2"/>
  <c r="BH2" i="2"/>
  <c r="BL2" i="2"/>
  <c r="BP2" i="2"/>
  <c r="BT2" i="2"/>
  <c r="BX2" i="2"/>
  <c r="CB2" i="2"/>
  <c r="CF2" i="2"/>
  <c r="CJ2" i="2"/>
  <c r="CN2" i="2"/>
  <c r="CR2" i="2"/>
  <c r="CV2" i="2"/>
  <c r="CZ2" i="2"/>
  <c r="DD2" i="2"/>
  <c r="DH2" i="2"/>
  <c r="DL2" i="2"/>
  <c r="DP2" i="2"/>
  <c r="DT2" i="2"/>
  <c r="DX2" i="2"/>
  <c r="EB2" i="2"/>
  <c r="EF2" i="2"/>
  <c r="EJ2" i="2"/>
  <c r="EN2" i="2"/>
  <c r="ER2" i="2"/>
  <c r="EV2" i="2"/>
  <c r="EZ2" i="2"/>
  <c r="FD2" i="2"/>
  <c r="FH2" i="2"/>
  <c r="FL2" i="2"/>
  <c r="E2" i="2"/>
  <c r="I2" i="2"/>
  <c r="M2" i="2"/>
  <c r="Q2" i="2"/>
  <c r="U2" i="2"/>
  <c r="Y2" i="2"/>
  <c r="AC2" i="2"/>
  <c r="AG2" i="2"/>
  <c r="AK2" i="2"/>
  <c r="AO2" i="2"/>
  <c r="AS2" i="2"/>
  <c r="AW2" i="2"/>
  <c r="BA2" i="2"/>
  <c r="BE2" i="2"/>
  <c r="BI2" i="2"/>
  <c r="BM2" i="2"/>
  <c r="BQ2" i="2"/>
  <c r="BU2" i="2"/>
  <c r="BY2" i="2"/>
  <c r="BY21" i="2" s="1"/>
  <c r="CC2" i="2"/>
  <c r="CG2" i="2"/>
  <c r="CK2" i="2"/>
  <c r="CO2" i="2"/>
  <c r="CS2" i="2"/>
  <c r="CW2" i="2"/>
  <c r="DA2" i="2"/>
  <c r="DE2" i="2"/>
  <c r="DI2" i="2"/>
  <c r="DM2" i="2"/>
  <c r="DQ2" i="2"/>
  <c r="DU2" i="2"/>
  <c r="DY2" i="2"/>
  <c r="EC2" i="2"/>
  <c r="EG2" i="2"/>
  <c r="EK2" i="2"/>
  <c r="EO2" i="2"/>
  <c r="ES2" i="2"/>
  <c r="EW2" i="2"/>
  <c r="FA2" i="2"/>
  <c r="FE2" i="2"/>
  <c r="FI2" i="2"/>
  <c r="F2" i="2"/>
  <c r="V2" i="2"/>
  <c r="AL2" i="2"/>
  <c r="BB2" i="2"/>
  <c r="BR2" i="2"/>
  <c r="CH2" i="2"/>
  <c r="CX2" i="2"/>
  <c r="DN2" i="2"/>
  <c r="ED2" i="2"/>
  <c r="ET2" i="2"/>
  <c r="FJ2" i="2"/>
  <c r="C17" i="2"/>
  <c r="ED21" i="2"/>
  <c r="F35" i="2"/>
  <c r="J35" i="2"/>
  <c r="N35" i="2"/>
  <c r="R35" i="2"/>
  <c r="V35" i="2"/>
  <c r="Z35" i="2"/>
  <c r="AD35" i="2"/>
  <c r="AH35" i="2"/>
  <c r="AL35" i="2"/>
  <c r="AP35" i="2"/>
  <c r="AT35" i="2"/>
  <c r="AX35" i="2"/>
  <c r="BB35" i="2"/>
  <c r="BF35" i="2"/>
  <c r="BJ35" i="2"/>
  <c r="BN35" i="2"/>
  <c r="BR35" i="2"/>
  <c r="BV35" i="2"/>
  <c r="BZ35" i="2"/>
  <c r="CD35" i="2"/>
  <c r="CH35" i="2"/>
  <c r="CL35" i="2"/>
  <c r="CP35" i="2"/>
  <c r="CT35" i="2"/>
  <c r="CX35" i="2"/>
  <c r="DB35" i="2"/>
  <c r="DF35" i="2"/>
  <c r="DJ35" i="2"/>
  <c r="J2" i="2"/>
  <c r="Z2" i="2"/>
  <c r="AP2" i="2"/>
  <c r="BF2" i="2"/>
  <c r="BV2" i="2"/>
  <c r="CL2" i="2"/>
  <c r="DB2" i="2"/>
  <c r="DR2" i="2"/>
  <c r="EH2" i="2"/>
  <c r="EX2" i="2"/>
  <c r="S21" i="2"/>
  <c r="C35" i="2"/>
  <c r="G35" i="2"/>
  <c r="K35" i="2"/>
  <c r="O35" i="2"/>
  <c r="S35" i="2"/>
  <c r="W35" i="2"/>
  <c r="AA35" i="2"/>
  <c r="AE35" i="2"/>
  <c r="AI35" i="2"/>
  <c r="AM35" i="2"/>
  <c r="AQ35" i="2"/>
  <c r="AU35" i="2"/>
  <c r="AY35" i="2"/>
  <c r="BC35" i="2"/>
  <c r="BG35" i="2"/>
  <c r="BK35" i="2"/>
  <c r="BO35" i="2"/>
  <c r="BS35" i="2"/>
  <c r="BW35" i="2"/>
  <c r="CA35" i="2"/>
  <c r="CE35" i="2"/>
  <c r="CI35" i="2"/>
  <c r="CM35" i="2"/>
  <c r="CQ35" i="2"/>
  <c r="CU35" i="2"/>
  <c r="CY35" i="2"/>
  <c r="DC35" i="2"/>
  <c r="N2" i="2"/>
  <c r="AD2" i="2"/>
  <c r="AT2" i="2"/>
  <c r="BJ2" i="2"/>
  <c r="BZ2" i="2"/>
  <c r="CP2" i="2"/>
  <c r="DF2" i="2"/>
  <c r="DV2" i="2"/>
  <c r="EL2" i="2"/>
  <c r="FB2" i="2"/>
  <c r="D35" i="2"/>
  <c r="H35" i="2"/>
  <c r="L35" i="2"/>
  <c r="P35" i="2"/>
  <c r="T35" i="2"/>
  <c r="X35" i="2"/>
  <c r="AB35" i="2"/>
  <c r="AF35" i="2"/>
  <c r="AJ35" i="2"/>
  <c r="AN35" i="2"/>
  <c r="AR35" i="2"/>
  <c r="AV35" i="2"/>
  <c r="AZ35" i="2"/>
  <c r="BD35" i="2"/>
  <c r="BH35" i="2"/>
  <c r="BL35" i="2"/>
  <c r="BP35" i="2"/>
  <c r="BT35" i="2"/>
  <c r="BX35" i="2"/>
  <c r="AH2" i="2"/>
  <c r="CT2" i="2"/>
  <c r="FF2" i="2"/>
  <c r="E35" i="2"/>
  <c r="U35" i="2"/>
  <c r="AK35" i="2"/>
  <c r="BA35" i="2"/>
  <c r="BQ35" i="2"/>
  <c r="CC35" i="2"/>
  <c r="CK35" i="2"/>
  <c r="CS35" i="2"/>
  <c r="DA35" i="2"/>
  <c r="DH35" i="2"/>
  <c r="DM35" i="2"/>
  <c r="DQ35" i="2"/>
  <c r="DU35" i="2"/>
  <c r="DY35" i="2"/>
  <c r="EC35" i="2"/>
  <c r="EG35" i="2"/>
  <c r="EK35" i="2"/>
  <c r="EO35" i="2"/>
  <c r="ES35" i="2"/>
  <c r="EW35" i="2"/>
  <c r="FA35" i="2"/>
  <c r="FE35" i="2"/>
  <c r="FI35" i="2"/>
  <c r="EX35" i="2"/>
  <c r="FJ35" i="2"/>
  <c r="B2" i="2"/>
  <c r="AW35" i="2"/>
  <c r="CJ35" i="2"/>
  <c r="DG35" i="2"/>
  <c r="DT35" i="2"/>
  <c r="EF35" i="2"/>
  <c r="ER35" i="2"/>
  <c r="FD35" i="2"/>
  <c r="AX2" i="2"/>
  <c r="DJ2" i="2"/>
  <c r="I35" i="2"/>
  <c r="Y35" i="2"/>
  <c r="AO35" i="2"/>
  <c r="BE35" i="2"/>
  <c r="BU35" i="2"/>
  <c r="CF35" i="2"/>
  <c r="CN35" i="2"/>
  <c r="CV35" i="2"/>
  <c r="DD35" i="2"/>
  <c r="DI35" i="2"/>
  <c r="DN35" i="2"/>
  <c r="DR35" i="2"/>
  <c r="DV35" i="2"/>
  <c r="DZ35" i="2"/>
  <c r="ED35" i="2"/>
  <c r="EH35" i="2"/>
  <c r="EL35" i="2"/>
  <c r="EP35" i="2"/>
  <c r="ET35" i="2"/>
  <c r="FB35" i="2"/>
  <c r="FF35" i="2"/>
  <c r="CD2" i="2"/>
  <c r="Q35" i="2"/>
  <c r="BM35" i="2"/>
  <c r="CZ35" i="2"/>
  <c r="DL35" i="2"/>
  <c r="DX35" i="2"/>
  <c r="EJ35" i="2"/>
  <c r="EV35" i="2"/>
  <c r="FL35" i="2"/>
  <c r="B35" i="2"/>
  <c r="BN2" i="2"/>
  <c r="DZ2" i="2"/>
  <c r="M35" i="2"/>
  <c r="AC35" i="2"/>
  <c r="AS35" i="2"/>
  <c r="BI35" i="2"/>
  <c r="BY35" i="2"/>
  <c r="CG35" i="2"/>
  <c r="CO35" i="2"/>
  <c r="CW35" i="2"/>
  <c r="DE35" i="2"/>
  <c r="DK35" i="2"/>
  <c r="DO35" i="2"/>
  <c r="DS35" i="2"/>
  <c r="DW35" i="2"/>
  <c r="EA35" i="2"/>
  <c r="EE35" i="2"/>
  <c r="EI35" i="2"/>
  <c r="EM35" i="2"/>
  <c r="EQ35" i="2"/>
  <c r="EU35" i="2"/>
  <c r="EY35" i="2"/>
  <c r="FC35" i="2"/>
  <c r="FG35" i="2"/>
  <c r="FK35" i="2"/>
  <c r="R2" i="2"/>
  <c r="EP2" i="2"/>
  <c r="AG35" i="2"/>
  <c r="CB35" i="2"/>
  <c r="CR35" i="2"/>
  <c r="DP35" i="2"/>
  <c r="EB35" i="2"/>
  <c r="EN35" i="2"/>
  <c r="EZ35" i="2"/>
  <c r="FH35" i="2"/>
  <c r="C2" i="3"/>
  <c r="G2" i="3"/>
  <c r="K2" i="3"/>
  <c r="O2" i="3"/>
  <c r="S2" i="3"/>
  <c r="W2" i="3"/>
  <c r="AA2" i="3"/>
  <c r="AE2" i="3"/>
  <c r="AI2" i="3"/>
  <c r="AM2" i="3"/>
  <c r="AQ2" i="3"/>
  <c r="AU2" i="3"/>
  <c r="AY2" i="3"/>
  <c r="BC2" i="3"/>
  <c r="BG2" i="3"/>
  <c r="BK2" i="3"/>
  <c r="BO2" i="3"/>
  <c r="BS2" i="3"/>
  <c r="BW2" i="3"/>
  <c r="CA2" i="3"/>
  <c r="CE2" i="3"/>
  <c r="CI2" i="3"/>
  <c r="CM2" i="3"/>
  <c r="CQ2" i="3"/>
  <c r="CU2" i="3"/>
  <c r="CY2" i="3"/>
  <c r="DC2" i="3"/>
  <c r="DG2" i="3"/>
  <c r="DK2" i="3"/>
  <c r="D2" i="3"/>
  <c r="H2" i="3"/>
  <c r="L2" i="3"/>
  <c r="P2" i="3"/>
  <c r="T2" i="3"/>
  <c r="X2" i="3"/>
  <c r="AB2" i="3"/>
  <c r="AF2" i="3"/>
  <c r="AJ2" i="3"/>
  <c r="AN2" i="3"/>
  <c r="AR2" i="3"/>
  <c r="AV2" i="3"/>
  <c r="AZ2" i="3"/>
  <c r="BD2" i="3"/>
  <c r="BH2" i="3"/>
  <c r="BL2" i="3"/>
  <c r="BP2" i="3"/>
  <c r="BP16" i="3" s="1"/>
  <c r="BT2" i="3"/>
  <c r="BX2" i="3"/>
  <c r="CB2" i="3"/>
  <c r="CF2" i="3"/>
  <c r="CJ2" i="3"/>
  <c r="CN2" i="3"/>
  <c r="CR2" i="3"/>
  <c r="CV2" i="3"/>
  <c r="CZ2" i="3"/>
  <c r="DD2" i="3"/>
  <c r="DH2" i="3"/>
  <c r="DL2" i="3"/>
  <c r="E2" i="3"/>
  <c r="I2" i="3"/>
  <c r="M2" i="3"/>
  <c r="Q2" i="3"/>
  <c r="U2" i="3"/>
  <c r="Y2" i="3"/>
  <c r="AC2" i="3"/>
  <c r="AG2" i="3"/>
  <c r="AK2" i="3"/>
  <c r="AO2" i="3"/>
  <c r="AS2" i="3"/>
  <c r="AW2" i="3"/>
  <c r="BA2" i="3"/>
  <c r="BE2" i="3"/>
  <c r="BI2" i="3"/>
  <c r="BM2" i="3"/>
  <c r="BQ2" i="3"/>
  <c r="BU2" i="3"/>
  <c r="BY2" i="3"/>
  <c r="CC2" i="3"/>
  <c r="CG2" i="3"/>
  <c r="CK2" i="3"/>
  <c r="CO2" i="3"/>
  <c r="CS2" i="3"/>
  <c r="CW2" i="3"/>
  <c r="DA2" i="3"/>
  <c r="DE2" i="3"/>
  <c r="DI2" i="3"/>
  <c r="DM2" i="3"/>
  <c r="F2" i="3"/>
  <c r="V2" i="3"/>
  <c r="AL2" i="3"/>
  <c r="BB2" i="3"/>
  <c r="BR2" i="3"/>
  <c r="CH2" i="3"/>
  <c r="CX2" i="3"/>
  <c r="DN2" i="3"/>
  <c r="F35" i="3"/>
  <c r="J35" i="3"/>
  <c r="N35" i="3"/>
  <c r="R35" i="3"/>
  <c r="V35" i="3"/>
  <c r="Z35" i="3"/>
  <c r="AD35" i="3"/>
  <c r="AH35" i="3"/>
  <c r="AL35" i="3"/>
  <c r="AP35" i="3"/>
  <c r="AT35" i="3"/>
  <c r="AX35" i="3"/>
  <c r="J2" i="3"/>
  <c r="Z2" i="3"/>
  <c r="AP2" i="3"/>
  <c r="BF2" i="3"/>
  <c r="BV2" i="3"/>
  <c r="CL2" i="3"/>
  <c r="DB2" i="3"/>
  <c r="N2" i="3"/>
  <c r="N16" i="3" s="1"/>
  <c r="AD2" i="3"/>
  <c r="AT2" i="3"/>
  <c r="BJ2" i="3"/>
  <c r="BZ2" i="3"/>
  <c r="CP2" i="3"/>
  <c r="DF2" i="3"/>
  <c r="R2" i="3"/>
  <c r="CD2" i="3"/>
  <c r="C35" i="3"/>
  <c r="H35" i="3"/>
  <c r="M35" i="3"/>
  <c r="S35" i="3"/>
  <c r="X35" i="3"/>
  <c r="AC35" i="3"/>
  <c r="AI35" i="3"/>
  <c r="AN35" i="3"/>
  <c r="AS35" i="3"/>
  <c r="AY35" i="3"/>
  <c r="BC35" i="3"/>
  <c r="BG35" i="3"/>
  <c r="BK35" i="3"/>
  <c r="BO35" i="3"/>
  <c r="BS35" i="3"/>
  <c r="BW35" i="3"/>
  <c r="CA35" i="3"/>
  <c r="CE35" i="3"/>
  <c r="CI35" i="3"/>
  <c r="CM35" i="3"/>
  <c r="CQ35" i="3"/>
  <c r="CU35" i="3"/>
  <c r="CY35" i="3"/>
  <c r="DC35" i="3"/>
  <c r="DG35" i="3"/>
  <c r="DK35" i="3"/>
  <c r="AH2" i="3"/>
  <c r="CT2" i="3"/>
  <c r="D35" i="3"/>
  <c r="I35" i="3"/>
  <c r="O35" i="3"/>
  <c r="T35" i="3"/>
  <c r="Y35" i="3"/>
  <c r="AE35" i="3"/>
  <c r="AJ35" i="3"/>
  <c r="AO35" i="3"/>
  <c r="AU35" i="3"/>
  <c r="AZ35" i="3"/>
  <c r="BD35" i="3"/>
  <c r="BH35" i="3"/>
  <c r="BL35" i="3"/>
  <c r="BP35" i="3"/>
  <c r="BT35" i="3"/>
  <c r="BX35" i="3"/>
  <c r="CB35" i="3"/>
  <c r="CF35" i="3"/>
  <c r="CJ35" i="3"/>
  <c r="CN35" i="3"/>
  <c r="CR35" i="3"/>
  <c r="CV35" i="3"/>
  <c r="CZ35" i="3"/>
  <c r="DD35" i="3"/>
  <c r="DH35" i="3"/>
  <c r="DL35" i="3"/>
  <c r="B35" i="3"/>
  <c r="AX2" i="3"/>
  <c r="DJ2" i="3"/>
  <c r="E35" i="3"/>
  <c r="K35" i="3"/>
  <c r="P35" i="3"/>
  <c r="U35" i="3"/>
  <c r="AA35" i="3"/>
  <c r="AF35" i="3"/>
  <c r="AK35" i="3"/>
  <c r="AQ35" i="3"/>
  <c r="AV35" i="3"/>
  <c r="BA35" i="3"/>
  <c r="BE35" i="3"/>
  <c r="BI35" i="3"/>
  <c r="BM35" i="3"/>
  <c r="BQ35" i="3"/>
  <c r="BU35" i="3"/>
  <c r="BY35" i="3"/>
  <c r="CC35" i="3"/>
  <c r="CG35" i="3"/>
  <c r="CK35" i="3"/>
  <c r="CO35" i="3"/>
  <c r="CS35" i="3"/>
  <c r="CW35" i="3"/>
  <c r="DA35" i="3"/>
  <c r="DE35" i="3"/>
  <c r="DI35" i="3"/>
  <c r="DM35" i="3"/>
  <c r="BN2" i="3"/>
  <c r="G35" i="3"/>
  <c r="AB35" i="3"/>
  <c r="AW35" i="3"/>
  <c r="BN35" i="3"/>
  <c r="CD35" i="3"/>
  <c r="CT35" i="3"/>
  <c r="DJ35" i="3"/>
  <c r="L35" i="3"/>
  <c r="AG35" i="3"/>
  <c r="BB35" i="3"/>
  <c r="BR35" i="3"/>
  <c r="CH35" i="3"/>
  <c r="CX35" i="3"/>
  <c r="DN35" i="3"/>
  <c r="Q35" i="3"/>
  <c r="AM35" i="3"/>
  <c r="BF35" i="3"/>
  <c r="BV35" i="3"/>
  <c r="CL35" i="3"/>
  <c r="DB35" i="3"/>
  <c r="AR35" i="3"/>
  <c r="DF35" i="3"/>
  <c r="BJ35" i="3"/>
  <c r="W35" i="3"/>
  <c r="CP35" i="3"/>
  <c r="BZ35" i="3"/>
  <c r="B2" i="3"/>
  <c r="B21" i="3" s="1"/>
  <c r="B67" i="3"/>
  <c r="B66" i="2"/>
  <c r="AT21" i="3" l="1"/>
  <c r="AT16" i="3"/>
  <c r="Z17" i="3"/>
  <c r="Z16" i="3"/>
  <c r="DE21" i="3"/>
  <c r="DE16" i="3"/>
  <c r="BI21" i="3"/>
  <c r="BI16" i="3"/>
  <c r="M17" i="3"/>
  <c r="M16" i="3"/>
  <c r="CR21" i="3"/>
  <c r="CR16" i="3"/>
  <c r="AV21" i="3"/>
  <c r="AV16" i="3"/>
  <c r="P21" i="3"/>
  <c r="P16" i="3"/>
  <c r="CE17" i="3"/>
  <c r="CE16" i="3"/>
  <c r="AI17" i="3"/>
  <c r="AI16" i="3"/>
  <c r="BN17" i="2"/>
  <c r="BN16" i="2"/>
  <c r="DB17" i="2"/>
  <c r="DB16" i="2"/>
  <c r="AP17" i="2"/>
  <c r="AP16" i="2"/>
  <c r="BB17" i="2"/>
  <c r="BB16" i="2"/>
  <c r="ES21" i="2"/>
  <c r="ES16" i="2"/>
  <c r="DM17" i="2"/>
  <c r="DM16" i="2"/>
  <c r="CG21" i="2"/>
  <c r="CG16" i="2"/>
  <c r="BA17" i="2"/>
  <c r="BA16" i="2"/>
  <c r="U21" i="2"/>
  <c r="U16" i="2"/>
  <c r="EZ21" i="2"/>
  <c r="EZ16" i="2"/>
  <c r="DT21" i="2"/>
  <c r="DT16" i="2"/>
  <c r="CN17" i="2"/>
  <c r="CN16" i="2"/>
  <c r="BH21" i="2"/>
  <c r="BH16" i="2"/>
  <c r="AB21" i="2"/>
  <c r="AB16" i="2"/>
  <c r="L21" i="2"/>
  <c r="L16" i="2"/>
  <c r="EQ17" i="2"/>
  <c r="EQ16" i="2"/>
  <c r="DK17" i="2"/>
  <c r="DK16" i="2"/>
  <c r="CE17" i="2"/>
  <c r="CE16" i="2"/>
  <c r="AY17" i="2"/>
  <c r="AY16" i="2"/>
  <c r="C21" i="2"/>
  <c r="C16" i="2"/>
  <c r="DJ17" i="3"/>
  <c r="DJ16" i="3"/>
  <c r="CP21" i="3"/>
  <c r="CP16" i="3"/>
  <c r="AD21" i="3"/>
  <c r="AD16" i="3"/>
  <c r="BV17" i="3"/>
  <c r="BV16" i="3"/>
  <c r="J17" i="3"/>
  <c r="J16" i="3"/>
  <c r="BR21" i="3"/>
  <c r="BR16" i="3"/>
  <c r="F17" i="3"/>
  <c r="F16" i="3"/>
  <c r="DA17" i="3"/>
  <c r="DA16" i="3"/>
  <c r="CK21" i="3"/>
  <c r="CK16" i="3"/>
  <c r="BU17" i="3"/>
  <c r="BU16" i="3"/>
  <c r="BE21" i="3"/>
  <c r="BE16" i="3"/>
  <c r="AO21" i="3"/>
  <c r="AO16" i="3"/>
  <c r="Y17" i="3"/>
  <c r="Y16" i="3"/>
  <c r="I17" i="3"/>
  <c r="I16" i="3"/>
  <c r="DD17" i="3"/>
  <c r="DD16" i="3"/>
  <c r="CN17" i="3"/>
  <c r="CN16" i="3"/>
  <c r="BX21" i="3"/>
  <c r="BX16" i="3"/>
  <c r="BH17" i="3"/>
  <c r="BH16" i="3"/>
  <c r="AR17" i="3"/>
  <c r="AR16" i="3"/>
  <c r="AB17" i="3"/>
  <c r="AB16" i="3"/>
  <c r="L21" i="3"/>
  <c r="L16" i="3"/>
  <c r="DG17" i="3"/>
  <c r="DG16" i="3"/>
  <c r="CQ21" i="3"/>
  <c r="CQ16" i="3"/>
  <c r="CA17" i="3"/>
  <c r="CA16" i="3"/>
  <c r="BK21" i="3"/>
  <c r="BK16" i="3"/>
  <c r="AU17" i="3"/>
  <c r="AU16" i="3"/>
  <c r="AE21" i="3"/>
  <c r="AE16" i="3"/>
  <c r="O17" i="3"/>
  <c r="O16" i="3"/>
  <c r="EP17" i="2"/>
  <c r="EP16" i="2"/>
  <c r="AX17" i="2"/>
  <c r="AX16" i="2"/>
  <c r="B17" i="2"/>
  <c r="B16" i="2"/>
  <c r="AH17" i="2"/>
  <c r="AH16" i="2"/>
  <c r="FB17" i="2"/>
  <c r="FB16" i="2"/>
  <c r="CP17" i="2"/>
  <c r="CP16" i="2"/>
  <c r="AD17" i="2"/>
  <c r="AD16" i="2"/>
  <c r="CU22" i="2"/>
  <c r="CE22" i="2"/>
  <c r="BO22" i="2"/>
  <c r="AY22" i="2"/>
  <c r="AI22" i="2"/>
  <c r="S22" i="2"/>
  <c r="C22" i="2"/>
  <c r="EX17" i="2"/>
  <c r="EX16" i="2"/>
  <c r="CL17" i="2"/>
  <c r="CL16" i="2"/>
  <c r="Z17" i="2"/>
  <c r="Z16" i="2"/>
  <c r="FJ17" i="2"/>
  <c r="FJ16" i="2"/>
  <c r="CX17" i="2"/>
  <c r="CX16" i="2"/>
  <c r="AL17" i="2"/>
  <c r="AL16" i="2"/>
  <c r="FE21" i="2"/>
  <c r="FE16" i="2"/>
  <c r="EO21" i="2"/>
  <c r="EO16" i="2"/>
  <c r="DY17" i="2"/>
  <c r="DY16" i="2"/>
  <c r="DI17" i="2"/>
  <c r="DI16" i="2"/>
  <c r="CS17" i="2"/>
  <c r="CS16" i="2"/>
  <c r="CC17" i="2"/>
  <c r="CC16" i="2"/>
  <c r="BM17" i="2"/>
  <c r="BM16" i="2"/>
  <c r="AW21" i="2"/>
  <c r="AW16" i="2"/>
  <c r="AG21" i="2"/>
  <c r="AG16" i="2"/>
  <c r="Q17" i="2"/>
  <c r="Q16" i="2"/>
  <c r="FL17" i="2"/>
  <c r="FL16" i="2"/>
  <c r="EV17" i="2"/>
  <c r="EV16" i="2"/>
  <c r="EF17" i="2"/>
  <c r="EF16" i="2"/>
  <c r="DP17" i="2"/>
  <c r="DP16" i="2"/>
  <c r="CZ17" i="2"/>
  <c r="CZ16" i="2"/>
  <c r="CJ17" i="2"/>
  <c r="CJ16" i="2"/>
  <c r="BT17" i="2"/>
  <c r="BT16" i="2"/>
  <c r="BD17" i="2"/>
  <c r="BD16" i="2"/>
  <c r="AN17" i="2"/>
  <c r="AN16" i="2"/>
  <c r="X21" i="2"/>
  <c r="X16" i="2"/>
  <c r="H17" i="2"/>
  <c r="H16" i="2"/>
  <c r="FC21" i="2"/>
  <c r="FC16" i="2"/>
  <c r="EM17" i="2"/>
  <c r="EM16" i="2"/>
  <c r="DG17" i="2"/>
  <c r="DG16" i="2"/>
  <c r="CQ17" i="2"/>
  <c r="CQ16" i="2"/>
  <c r="CA17" i="2"/>
  <c r="CA16" i="2"/>
  <c r="AU21" i="2"/>
  <c r="AU16" i="2"/>
  <c r="AE17" i="2"/>
  <c r="AE16" i="2"/>
  <c r="DF21" i="3"/>
  <c r="DF16" i="3"/>
  <c r="CL17" i="3"/>
  <c r="CL16" i="3"/>
  <c r="V17" i="3"/>
  <c r="V16" i="3"/>
  <c r="BY21" i="3"/>
  <c r="BY16" i="3"/>
  <c r="AC17" i="3"/>
  <c r="AC16" i="3"/>
  <c r="DH21" i="3"/>
  <c r="DH16" i="3"/>
  <c r="BL21" i="3"/>
  <c r="BL16" i="3"/>
  <c r="AF17" i="3"/>
  <c r="AF16" i="3"/>
  <c r="CU17" i="3"/>
  <c r="CU16" i="3"/>
  <c r="AY17" i="3"/>
  <c r="AY16" i="3"/>
  <c r="S17" i="3"/>
  <c r="S16" i="3"/>
  <c r="DJ17" i="2"/>
  <c r="DJ16" i="2"/>
  <c r="CT17" i="2"/>
  <c r="CT16" i="2"/>
  <c r="DF17" i="2"/>
  <c r="DF16" i="2"/>
  <c r="AT17" i="2"/>
  <c r="AT16" i="2"/>
  <c r="DN17" i="2"/>
  <c r="DN16" i="2"/>
  <c r="FI17" i="2"/>
  <c r="FI16" i="2"/>
  <c r="EC21" i="2"/>
  <c r="EC16" i="2"/>
  <c r="CW17" i="2"/>
  <c r="CW16" i="2"/>
  <c r="BQ21" i="2"/>
  <c r="BQ16" i="2"/>
  <c r="AK17" i="2"/>
  <c r="AK16" i="2"/>
  <c r="E21" i="2"/>
  <c r="E16" i="2"/>
  <c r="EJ21" i="2"/>
  <c r="EJ16" i="2"/>
  <c r="DD17" i="2"/>
  <c r="DD16" i="2"/>
  <c r="BX17" i="2"/>
  <c r="BX16" i="2"/>
  <c r="AR17" i="2"/>
  <c r="AR16" i="2"/>
  <c r="FG17" i="2"/>
  <c r="FG16" i="2"/>
  <c r="EA17" i="2"/>
  <c r="EA16" i="2"/>
  <c r="CU17" i="2"/>
  <c r="CU16" i="2"/>
  <c r="BO17" i="2"/>
  <c r="BO16" i="2"/>
  <c r="AI17" i="2"/>
  <c r="AI16" i="2"/>
  <c r="S17" i="2"/>
  <c r="S16" i="2"/>
  <c r="BN17" i="3"/>
  <c r="BN16" i="3"/>
  <c r="AX17" i="3"/>
  <c r="AX16" i="3"/>
  <c r="CT17" i="3"/>
  <c r="CT16" i="3"/>
  <c r="CD17" i="3"/>
  <c r="CD16" i="3"/>
  <c r="BZ21" i="3"/>
  <c r="BZ16" i="3"/>
  <c r="BF17" i="3"/>
  <c r="BF16" i="3"/>
  <c r="DN21" i="3"/>
  <c r="DN16" i="3"/>
  <c r="BB21" i="3"/>
  <c r="BB16" i="3"/>
  <c r="DM21" i="3"/>
  <c r="DM16" i="3"/>
  <c r="CW17" i="3"/>
  <c r="CW16" i="3"/>
  <c r="CG17" i="3"/>
  <c r="CG16" i="3"/>
  <c r="BQ21" i="3"/>
  <c r="BQ16" i="3"/>
  <c r="BA17" i="3"/>
  <c r="BA16" i="3"/>
  <c r="AK17" i="3"/>
  <c r="AK16" i="3"/>
  <c r="U17" i="3"/>
  <c r="U16" i="3"/>
  <c r="E21" i="3"/>
  <c r="E16" i="3"/>
  <c r="CZ21" i="3"/>
  <c r="CZ16" i="3"/>
  <c r="CJ21" i="3"/>
  <c r="CJ16" i="3"/>
  <c r="BT21" i="3"/>
  <c r="BT16" i="3"/>
  <c r="BD17" i="3"/>
  <c r="BD16" i="3"/>
  <c r="AN17" i="3"/>
  <c r="AN16" i="3"/>
  <c r="X17" i="3"/>
  <c r="X16" i="3"/>
  <c r="H17" i="3"/>
  <c r="H16" i="3"/>
  <c r="DC17" i="3"/>
  <c r="DC16" i="3"/>
  <c r="CM21" i="3"/>
  <c r="CM16" i="3"/>
  <c r="BW21" i="3"/>
  <c r="BW16" i="3"/>
  <c r="BG17" i="3"/>
  <c r="BG16" i="3"/>
  <c r="AQ17" i="3"/>
  <c r="AQ16" i="3"/>
  <c r="AA17" i="3"/>
  <c r="AA16" i="3"/>
  <c r="K21" i="3"/>
  <c r="K16" i="3"/>
  <c r="R17" i="2"/>
  <c r="R16" i="2"/>
  <c r="CD17" i="2"/>
  <c r="CD16" i="2"/>
  <c r="EL17" i="2"/>
  <c r="EL16" i="2"/>
  <c r="BZ17" i="2"/>
  <c r="BZ16" i="2"/>
  <c r="N17" i="2"/>
  <c r="N16" i="2"/>
  <c r="EQ21" i="2"/>
  <c r="EH17" i="2"/>
  <c r="EH16" i="2"/>
  <c r="BV17" i="2"/>
  <c r="BV16" i="2"/>
  <c r="J17" i="2"/>
  <c r="J16" i="2"/>
  <c r="ET17" i="2"/>
  <c r="ET16" i="2"/>
  <c r="CH17" i="2"/>
  <c r="CH16" i="2"/>
  <c r="V17" i="2"/>
  <c r="V16" i="2"/>
  <c r="FA21" i="2"/>
  <c r="FA16" i="2"/>
  <c r="EK17" i="2"/>
  <c r="EK16" i="2"/>
  <c r="DU17" i="2"/>
  <c r="DU16" i="2"/>
  <c r="DE17" i="2"/>
  <c r="DE16" i="2"/>
  <c r="CO17" i="2"/>
  <c r="CO16" i="2"/>
  <c r="BY17" i="2"/>
  <c r="BY16" i="2"/>
  <c r="BI17" i="2"/>
  <c r="BI16" i="2"/>
  <c r="AS17" i="2"/>
  <c r="AS16" i="2"/>
  <c r="AC17" i="2"/>
  <c r="AC16" i="2"/>
  <c r="M17" i="2"/>
  <c r="M16" i="2"/>
  <c r="FH17" i="2"/>
  <c r="FH16" i="2"/>
  <c r="ER17" i="2"/>
  <c r="ER16" i="2"/>
  <c r="EB17" i="2"/>
  <c r="EB16" i="2"/>
  <c r="DL21" i="2"/>
  <c r="DL16" i="2"/>
  <c r="CV17" i="2"/>
  <c r="CV16" i="2"/>
  <c r="CF17" i="2"/>
  <c r="CF16" i="2"/>
  <c r="BP17" i="2"/>
  <c r="BP16" i="2"/>
  <c r="AZ21" i="2"/>
  <c r="AZ16" i="2"/>
  <c r="AJ17" i="2"/>
  <c r="AJ16" i="2"/>
  <c r="T21" i="2"/>
  <c r="T16" i="2"/>
  <c r="EY21" i="2"/>
  <c r="EY16" i="2"/>
  <c r="EI17" i="2"/>
  <c r="EI16" i="2"/>
  <c r="DS17" i="2"/>
  <c r="DS16" i="2"/>
  <c r="DC21" i="2"/>
  <c r="DC16" i="2"/>
  <c r="CM21" i="2"/>
  <c r="CM16" i="2"/>
  <c r="BW17" i="2"/>
  <c r="BW16" i="2"/>
  <c r="BG17" i="2"/>
  <c r="BG16" i="2"/>
  <c r="AQ17" i="2"/>
  <c r="AQ16" i="2"/>
  <c r="AA21" i="2"/>
  <c r="AA16" i="2"/>
  <c r="K17" i="2"/>
  <c r="K16" i="2"/>
  <c r="CH17" i="3"/>
  <c r="CH16" i="3"/>
  <c r="CO17" i="3"/>
  <c r="CO16" i="3"/>
  <c r="AS17" i="3"/>
  <c r="AS16" i="3"/>
  <c r="CB17" i="3"/>
  <c r="CB16" i="3"/>
  <c r="DK17" i="3"/>
  <c r="DK16" i="3"/>
  <c r="BO17" i="3"/>
  <c r="BO16" i="3"/>
  <c r="C17" i="3"/>
  <c r="C16" i="3"/>
  <c r="B17" i="3"/>
  <c r="B16" i="3"/>
  <c r="AH17" i="3"/>
  <c r="AH16" i="3"/>
  <c r="R17" i="3"/>
  <c r="R16" i="3"/>
  <c r="BJ21" i="3"/>
  <c r="BJ16" i="3"/>
  <c r="DB17" i="3"/>
  <c r="DB16" i="3"/>
  <c r="AP17" i="3"/>
  <c r="AP16" i="3"/>
  <c r="CX17" i="3"/>
  <c r="CX16" i="3"/>
  <c r="AL17" i="3"/>
  <c r="AL16" i="3"/>
  <c r="DI17" i="3"/>
  <c r="DI16" i="3"/>
  <c r="CS17" i="3"/>
  <c r="CS16" i="3"/>
  <c r="CC17" i="3"/>
  <c r="CC16" i="3"/>
  <c r="BM21" i="3"/>
  <c r="BM16" i="3"/>
  <c r="AW21" i="3"/>
  <c r="AW16" i="3"/>
  <c r="AG17" i="3"/>
  <c r="AG16" i="3"/>
  <c r="Q17" i="3"/>
  <c r="Q16" i="3"/>
  <c r="DL17" i="3"/>
  <c r="DL16" i="3"/>
  <c r="CV17" i="3"/>
  <c r="CV16" i="3"/>
  <c r="CF17" i="3"/>
  <c r="CF16" i="3"/>
  <c r="AZ17" i="3"/>
  <c r="AZ16" i="3"/>
  <c r="AJ17" i="3"/>
  <c r="AJ16" i="3"/>
  <c r="T17" i="3"/>
  <c r="T16" i="3"/>
  <c r="D17" i="3"/>
  <c r="D16" i="3"/>
  <c r="CY21" i="3"/>
  <c r="CY16" i="3"/>
  <c r="CI17" i="3"/>
  <c r="CI16" i="3"/>
  <c r="BS17" i="3"/>
  <c r="BS16" i="3"/>
  <c r="BC21" i="3"/>
  <c r="BC16" i="3"/>
  <c r="AM21" i="3"/>
  <c r="AM16" i="3"/>
  <c r="W17" i="3"/>
  <c r="W16" i="3"/>
  <c r="G17" i="3"/>
  <c r="G16" i="3"/>
  <c r="DZ17" i="2"/>
  <c r="DZ16" i="2"/>
  <c r="DD22" i="2"/>
  <c r="FF17" i="2"/>
  <c r="FF16" i="2"/>
  <c r="DV17" i="2"/>
  <c r="DV16" i="2"/>
  <c r="BJ17" i="2"/>
  <c r="BJ16" i="2"/>
  <c r="AY21" i="2"/>
  <c r="DR17" i="2"/>
  <c r="DR16" i="2"/>
  <c r="BF17" i="2"/>
  <c r="BF16" i="2"/>
  <c r="ED17" i="2"/>
  <c r="ED16" i="2"/>
  <c r="BR17" i="2"/>
  <c r="BR16" i="2"/>
  <c r="F17" i="2"/>
  <c r="F16" i="2"/>
  <c r="EW21" i="2"/>
  <c r="EW16" i="2"/>
  <c r="EG21" i="2"/>
  <c r="EG16" i="2"/>
  <c r="DQ17" i="2"/>
  <c r="DQ16" i="2"/>
  <c r="DA17" i="2"/>
  <c r="DA16" i="2"/>
  <c r="CK21" i="2"/>
  <c r="CK16" i="2"/>
  <c r="BU21" i="2"/>
  <c r="BU16" i="2"/>
  <c r="BE17" i="2"/>
  <c r="BE16" i="2"/>
  <c r="AO17" i="2"/>
  <c r="AO16" i="2"/>
  <c r="Y21" i="2"/>
  <c r="Y16" i="2"/>
  <c r="I21" i="2"/>
  <c r="I16" i="2"/>
  <c r="FD17" i="2"/>
  <c r="FD16" i="2"/>
  <c r="EN21" i="2"/>
  <c r="EN16" i="2"/>
  <c r="DX21" i="2"/>
  <c r="DX16" i="2"/>
  <c r="DH17" i="2"/>
  <c r="DH16" i="2"/>
  <c r="CR17" i="2"/>
  <c r="CR16" i="2"/>
  <c r="CB21" i="2"/>
  <c r="CB16" i="2"/>
  <c r="BL21" i="2"/>
  <c r="BL16" i="2"/>
  <c r="AV21" i="2"/>
  <c r="AV16" i="2"/>
  <c r="AF17" i="2"/>
  <c r="AF16" i="2"/>
  <c r="P21" i="2"/>
  <c r="P16" i="2"/>
  <c r="FK21" i="2"/>
  <c r="FK16" i="2"/>
  <c r="EU21" i="2"/>
  <c r="EU16" i="2"/>
  <c r="EE21" i="2"/>
  <c r="EE16" i="2"/>
  <c r="DO17" i="2"/>
  <c r="DO16" i="2"/>
  <c r="CY17" i="2"/>
  <c r="CY16" i="2"/>
  <c r="CI17" i="2"/>
  <c r="CI16" i="2"/>
  <c r="BS21" i="2"/>
  <c r="BS16" i="2"/>
  <c r="BC21" i="2"/>
  <c r="BC16" i="2"/>
  <c r="AM21" i="2"/>
  <c r="AM16" i="2"/>
  <c r="W21" i="2"/>
  <c r="W16" i="2"/>
  <c r="G17" i="2"/>
  <c r="G16" i="2"/>
  <c r="DT22" i="2"/>
  <c r="DD21" i="2"/>
  <c r="DK21" i="2"/>
  <c r="AR21" i="2"/>
  <c r="CE21" i="2"/>
  <c r="EE17" i="2"/>
  <c r="W17" i="2"/>
  <c r="CY22" i="2"/>
  <c r="CI22" i="2"/>
  <c r="BS22" i="2"/>
  <c r="BC22" i="2"/>
  <c r="AM22" i="2"/>
  <c r="W22" i="2"/>
  <c r="G22" i="2"/>
  <c r="CY21" i="2"/>
  <c r="BC17" i="2"/>
  <c r="FK17" i="2"/>
  <c r="AM17" i="2"/>
  <c r="ED22" i="2"/>
  <c r="BS17" i="2"/>
  <c r="CI21" i="2"/>
  <c r="G21" i="2"/>
  <c r="EU17" i="2"/>
  <c r="DO21" i="2"/>
  <c r="FK22" i="2"/>
  <c r="EU22" i="2"/>
  <c r="EE22" i="2"/>
  <c r="DO22" i="2"/>
  <c r="EJ17" i="2"/>
  <c r="L17" i="2"/>
  <c r="EZ17" i="2"/>
  <c r="AB17" i="2"/>
  <c r="CN21" i="2"/>
  <c r="EZ22" i="2"/>
  <c r="DT17" i="2"/>
  <c r="FG22" i="2"/>
  <c r="EA22" i="2"/>
  <c r="DK22" i="2"/>
  <c r="DN22" i="2"/>
  <c r="CN22" i="2"/>
  <c r="BX22" i="2"/>
  <c r="BH22" i="2"/>
  <c r="AR22" i="2"/>
  <c r="AB22" i="2"/>
  <c r="L22" i="2"/>
  <c r="BX21" i="2"/>
  <c r="FG21" i="2"/>
  <c r="EA21" i="2"/>
  <c r="CU21" i="2"/>
  <c r="BO21" i="2"/>
  <c r="AI21" i="2"/>
  <c r="BB21" i="2"/>
  <c r="BH17" i="2"/>
  <c r="EQ22" i="2"/>
  <c r="EJ22" i="2"/>
  <c r="EC17" i="2"/>
  <c r="AM22" i="3"/>
  <c r="DN21" i="2"/>
  <c r="AN22" i="3"/>
  <c r="BB17" i="3"/>
  <c r="B21" i="2"/>
  <c r="AW22" i="3"/>
  <c r="W21" i="3"/>
  <c r="Q22" i="3"/>
  <c r="AG22" i="3"/>
  <c r="CI21" i="3"/>
  <c r="F21" i="2"/>
  <c r="B38" i="2"/>
  <c r="E51" i="2"/>
  <c r="F51" i="2" s="1"/>
  <c r="CZ17" i="3"/>
  <c r="BI21" i="2"/>
  <c r="AE17" i="3"/>
  <c r="BR17" i="3"/>
  <c r="AC22" i="2"/>
  <c r="B38" i="3"/>
  <c r="E51" i="3"/>
  <c r="F51" i="3" s="1"/>
  <c r="EK21" i="2"/>
  <c r="M21" i="2"/>
  <c r="EO17" i="2"/>
  <c r="BT22" i="2"/>
  <c r="BD22" i="2"/>
  <c r="AN22" i="2"/>
  <c r="X22" i="2"/>
  <c r="H22" i="2"/>
  <c r="CO22" i="2"/>
  <c r="AS22" i="2"/>
  <c r="DU21" i="2"/>
  <c r="EH22" i="2"/>
  <c r="BD21" i="2"/>
  <c r="BR21" i="2"/>
  <c r="FE17" i="2"/>
  <c r="CJ21" i="2"/>
  <c r="X17" i="2"/>
  <c r="DB22" i="3"/>
  <c r="BE17" i="3"/>
  <c r="DP22" i="2"/>
  <c r="DY21" i="2"/>
  <c r="DE22" i="2"/>
  <c r="BY22" i="2"/>
  <c r="M22" i="2"/>
  <c r="DE21" i="2"/>
  <c r="AS21" i="2"/>
  <c r="DI21" i="2"/>
  <c r="FA22" i="2"/>
  <c r="EK22" i="2"/>
  <c r="DU22" i="2"/>
  <c r="DP21" i="2"/>
  <c r="DC17" i="2"/>
  <c r="FA17" i="2"/>
  <c r="Y21" i="3"/>
  <c r="P17" i="3"/>
  <c r="V22" i="3"/>
  <c r="BI22" i="2"/>
  <c r="CO21" i="2"/>
  <c r="AC21" i="2"/>
  <c r="EV22" i="2"/>
  <c r="CZ22" i="2"/>
  <c r="AW17" i="2"/>
  <c r="EV21" i="2"/>
  <c r="BR22" i="2"/>
  <c r="F22" i="2"/>
  <c r="AA21" i="3"/>
  <c r="CC21" i="2"/>
  <c r="BM22" i="2"/>
  <c r="BM21" i="2"/>
  <c r="DI22" i="2"/>
  <c r="CS21" i="2"/>
  <c r="CS22" i="2"/>
  <c r="M22" i="3"/>
  <c r="AG17" i="2"/>
  <c r="Q22" i="2"/>
  <c r="Q21" i="2"/>
  <c r="CJ22" i="2"/>
  <c r="FL21" i="2"/>
  <c r="EF21" i="2"/>
  <c r="CZ21" i="2"/>
  <c r="BT21" i="2"/>
  <c r="AN21" i="2"/>
  <c r="H21" i="2"/>
  <c r="CO21" i="3"/>
  <c r="K17" i="3"/>
  <c r="AG22" i="2"/>
  <c r="FL22" i="2"/>
  <c r="EF22" i="2"/>
  <c r="AW22" i="2"/>
  <c r="FE22" i="2"/>
  <c r="EO22" i="2"/>
  <c r="DY22" i="2"/>
  <c r="CC22" i="2"/>
  <c r="E49" i="3"/>
  <c r="F49" i="3" s="1"/>
  <c r="M21" i="3"/>
  <c r="BI17" i="3"/>
  <c r="AF22" i="3"/>
  <c r="DL22" i="3"/>
  <c r="CV22" i="3"/>
  <c r="CF22" i="3"/>
  <c r="BP22" i="3"/>
  <c r="AZ22" i="3"/>
  <c r="I22" i="3"/>
  <c r="B22" i="2"/>
  <c r="E49" i="2"/>
  <c r="F49" i="2" s="1"/>
  <c r="BA22" i="2"/>
  <c r="FI21" i="2"/>
  <c r="U17" i="2"/>
  <c r="DS21" i="2"/>
  <c r="BY17" i="3"/>
  <c r="CM17" i="3"/>
  <c r="DE17" i="3"/>
  <c r="CD22" i="3"/>
  <c r="G22" i="3"/>
  <c r="D22" i="3"/>
  <c r="DC22" i="3"/>
  <c r="CM22" i="3"/>
  <c r="BW22" i="3"/>
  <c r="BG22" i="3"/>
  <c r="DC21" i="3"/>
  <c r="DH17" i="3"/>
  <c r="EL22" i="2"/>
  <c r="CW21" i="2"/>
  <c r="E17" i="2"/>
  <c r="BA21" i="3"/>
  <c r="AI21" i="3"/>
  <c r="CN21" i="3"/>
  <c r="AE22" i="3"/>
  <c r="X21" i="3"/>
  <c r="L17" i="3"/>
  <c r="CQ17" i="3"/>
  <c r="AK21" i="2"/>
  <c r="CM17" i="2"/>
  <c r="FD22" i="2"/>
  <c r="EX22" i="2"/>
  <c r="BQ22" i="2"/>
  <c r="E22" i="2"/>
  <c r="CR21" i="2"/>
  <c r="AV17" i="2"/>
  <c r="AQ21" i="2"/>
  <c r="V21" i="2"/>
  <c r="AF21" i="3"/>
  <c r="CX22" i="3"/>
  <c r="BQ17" i="3"/>
  <c r="CP22" i="3"/>
  <c r="DF22" i="3"/>
  <c r="U21" i="3"/>
  <c r="E17" i="3"/>
  <c r="CY22" i="3"/>
  <c r="CI22" i="3"/>
  <c r="BS22" i="3"/>
  <c r="BC22" i="3"/>
  <c r="AI22" i="3"/>
  <c r="CU21" i="3"/>
  <c r="AB21" i="3"/>
  <c r="BX17" i="3"/>
  <c r="BC17" i="3"/>
  <c r="DR22" i="2"/>
  <c r="BA21" i="2"/>
  <c r="DH21" i="2"/>
  <c r="ES17" i="2"/>
  <c r="BL17" i="2"/>
  <c r="CH21" i="2"/>
  <c r="CG21" i="3"/>
  <c r="BO21" i="3"/>
  <c r="CL22" i="3"/>
  <c r="Z21" i="3"/>
  <c r="W22" i="3"/>
  <c r="DA21" i="3"/>
  <c r="AV22" i="3"/>
  <c r="BS21" i="3"/>
  <c r="AO17" i="3"/>
  <c r="DH22" i="3"/>
  <c r="CR22" i="3"/>
  <c r="CB22" i="3"/>
  <c r="BL22" i="3"/>
  <c r="Y22" i="3"/>
  <c r="CB21" i="3"/>
  <c r="BL17" i="3"/>
  <c r="G21" i="3"/>
  <c r="AM17" i="3"/>
  <c r="DN17" i="3"/>
  <c r="I17" i="2"/>
  <c r="BZ22" i="3"/>
  <c r="AR22" i="3"/>
  <c r="DN22" i="3"/>
  <c r="BB22" i="3"/>
  <c r="BU21" i="3"/>
  <c r="DJ22" i="3"/>
  <c r="DE22" i="3"/>
  <c r="CO22" i="3"/>
  <c r="BY22" i="3"/>
  <c r="BI22" i="3"/>
  <c r="AQ22" i="3"/>
  <c r="U22" i="3"/>
  <c r="DL21" i="3"/>
  <c r="CK17" i="3"/>
  <c r="DD22" i="3"/>
  <c r="CN22" i="3"/>
  <c r="BX22" i="3"/>
  <c r="BH22" i="3"/>
  <c r="AO22" i="3"/>
  <c r="DK21" i="3"/>
  <c r="AS21" i="3"/>
  <c r="BG21" i="3"/>
  <c r="CR17" i="3"/>
  <c r="AV17" i="3"/>
  <c r="CY17" i="3"/>
  <c r="BW17" i="3"/>
  <c r="DF17" i="3"/>
  <c r="EY22" i="2"/>
  <c r="EI22" i="2"/>
  <c r="DS22" i="2"/>
  <c r="CW22" i="2"/>
  <c r="FF22" i="2"/>
  <c r="DV22" i="2"/>
  <c r="DM21" i="2"/>
  <c r="FD21" i="2"/>
  <c r="AF21" i="2"/>
  <c r="DX17" i="2"/>
  <c r="CG17" i="2"/>
  <c r="BG21" i="2"/>
  <c r="CH22" i="2"/>
  <c r="BB22" i="2"/>
  <c r="V22" i="2"/>
  <c r="I21" i="3"/>
  <c r="DA22" i="3"/>
  <c r="CK22" i="3"/>
  <c r="BU22" i="3"/>
  <c r="BE22" i="3"/>
  <c r="P22" i="3"/>
  <c r="EY17" i="2"/>
  <c r="BQ17" i="2"/>
  <c r="AA17" i="2"/>
  <c r="BV22" i="3"/>
  <c r="CH22" i="3"/>
  <c r="DG21" i="3"/>
  <c r="AU21" i="3"/>
  <c r="AU22" i="3"/>
  <c r="AN21" i="3"/>
  <c r="BT17" i="3"/>
  <c r="V21" i="3"/>
  <c r="BU17" i="2"/>
  <c r="CC21" i="3"/>
  <c r="BR22" i="3"/>
  <c r="K22" i="3"/>
  <c r="T22" i="3"/>
  <c r="AC21" i="3"/>
  <c r="AC22" i="3"/>
  <c r="H22" i="3"/>
  <c r="AQ21" i="3"/>
  <c r="H21" i="3"/>
  <c r="CJ17" i="3"/>
  <c r="O21" i="3"/>
  <c r="BK17" i="3"/>
  <c r="F21" i="3"/>
  <c r="CR22" i="2"/>
  <c r="CG22" i="2"/>
  <c r="ET22" i="2"/>
  <c r="BE21" i="2"/>
  <c r="FI22" i="2"/>
  <c r="ES22" i="2"/>
  <c r="EC22" i="2"/>
  <c r="DM22" i="2"/>
  <c r="AK22" i="2"/>
  <c r="EN17" i="2"/>
  <c r="CB17" i="2"/>
  <c r="P17" i="2"/>
  <c r="DC22" i="2"/>
  <c r="CM22" i="2"/>
  <c r="BW22" i="2"/>
  <c r="BG22" i="2"/>
  <c r="AQ22" i="2"/>
  <c r="AA22" i="2"/>
  <c r="K22" i="2"/>
  <c r="EI21" i="2"/>
  <c r="BW21" i="2"/>
  <c r="K21" i="2"/>
  <c r="EG17" i="2"/>
  <c r="AZ17" i="2"/>
  <c r="ET21" i="2"/>
  <c r="CT22" i="3"/>
  <c r="AG21" i="3"/>
  <c r="CA21" i="3"/>
  <c r="DQ21" i="2"/>
  <c r="FC17" i="2"/>
  <c r="CS21" i="3"/>
  <c r="DI22" i="3"/>
  <c r="CS22" i="3"/>
  <c r="CC22" i="3"/>
  <c r="BM22" i="3"/>
  <c r="AA22" i="3"/>
  <c r="CZ22" i="3"/>
  <c r="CJ22" i="3"/>
  <c r="BT22" i="3"/>
  <c r="BD22" i="3"/>
  <c r="AJ22" i="3"/>
  <c r="O22" i="3"/>
  <c r="Q21" i="3"/>
  <c r="DG22" i="3"/>
  <c r="CQ22" i="3"/>
  <c r="CA22" i="3"/>
  <c r="BK22" i="3"/>
  <c r="AS22" i="3"/>
  <c r="X22" i="3"/>
  <c r="BD21" i="3"/>
  <c r="EN22" i="2"/>
  <c r="CB22" i="2"/>
  <c r="FC22" i="2"/>
  <c r="EM22" i="2"/>
  <c r="DW22" i="2"/>
  <c r="DX22" i="2"/>
  <c r="CF22" i="2"/>
  <c r="Y22" i="2"/>
  <c r="FJ22" i="2"/>
  <c r="DH22" i="2"/>
  <c r="U22" i="2"/>
  <c r="BL22" i="2"/>
  <c r="AV22" i="2"/>
  <c r="AF22" i="2"/>
  <c r="P22" i="2"/>
  <c r="DL17" i="2"/>
  <c r="L22" i="3"/>
  <c r="AB22" i="3"/>
  <c r="AK22" i="3"/>
  <c r="DM17" i="3"/>
  <c r="DK22" i="3"/>
  <c r="CU22" i="3"/>
  <c r="CE22" i="3"/>
  <c r="BO22" i="3"/>
  <c r="AY22" i="3"/>
  <c r="DD21" i="3"/>
  <c r="AR21" i="3"/>
  <c r="DB21" i="3"/>
  <c r="BF21" i="3"/>
  <c r="CP17" i="3"/>
  <c r="AT17" i="3"/>
  <c r="EB22" i="2"/>
  <c r="DL22" i="2"/>
  <c r="BU22" i="2"/>
  <c r="I22" i="2"/>
  <c r="DA21" i="2"/>
  <c r="AO21" i="2"/>
  <c r="DG22" i="2"/>
  <c r="DA22" i="2"/>
  <c r="FH21" i="2"/>
  <c r="ER21" i="2"/>
  <c r="EB21" i="2"/>
  <c r="CV21" i="2"/>
  <c r="CF21" i="2"/>
  <c r="BP21" i="2"/>
  <c r="AJ21" i="2"/>
  <c r="D21" i="2"/>
  <c r="CQ22" i="2"/>
  <c r="CA22" i="2"/>
  <c r="BK22" i="2"/>
  <c r="AU22" i="2"/>
  <c r="AE22" i="2"/>
  <c r="O22" i="2"/>
  <c r="EW17" i="2"/>
  <c r="CK17" i="2"/>
  <c r="AU17" i="2"/>
  <c r="Y17" i="2"/>
  <c r="D17" i="2"/>
  <c r="BF22" i="3"/>
  <c r="DM22" i="3"/>
  <c r="CW22" i="3"/>
  <c r="CG22" i="3"/>
  <c r="BQ22" i="3"/>
  <c r="BA22" i="3"/>
  <c r="CW21" i="3"/>
  <c r="AK21" i="3"/>
  <c r="C22" i="3"/>
  <c r="CE21" i="3"/>
  <c r="AY21" i="3"/>
  <c r="BH21" i="3"/>
  <c r="CL21" i="3"/>
  <c r="AD17" i="3"/>
  <c r="FH22" i="2"/>
  <c r="FB22" i="2"/>
  <c r="CV22" i="2"/>
  <c r="BE22" i="2"/>
  <c r="ER22" i="2"/>
  <c r="EW22" i="2"/>
  <c r="EG22" i="2"/>
  <c r="DQ22" i="2"/>
  <c r="DW17" i="2"/>
  <c r="BK17" i="2"/>
  <c r="T17" i="2"/>
  <c r="BJ22" i="3"/>
  <c r="BN22" i="3"/>
  <c r="E22" i="3"/>
  <c r="S22" i="3"/>
  <c r="AL22" i="3"/>
  <c r="F22" i="3"/>
  <c r="CH21" i="3"/>
  <c r="AP21" i="3"/>
  <c r="BJ17" i="3"/>
  <c r="AO22" i="2"/>
  <c r="CK22" i="2"/>
  <c r="BP22" i="2"/>
  <c r="AZ22" i="2"/>
  <c r="AJ22" i="2"/>
  <c r="T22" i="2"/>
  <c r="D22" i="2"/>
  <c r="EM21" i="2"/>
  <c r="DW21" i="2"/>
  <c r="DG21" i="2"/>
  <c r="CQ21" i="2"/>
  <c r="CA21" i="2"/>
  <c r="BK21" i="2"/>
  <c r="AE21" i="2"/>
  <c r="O21" i="2"/>
  <c r="O17" i="2"/>
  <c r="FJ21" i="2"/>
  <c r="CX21" i="2"/>
  <c r="AL21" i="2"/>
  <c r="BV21" i="3"/>
  <c r="J21" i="3"/>
  <c r="BZ17" i="3"/>
  <c r="N17" i="3"/>
  <c r="DJ22" i="2"/>
  <c r="CT22" i="2"/>
  <c r="CD22" i="2"/>
  <c r="BN22" i="2"/>
  <c r="AX22" i="2"/>
  <c r="AH22" i="2"/>
  <c r="R22" i="2"/>
  <c r="B22" i="3"/>
  <c r="DI21" i="3"/>
  <c r="BM17" i="3"/>
  <c r="AX22" i="3"/>
  <c r="AH22" i="3"/>
  <c r="R22" i="3"/>
  <c r="CX21" i="3"/>
  <c r="AL21" i="3"/>
  <c r="EP22" i="2"/>
  <c r="DZ22" i="2"/>
  <c r="DF22" i="2"/>
  <c r="CP22" i="2"/>
  <c r="BZ22" i="2"/>
  <c r="BJ22" i="2"/>
  <c r="AT22" i="2"/>
  <c r="AD22" i="2"/>
  <c r="N22" i="2"/>
  <c r="FF21" i="2"/>
  <c r="EP21" i="2"/>
  <c r="DZ21" i="2"/>
  <c r="DJ21" i="2"/>
  <c r="CT21" i="2"/>
  <c r="CD21" i="2"/>
  <c r="BN21" i="2"/>
  <c r="AX21" i="2"/>
  <c r="AH21" i="2"/>
  <c r="R21" i="2"/>
  <c r="AW17" i="3"/>
  <c r="CV21" i="3"/>
  <c r="CF21" i="3"/>
  <c r="BP21" i="3"/>
  <c r="AZ21" i="3"/>
  <c r="AJ21" i="3"/>
  <c r="T21" i="3"/>
  <c r="D21" i="3"/>
  <c r="S21" i="3"/>
  <c r="C21" i="3"/>
  <c r="AT22" i="3"/>
  <c r="AD22" i="3"/>
  <c r="N22" i="3"/>
  <c r="DJ21" i="3"/>
  <c r="CT21" i="3"/>
  <c r="CD21" i="3"/>
  <c r="BN21" i="3"/>
  <c r="AX21" i="3"/>
  <c r="AH21" i="3"/>
  <c r="R21" i="3"/>
  <c r="DB22" i="2"/>
  <c r="CL22" i="2"/>
  <c r="BV22" i="2"/>
  <c r="BF22" i="2"/>
  <c r="AP22" i="2"/>
  <c r="Z22" i="2"/>
  <c r="J22" i="2"/>
  <c r="FB21" i="2"/>
  <c r="EL21" i="2"/>
  <c r="DV21" i="2"/>
  <c r="DF21" i="2"/>
  <c r="CP21" i="2"/>
  <c r="BZ21" i="2"/>
  <c r="BJ21" i="2"/>
  <c r="AT21" i="2"/>
  <c r="AD21" i="2"/>
  <c r="N21" i="2"/>
  <c r="BP17" i="3"/>
  <c r="AP22" i="3"/>
  <c r="Z22" i="3"/>
  <c r="J22" i="3"/>
  <c r="N21" i="3"/>
  <c r="CX22" i="2"/>
  <c r="AL22" i="2"/>
  <c r="EX21" i="2"/>
  <c r="EH21" i="2"/>
  <c r="DR21" i="2"/>
  <c r="DB21" i="2"/>
  <c r="CL21" i="2"/>
  <c r="BV21" i="2"/>
  <c r="BF21" i="2"/>
  <c r="AP21" i="2"/>
  <c r="Z21" i="2"/>
  <c r="J21" i="2"/>
  <c r="C56" i="1"/>
  <c r="C56" i="3" l="1"/>
  <c r="C56" i="2"/>
  <c r="B56" i="2"/>
  <c r="B56" i="3"/>
  <c r="CE4" i="3" l="1"/>
  <c r="CU4" i="3"/>
  <c r="DK4" i="3"/>
  <c r="CF4" i="3"/>
  <c r="CV4" i="3"/>
  <c r="DL4" i="3"/>
  <c r="CG4" i="3"/>
  <c r="CW4" i="3"/>
  <c r="DM4" i="3"/>
  <c r="DB4" i="3"/>
  <c r="BZ4" i="3"/>
  <c r="DG4" i="3"/>
  <c r="CB4" i="3"/>
  <c r="DF4" i="3"/>
  <c r="CI4" i="3"/>
  <c r="CY4" i="3"/>
  <c r="CJ4" i="3"/>
  <c r="CZ4" i="3"/>
  <c r="CK4" i="3"/>
  <c r="DA4" i="3"/>
  <c r="CD4" i="3"/>
  <c r="CH4" i="3"/>
  <c r="CP4" i="3"/>
  <c r="CA4" i="3"/>
  <c r="CR4" i="3"/>
  <c r="CS4" i="3"/>
  <c r="BW4" i="3"/>
  <c r="CM4" i="3"/>
  <c r="DC4" i="3"/>
  <c r="BX4" i="3"/>
  <c r="CN4" i="3"/>
  <c r="DD4" i="3"/>
  <c r="BY4" i="3"/>
  <c r="CO4" i="3"/>
  <c r="DE4" i="3"/>
  <c r="CT4" i="3"/>
  <c r="CX4" i="3"/>
  <c r="BV4" i="3"/>
  <c r="CQ4" i="3"/>
  <c r="DH4" i="3"/>
  <c r="CC4" i="3"/>
  <c r="DI4" i="3"/>
  <c r="DJ4" i="3"/>
  <c r="DN4" i="3"/>
  <c r="CL4" i="3"/>
  <c r="K4" i="3"/>
  <c r="AA4" i="3"/>
  <c r="AQ4" i="3"/>
  <c r="BG4" i="3"/>
  <c r="D4" i="3"/>
  <c r="T4" i="3"/>
  <c r="AJ4" i="3"/>
  <c r="AZ4" i="3"/>
  <c r="BP4" i="3"/>
  <c r="M4" i="3"/>
  <c r="AC4" i="3"/>
  <c r="AS4" i="3"/>
  <c r="BI4" i="3"/>
  <c r="AH4" i="3"/>
  <c r="V4" i="3"/>
  <c r="Z4" i="3"/>
  <c r="AD4" i="3"/>
  <c r="AI4" i="3"/>
  <c r="BO4" i="3"/>
  <c r="L4" i="3"/>
  <c r="AR4" i="3"/>
  <c r="E4" i="3"/>
  <c r="BA4" i="3"/>
  <c r="BB4" i="3"/>
  <c r="B4" i="3"/>
  <c r="G4" i="3"/>
  <c r="BC4" i="3"/>
  <c r="P4" i="3"/>
  <c r="AV4" i="3"/>
  <c r="O4" i="3"/>
  <c r="AE4" i="3"/>
  <c r="AU4" i="3"/>
  <c r="BK4" i="3"/>
  <c r="H4" i="3"/>
  <c r="X4" i="3"/>
  <c r="AN4" i="3"/>
  <c r="BD4" i="3"/>
  <c r="BT4" i="3"/>
  <c r="Q4" i="3"/>
  <c r="AG4" i="3"/>
  <c r="AW4" i="3"/>
  <c r="BM4" i="3"/>
  <c r="AX4" i="3"/>
  <c r="AL4" i="3"/>
  <c r="AP4" i="3"/>
  <c r="AT4" i="3"/>
  <c r="BJ4" i="3"/>
  <c r="C4" i="3"/>
  <c r="S4" i="3"/>
  <c r="AY4" i="3"/>
  <c r="AB4" i="3"/>
  <c r="BH4" i="3"/>
  <c r="U4" i="3"/>
  <c r="AK4" i="3"/>
  <c r="BQ4" i="3"/>
  <c r="BN4" i="3"/>
  <c r="BF4" i="3"/>
  <c r="W4" i="3"/>
  <c r="AM4" i="3"/>
  <c r="BS4" i="3"/>
  <c r="AF4" i="3"/>
  <c r="BL4" i="3"/>
  <c r="I4" i="3"/>
  <c r="Y4" i="3"/>
  <c r="AO4" i="3"/>
  <c r="BE4" i="3"/>
  <c r="BU4" i="3"/>
  <c r="R4" i="3"/>
  <c r="F4" i="3"/>
  <c r="BR4" i="3"/>
  <c r="J4" i="3"/>
  <c r="N4" i="3"/>
  <c r="M4" i="2"/>
  <c r="AC4" i="2"/>
  <c r="AS4" i="2"/>
  <c r="BI4" i="2"/>
  <c r="BY4" i="2"/>
  <c r="CO4" i="2"/>
  <c r="DE4" i="2"/>
  <c r="DU4" i="2"/>
  <c r="EK4" i="2"/>
  <c r="FA4" i="2"/>
  <c r="R4" i="2"/>
  <c r="AH4" i="2"/>
  <c r="AX4" i="2"/>
  <c r="BN4" i="2"/>
  <c r="CD4" i="2"/>
  <c r="CT4" i="2"/>
  <c r="DJ4" i="2"/>
  <c r="DZ4" i="2"/>
  <c r="EP4" i="2"/>
  <c r="FF4" i="2"/>
  <c r="G4" i="2"/>
  <c r="W4" i="2"/>
  <c r="AM4" i="2"/>
  <c r="BC4" i="2"/>
  <c r="BS4" i="2"/>
  <c r="CI4" i="2"/>
  <c r="CY4" i="2"/>
  <c r="DO4" i="2"/>
  <c r="EE4" i="2"/>
  <c r="EU4" i="2"/>
  <c r="FK4" i="2"/>
  <c r="P4" i="2"/>
  <c r="CB4" i="2"/>
  <c r="EN4" i="2"/>
  <c r="AJ4" i="2"/>
  <c r="CV4" i="2"/>
  <c r="FH4" i="2"/>
  <c r="BD4" i="2"/>
  <c r="DP4" i="2"/>
  <c r="DT4" i="2"/>
  <c r="AB4" i="2"/>
  <c r="AE4" i="2"/>
  <c r="AV4" i="2"/>
  <c r="D4" i="2"/>
  <c r="EB4" i="2"/>
  <c r="CJ4" i="2"/>
  <c r="EZ4" i="2"/>
  <c r="I4" i="2"/>
  <c r="AO4" i="2"/>
  <c r="BU4" i="2"/>
  <c r="DA4" i="2"/>
  <c r="EG4" i="2"/>
  <c r="BJ4" i="2"/>
  <c r="CP4" i="2"/>
  <c r="DF4" i="2"/>
  <c r="EL4" i="2"/>
  <c r="C4" i="2"/>
  <c r="S4" i="2"/>
  <c r="AY4" i="2"/>
  <c r="CE4" i="2"/>
  <c r="EA4" i="2"/>
  <c r="FG4" i="2"/>
  <c r="BL4" i="2"/>
  <c r="T4" i="2"/>
  <c r="CF4" i="2"/>
  <c r="CZ4" i="2"/>
  <c r="BH4" i="2"/>
  <c r="Q4" i="2"/>
  <c r="AG4" i="2"/>
  <c r="AW4" i="2"/>
  <c r="BM4" i="2"/>
  <c r="CC4" i="2"/>
  <c r="CS4" i="2"/>
  <c r="DI4" i="2"/>
  <c r="DY4" i="2"/>
  <c r="EO4" i="2"/>
  <c r="FE4" i="2"/>
  <c r="F4" i="2"/>
  <c r="V4" i="2"/>
  <c r="AL4" i="2"/>
  <c r="BB4" i="2"/>
  <c r="BR4" i="2"/>
  <c r="CH4" i="2"/>
  <c r="CX4" i="2"/>
  <c r="DN4" i="2"/>
  <c r="ED4" i="2"/>
  <c r="ET4" i="2"/>
  <c r="FJ4" i="2"/>
  <c r="K4" i="2"/>
  <c r="AA4" i="2"/>
  <c r="AQ4" i="2"/>
  <c r="BG4" i="2"/>
  <c r="BW4" i="2"/>
  <c r="CM4" i="2"/>
  <c r="DC4" i="2"/>
  <c r="DS4" i="2"/>
  <c r="EI4" i="2"/>
  <c r="EY4" i="2"/>
  <c r="AF4" i="2"/>
  <c r="CR4" i="2"/>
  <c r="FD4" i="2"/>
  <c r="AZ4" i="2"/>
  <c r="DL4" i="2"/>
  <c r="H4" i="2"/>
  <c r="BT4" i="2"/>
  <c r="EF4" i="2"/>
  <c r="B4" i="2"/>
  <c r="L4" i="2"/>
  <c r="CN4" i="2"/>
  <c r="E4" i="2"/>
  <c r="U4" i="2"/>
  <c r="AK4" i="2"/>
  <c r="BA4" i="2"/>
  <c r="BQ4" i="2"/>
  <c r="CG4" i="2"/>
  <c r="CW4" i="2"/>
  <c r="DM4" i="2"/>
  <c r="EC4" i="2"/>
  <c r="ES4" i="2"/>
  <c r="FI4" i="2"/>
  <c r="J4" i="2"/>
  <c r="Z4" i="2"/>
  <c r="AP4" i="2"/>
  <c r="BF4" i="2"/>
  <c r="BV4" i="2"/>
  <c r="CL4" i="2"/>
  <c r="DB4" i="2"/>
  <c r="DR4" i="2"/>
  <c r="EH4" i="2"/>
  <c r="EX4" i="2"/>
  <c r="O4" i="2"/>
  <c r="AU4" i="2"/>
  <c r="BK4" i="2"/>
  <c r="CA4" i="2"/>
  <c r="CQ4" i="2"/>
  <c r="DG4" i="2"/>
  <c r="DW4" i="2"/>
  <c r="EM4" i="2"/>
  <c r="FC4" i="2"/>
  <c r="DH4" i="2"/>
  <c r="BP4" i="2"/>
  <c r="X4" i="2"/>
  <c r="EV4" i="2"/>
  <c r="BX4" i="2"/>
  <c r="AR4" i="2"/>
  <c r="DD4" i="2"/>
  <c r="Y4" i="2"/>
  <c r="BE4" i="2"/>
  <c r="CK4" i="2"/>
  <c r="DQ4" i="2"/>
  <c r="EW4" i="2"/>
  <c r="N4" i="2"/>
  <c r="AD4" i="2"/>
  <c r="AT4" i="2"/>
  <c r="BZ4" i="2"/>
  <c r="DV4" i="2"/>
  <c r="FB4" i="2"/>
  <c r="AI4" i="2"/>
  <c r="BO4" i="2"/>
  <c r="CU4" i="2"/>
  <c r="DK4" i="2"/>
  <c r="EQ4" i="2"/>
  <c r="DX4" i="2"/>
  <c r="ER4" i="2"/>
  <c r="AN4" i="2"/>
  <c r="FL4" i="2"/>
  <c r="EJ4" i="2"/>
  <c r="B51" i="3"/>
  <c r="DQ4" i="3" l="1"/>
  <c r="DP4" i="3"/>
  <c r="DO4" i="3"/>
  <c r="B51" i="1" l="1"/>
  <c r="B51" i="2"/>
  <c r="B72" i="1" l="1"/>
  <c r="DF75" i="1"/>
  <c r="DF72" i="1"/>
  <c r="CT75" i="1"/>
  <c r="CT72" i="1"/>
  <c r="CL75" i="1"/>
  <c r="CL72" i="1"/>
  <c r="BZ75" i="1"/>
  <c r="BZ72" i="1"/>
  <c r="BR75" i="1"/>
  <c r="BR72" i="1"/>
  <c r="BJ75" i="1"/>
  <c r="BJ72" i="1"/>
  <c r="BB75" i="1"/>
  <c r="BB72" i="1"/>
  <c r="AT75" i="1"/>
  <c r="AT72" i="1"/>
  <c r="AL75" i="1"/>
  <c r="AL72" i="1"/>
  <c r="AD75" i="1"/>
  <c r="AD72" i="1"/>
  <c r="V75" i="1"/>
  <c r="V72" i="1"/>
  <c r="N75" i="1"/>
  <c r="N72" i="1"/>
  <c r="F75" i="1"/>
  <c r="F72" i="1"/>
  <c r="DQ75" i="1"/>
  <c r="DQ72" i="1"/>
  <c r="DM75" i="1"/>
  <c r="DM72" i="1"/>
  <c r="DI75" i="1"/>
  <c r="DI72" i="1"/>
  <c r="DE75" i="1"/>
  <c r="DE72" i="1"/>
  <c r="DA75" i="1"/>
  <c r="DA72" i="1"/>
  <c r="CW75" i="1"/>
  <c r="CW72" i="1"/>
  <c r="CS75" i="1"/>
  <c r="CS72" i="1"/>
  <c r="CO75" i="1"/>
  <c r="CO72" i="1"/>
  <c r="CK75" i="1"/>
  <c r="CK72" i="1"/>
  <c r="CG75" i="1"/>
  <c r="CG72" i="1"/>
  <c r="CC75" i="1"/>
  <c r="CC72" i="1"/>
  <c r="BY75" i="1"/>
  <c r="BY72" i="1"/>
  <c r="BU75" i="1"/>
  <c r="BU72" i="1"/>
  <c r="BQ75" i="1"/>
  <c r="BQ72" i="1"/>
  <c r="BM75" i="1"/>
  <c r="BM72" i="1"/>
  <c r="BI75" i="1"/>
  <c r="BI72" i="1"/>
  <c r="BE75" i="1"/>
  <c r="BE72" i="1"/>
  <c r="BA75" i="1"/>
  <c r="BA72" i="1"/>
  <c r="AW75" i="1"/>
  <c r="AW72" i="1"/>
  <c r="AS75" i="1"/>
  <c r="AS72" i="1"/>
  <c r="AO75" i="1"/>
  <c r="AO72" i="1"/>
  <c r="AK75" i="1"/>
  <c r="AK72" i="1"/>
  <c r="AG75" i="1"/>
  <c r="AG72" i="1"/>
  <c r="AC75" i="1"/>
  <c r="AC72" i="1"/>
  <c r="Y75" i="1"/>
  <c r="Y72" i="1"/>
  <c r="U75" i="1"/>
  <c r="U72" i="1"/>
  <c r="Q75" i="1"/>
  <c r="Q72" i="1"/>
  <c r="M75" i="1"/>
  <c r="M72" i="1"/>
  <c r="I75" i="1"/>
  <c r="I72" i="1"/>
  <c r="E75" i="1"/>
  <c r="E72" i="1"/>
  <c r="DN75" i="1"/>
  <c r="DN72" i="1"/>
  <c r="DB75" i="1"/>
  <c r="DB72" i="1"/>
  <c r="CP75" i="1"/>
  <c r="CP72" i="1"/>
  <c r="CH75" i="1"/>
  <c r="CH72" i="1"/>
  <c r="BV75" i="1"/>
  <c r="BV72" i="1"/>
  <c r="BN75" i="1"/>
  <c r="BN72" i="1"/>
  <c r="BF75" i="1"/>
  <c r="BF72" i="1"/>
  <c r="AX75" i="1"/>
  <c r="AX72" i="1"/>
  <c r="AP75" i="1"/>
  <c r="AP72" i="1"/>
  <c r="AH75" i="1"/>
  <c r="AH72" i="1"/>
  <c r="Z75" i="1"/>
  <c r="Z72" i="1"/>
  <c r="R75" i="1"/>
  <c r="R72" i="1"/>
  <c r="J75" i="1"/>
  <c r="J72" i="1"/>
  <c r="DP75" i="1"/>
  <c r="DP72" i="1"/>
  <c r="DL75" i="1"/>
  <c r="DL72" i="1"/>
  <c r="DH75" i="1"/>
  <c r="DH72" i="1"/>
  <c r="DD75" i="1"/>
  <c r="DD72" i="1"/>
  <c r="CZ75" i="1"/>
  <c r="CZ72" i="1"/>
  <c r="CV75" i="1"/>
  <c r="CV72" i="1"/>
  <c r="CR75" i="1"/>
  <c r="CR72" i="1"/>
  <c r="CN75" i="1"/>
  <c r="CN72" i="1"/>
  <c r="CJ75" i="1"/>
  <c r="CJ72" i="1"/>
  <c r="CF75" i="1"/>
  <c r="CF72" i="1"/>
  <c r="CB75" i="1"/>
  <c r="CB72" i="1"/>
  <c r="BX75" i="1"/>
  <c r="BX72" i="1"/>
  <c r="BT75" i="1"/>
  <c r="BT72" i="1"/>
  <c r="BP75" i="1"/>
  <c r="BP72" i="1"/>
  <c r="BL75" i="1"/>
  <c r="BL72" i="1"/>
  <c r="BH75" i="1"/>
  <c r="BH72" i="1"/>
  <c r="BD75" i="1"/>
  <c r="BD72" i="1"/>
  <c r="AZ75" i="1"/>
  <c r="AZ72" i="1"/>
  <c r="AV75" i="1"/>
  <c r="AV72" i="1"/>
  <c r="AR75" i="1"/>
  <c r="AR72" i="1"/>
  <c r="AN75" i="1"/>
  <c r="AN72" i="1"/>
  <c r="AJ75" i="1"/>
  <c r="AJ72" i="1"/>
  <c r="AF75" i="1"/>
  <c r="AF72" i="1"/>
  <c r="AB75" i="1"/>
  <c r="AB72" i="1"/>
  <c r="X75" i="1"/>
  <c r="X72" i="1"/>
  <c r="T75" i="1"/>
  <c r="T72" i="1"/>
  <c r="P75" i="1"/>
  <c r="P72" i="1"/>
  <c r="L75" i="1"/>
  <c r="L72" i="1"/>
  <c r="H75" i="1"/>
  <c r="H72" i="1"/>
  <c r="D75" i="1"/>
  <c r="D72" i="1"/>
  <c r="DJ75" i="1"/>
  <c r="DJ72" i="1"/>
  <c r="CX75" i="1"/>
  <c r="CX72" i="1"/>
  <c r="CD75" i="1"/>
  <c r="CD72" i="1"/>
  <c r="DO75" i="1"/>
  <c r="DO72" i="1"/>
  <c r="DK75" i="1"/>
  <c r="DK72" i="1"/>
  <c r="DG75" i="1"/>
  <c r="DG72" i="1"/>
  <c r="DC75" i="1"/>
  <c r="DC72" i="1"/>
  <c r="CY75" i="1"/>
  <c r="CY72" i="1"/>
  <c r="CU75" i="1"/>
  <c r="CU72" i="1"/>
  <c r="CQ75" i="1"/>
  <c r="CQ72" i="1"/>
  <c r="CM75" i="1"/>
  <c r="CM72" i="1"/>
  <c r="CI75" i="1"/>
  <c r="CI72" i="1"/>
  <c r="CE75" i="1"/>
  <c r="CE72" i="1"/>
  <c r="CA75" i="1"/>
  <c r="CA72" i="1"/>
  <c r="BW75" i="1"/>
  <c r="BW72" i="1"/>
  <c r="BS75" i="1"/>
  <c r="BS72" i="1"/>
  <c r="BO75" i="1"/>
  <c r="BO72" i="1"/>
  <c r="BO78" i="1" s="1"/>
  <c r="BK75" i="1"/>
  <c r="BK72" i="1"/>
  <c r="BG75" i="1"/>
  <c r="BG72" i="1"/>
  <c r="BC75" i="1"/>
  <c r="BC72" i="1"/>
  <c r="AY75" i="1"/>
  <c r="AY72" i="1"/>
  <c r="AY78" i="1" s="1"/>
  <c r="AU75" i="1"/>
  <c r="AU72" i="1"/>
  <c r="AQ75" i="1"/>
  <c r="AQ72" i="1"/>
  <c r="AM75" i="1"/>
  <c r="AM72" i="1"/>
  <c r="AI75" i="1"/>
  <c r="AI72" i="1"/>
  <c r="AI78" i="1" s="1"/>
  <c r="AE75" i="1"/>
  <c r="AE72" i="1"/>
  <c r="AA75" i="1"/>
  <c r="AA72" i="1"/>
  <c r="W75" i="1"/>
  <c r="W72" i="1"/>
  <c r="S75" i="1"/>
  <c r="S72" i="1"/>
  <c r="S78" i="1" s="1"/>
  <c r="O75" i="1"/>
  <c r="O72" i="1"/>
  <c r="K75" i="1"/>
  <c r="K72" i="1"/>
  <c r="G75" i="1"/>
  <c r="G72" i="1"/>
  <c r="C75" i="1"/>
  <c r="C72" i="1"/>
  <c r="DJ74" i="1"/>
  <c r="B75" i="1"/>
  <c r="B74" i="1"/>
  <c r="DF74" i="1"/>
  <c r="CX74" i="1"/>
  <c r="CP73" i="1"/>
  <c r="CP74" i="1"/>
  <c r="CD74" i="1"/>
  <c r="BV74" i="1"/>
  <c r="BN74" i="1"/>
  <c r="BF74" i="1"/>
  <c r="BB74" i="1"/>
  <c r="AX74" i="1"/>
  <c r="AP74" i="1"/>
  <c r="AL74" i="1"/>
  <c r="AH74" i="1"/>
  <c r="AD74" i="1"/>
  <c r="Z74" i="1"/>
  <c r="V74" i="1"/>
  <c r="R74" i="1"/>
  <c r="N74" i="1"/>
  <c r="J74" i="1"/>
  <c r="F74" i="1"/>
  <c r="DQ74" i="1"/>
  <c r="DM74" i="1"/>
  <c r="DI74" i="1"/>
  <c r="DE74" i="1"/>
  <c r="DA74" i="1"/>
  <c r="CW74" i="1"/>
  <c r="CS74" i="1"/>
  <c r="CO74" i="1"/>
  <c r="CK74" i="1"/>
  <c r="CG74" i="1"/>
  <c r="CC74" i="1"/>
  <c r="BY74" i="1"/>
  <c r="BU74" i="1"/>
  <c r="BQ74" i="1"/>
  <c r="BM74" i="1"/>
  <c r="BI74" i="1"/>
  <c r="BE74" i="1"/>
  <c r="BA74" i="1"/>
  <c r="AW74" i="1"/>
  <c r="AS74" i="1"/>
  <c r="AO74" i="1"/>
  <c r="AK74" i="1"/>
  <c r="AG74" i="1"/>
  <c r="AC74" i="1"/>
  <c r="Y74" i="1"/>
  <c r="U74" i="1"/>
  <c r="Q74" i="1"/>
  <c r="M74" i="1"/>
  <c r="I74" i="1"/>
  <c r="DP74" i="1"/>
  <c r="DD74" i="1"/>
  <c r="CV74" i="1"/>
  <c r="CN74" i="1"/>
  <c r="CJ73" i="1"/>
  <c r="CJ74" i="1"/>
  <c r="CF74" i="1"/>
  <c r="CB74" i="1"/>
  <c r="BX74" i="1"/>
  <c r="BT74" i="1"/>
  <c r="BP74" i="1"/>
  <c r="BL74" i="1"/>
  <c r="BH74" i="1"/>
  <c r="BD74" i="1"/>
  <c r="AZ74" i="1"/>
  <c r="AV74" i="1"/>
  <c r="AR74" i="1"/>
  <c r="AN74" i="1"/>
  <c r="AJ74" i="1"/>
  <c r="AF74" i="1"/>
  <c r="AB74" i="1"/>
  <c r="X74" i="1"/>
  <c r="T74" i="1"/>
  <c r="P74" i="1"/>
  <c r="L74" i="1"/>
  <c r="H74" i="1"/>
  <c r="D74" i="1"/>
  <c r="DN74" i="1"/>
  <c r="DB74" i="1"/>
  <c r="CT74" i="1"/>
  <c r="CL74" i="1"/>
  <c r="CH73" i="1"/>
  <c r="CH74" i="1"/>
  <c r="BZ74" i="1"/>
  <c r="BR73" i="1"/>
  <c r="BR74" i="1"/>
  <c r="BJ73" i="1"/>
  <c r="BJ74" i="1"/>
  <c r="AT74" i="1"/>
  <c r="E74" i="1"/>
  <c r="DL74" i="1"/>
  <c r="DH73" i="1"/>
  <c r="DH74" i="1"/>
  <c r="CZ73" i="1"/>
  <c r="CZ74" i="1"/>
  <c r="CR74" i="1"/>
  <c r="DO74" i="1"/>
  <c r="DK73" i="1"/>
  <c r="DK74" i="1"/>
  <c r="DG73" i="1"/>
  <c r="DG74" i="1"/>
  <c r="DC73" i="1"/>
  <c r="DC74" i="1"/>
  <c r="CY74" i="1"/>
  <c r="CU74" i="1"/>
  <c r="CQ74" i="1"/>
  <c r="CM74" i="1"/>
  <c r="CI74" i="1"/>
  <c r="CE74" i="1"/>
  <c r="CA74" i="1"/>
  <c r="BW74" i="1"/>
  <c r="BS74" i="1"/>
  <c r="BO74" i="1"/>
  <c r="BK74" i="1"/>
  <c r="BG74" i="1"/>
  <c r="BC74" i="1"/>
  <c r="AY74" i="1"/>
  <c r="AU74" i="1"/>
  <c r="AQ74" i="1"/>
  <c r="AM74" i="1"/>
  <c r="AI74" i="1"/>
  <c r="AE74" i="1"/>
  <c r="AA74" i="1"/>
  <c r="W74" i="1"/>
  <c r="S74" i="1"/>
  <c r="O74" i="1"/>
  <c r="K74" i="1"/>
  <c r="G74" i="1"/>
  <c r="C74" i="1"/>
  <c r="R73" i="1"/>
  <c r="BB73" i="1"/>
  <c r="DP73" i="1"/>
  <c r="CR73" i="1"/>
  <c r="B73" i="1"/>
  <c r="BZ73" i="1"/>
  <c r="AT73" i="1"/>
  <c r="DO73" i="1"/>
  <c r="CX73" i="1"/>
  <c r="AH73" i="1"/>
  <c r="AN73" i="1"/>
  <c r="AF73" i="1"/>
  <c r="T73" i="1"/>
  <c r="L73" i="1"/>
  <c r="D73" i="1"/>
  <c r="DQ73" i="1"/>
  <c r="DM73" i="1"/>
  <c r="DI73" i="1"/>
  <c r="DE73" i="1"/>
  <c r="DA73" i="1"/>
  <c r="CT73" i="1"/>
  <c r="CL73" i="1"/>
  <c r="CD73" i="1"/>
  <c r="BV73" i="1"/>
  <c r="BN73" i="1"/>
  <c r="BF73" i="1"/>
  <c r="AX73" i="1"/>
  <c r="AP73" i="1"/>
  <c r="Z73" i="1"/>
  <c r="J73" i="1"/>
  <c r="CW73" i="1"/>
  <c r="CS73" i="1"/>
  <c r="CO73" i="1"/>
  <c r="CK73" i="1"/>
  <c r="CG73" i="1"/>
  <c r="CC73" i="1"/>
  <c r="BY73" i="1"/>
  <c r="BU73" i="1"/>
  <c r="BQ73" i="1"/>
  <c r="BM73" i="1"/>
  <c r="BI73" i="1"/>
  <c r="BE73" i="1"/>
  <c r="BA73" i="1"/>
  <c r="AW73" i="1"/>
  <c r="AS73" i="1"/>
  <c r="AO73" i="1"/>
  <c r="AK73" i="1"/>
  <c r="AG73" i="1"/>
  <c r="AC73" i="1"/>
  <c r="Y73" i="1"/>
  <c r="U73" i="1"/>
  <c r="Q73" i="1"/>
  <c r="M73" i="1"/>
  <c r="I73" i="1"/>
  <c r="E73" i="1"/>
  <c r="DL73" i="1"/>
  <c r="DD73" i="1"/>
  <c r="CB73" i="1"/>
  <c r="BT73" i="1"/>
  <c r="BL73" i="1"/>
  <c r="BD73" i="1"/>
  <c r="AV73" i="1"/>
  <c r="AL73" i="1"/>
  <c r="V73" i="1"/>
  <c r="F73" i="1"/>
  <c r="AJ73" i="1"/>
  <c r="AB73" i="1"/>
  <c r="X73" i="1"/>
  <c r="P73" i="1"/>
  <c r="H73" i="1"/>
  <c r="CY73" i="1"/>
  <c r="CU73" i="1"/>
  <c r="CQ73" i="1"/>
  <c r="CM73" i="1"/>
  <c r="CI73" i="1"/>
  <c r="CE73" i="1"/>
  <c r="CA73" i="1"/>
  <c r="BW73" i="1"/>
  <c r="BS73" i="1"/>
  <c r="BO73" i="1"/>
  <c r="BK73" i="1"/>
  <c r="BG73" i="1"/>
  <c r="BC73" i="1"/>
  <c r="AY73" i="1"/>
  <c r="AU73" i="1"/>
  <c r="AQ73" i="1"/>
  <c r="AM73" i="1"/>
  <c r="AI73" i="1"/>
  <c r="AE73" i="1"/>
  <c r="AA73" i="1"/>
  <c r="W73" i="1"/>
  <c r="S73" i="1"/>
  <c r="O73" i="1"/>
  <c r="K73" i="1"/>
  <c r="G73" i="1"/>
  <c r="C73" i="1"/>
  <c r="DN73" i="1"/>
  <c r="DJ73" i="1"/>
  <c r="DF73" i="1"/>
  <c r="DB73" i="1"/>
  <c r="CV73" i="1"/>
  <c r="CN73" i="1"/>
  <c r="CF73" i="1"/>
  <c r="BX73" i="1"/>
  <c r="BP73" i="1"/>
  <c r="BH73" i="1"/>
  <c r="AZ73" i="1"/>
  <c r="AR73" i="1"/>
  <c r="AD73" i="1"/>
  <c r="N73" i="1"/>
  <c r="CE78" i="1" l="1"/>
  <c r="CU78" i="1"/>
  <c r="C78" i="1"/>
  <c r="AA78" i="1"/>
  <c r="AQ78" i="1"/>
  <c r="DK78" i="1"/>
  <c r="CD78" i="1"/>
  <c r="H78" i="1"/>
  <c r="P78" i="1"/>
  <c r="AF78" i="1"/>
  <c r="AN78" i="1"/>
  <c r="AV78" i="1"/>
  <c r="BD78" i="1"/>
  <c r="BT78" i="1"/>
  <c r="CB78" i="1"/>
  <c r="CJ78" i="1"/>
  <c r="CR78" i="1"/>
  <c r="CZ78" i="1"/>
  <c r="DH78" i="1"/>
  <c r="DP78" i="1"/>
  <c r="R78" i="1"/>
  <c r="AH78" i="1"/>
  <c r="AX78" i="1"/>
  <c r="BN78" i="1"/>
  <c r="CH78" i="1"/>
  <c r="DB78" i="1"/>
  <c r="E78" i="1"/>
  <c r="M78" i="1"/>
  <c r="U78" i="1"/>
  <c r="AC78" i="1"/>
  <c r="AK78" i="1"/>
  <c r="AS78" i="1"/>
  <c r="BA78" i="1"/>
  <c r="BI78" i="1"/>
  <c r="BQ78" i="1"/>
  <c r="BY78" i="1"/>
  <c r="CG78" i="1"/>
  <c r="CO78" i="1"/>
  <c r="CW78" i="1"/>
  <c r="DE78" i="1"/>
  <c r="DM78" i="1"/>
  <c r="F78" i="1"/>
  <c r="V78" i="1"/>
  <c r="AL78" i="1"/>
  <c r="BB78" i="1"/>
  <c r="BR78" i="1"/>
  <c r="CL78" i="1"/>
  <c r="DF78" i="1"/>
  <c r="K78" i="1"/>
  <c r="BG78" i="1"/>
  <c r="BW78" i="1"/>
  <c r="CM78" i="1"/>
  <c r="DC78" i="1"/>
  <c r="DJ78" i="1"/>
  <c r="X78" i="1"/>
  <c r="BL78" i="1"/>
  <c r="B78" i="1"/>
  <c r="G78" i="1"/>
  <c r="O78" i="1"/>
  <c r="W78" i="1"/>
  <c r="AE78" i="1"/>
  <c r="AM78" i="1"/>
  <c r="AU78" i="1"/>
  <c r="BC78" i="1"/>
  <c r="BK78" i="1"/>
  <c r="BS78" i="1"/>
  <c r="CA78" i="1"/>
  <c r="CI78" i="1"/>
  <c r="CQ78" i="1"/>
  <c r="CY78" i="1"/>
  <c r="DG78" i="1"/>
  <c r="DO78" i="1"/>
  <c r="CX78" i="1"/>
  <c r="D78" i="1"/>
  <c r="L78" i="1"/>
  <c r="T78" i="1"/>
  <c r="AB78" i="1"/>
  <c r="AJ78" i="1"/>
  <c r="AR78" i="1"/>
  <c r="AZ78" i="1"/>
  <c r="BH78" i="1"/>
  <c r="BP78" i="1"/>
  <c r="BX78" i="1"/>
  <c r="CF78" i="1"/>
  <c r="CN78" i="1"/>
  <c r="CV78" i="1"/>
  <c r="DD78" i="1"/>
  <c r="DL78" i="1"/>
  <c r="J78" i="1"/>
  <c r="Z78" i="1"/>
  <c r="AP78" i="1"/>
  <c r="BF78" i="1"/>
  <c r="BV78" i="1"/>
  <c r="CP78" i="1"/>
  <c r="DN78" i="1"/>
  <c r="I78" i="1"/>
  <c r="Q78" i="1"/>
  <c r="Y78" i="1"/>
  <c r="AG78" i="1"/>
  <c r="AO78" i="1"/>
  <c r="AW78" i="1"/>
  <c r="BE78" i="1"/>
  <c r="BM78" i="1"/>
  <c r="BU78" i="1"/>
  <c r="CC78" i="1"/>
  <c r="CK78" i="1"/>
  <c r="CS78" i="1"/>
  <c r="DA78" i="1"/>
  <c r="DI78" i="1"/>
  <c r="DQ78" i="1"/>
  <c r="N78" i="1"/>
  <c r="AD78" i="1"/>
  <c r="AT78" i="1"/>
  <c r="BJ78" i="1"/>
  <c r="BZ78" i="1"/>
  <c r="CT78" i="1"/>
  <c r="E49" i="1"/>
  <c r="F49" i="1" s="1"/>
  <c r="B79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43BCA4-B65B-4F76-8DAB-C1197E9D2474}" name="Custom" type="100" refreshedVersion="0">
    <extLst>
      <ext xmlns:x15="http://schemas.microsoft.com/office/spreadsheetml/2010/11/main" uri="{DE250136-89BD-433C-8126-D09CA5730AF9}">
        <x15:connection id="2e4aecff-668e-4a39-b21d-a39a06e5787f"/>
      </ext>
    </extLst>
  </connection>
  <connection id="2" xr16:uid="{668CB756-BB1D-4E1A-908F-D3D8CA410C05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<sst xmlns="http://schemas.openxmlformats.org/spreadsheetml/2006/main" count="1114" uniqueCount="519">
  <si>
    <t>Table Device_table(param_vals,devices)</t>
  </si>
  <si>
    <t>input_capacity_MW</t>
  </si>
  <si>
    <t>output_capacity_MW</t>
  </si>
  <si>
    <t>storage_capacity_hours</t>
  </si>
  <si>
    <t>storage_set_final</t>
  </si>
  <si>
    <t>storage_init</t>
  </si>
  <si>
    <t>storage_final</t>
  </si>
  <si>
    <t>input_LSL_fraction</t>
  </si>
  <si>
    <t>output_LSL_fraction</t>
  </si>
  <si>
    <t>input_efficiency</t>
  </si>
  <si>
    <t>output_efficiency</t>
  </si>
  <si>
    <t>input_heat_rate</t>
  </si>
  <si>
    <t>output_heat_rate</t>
  </si>
  <si>
    <t>input_startup_cost</t>
  </si>
  <si>
    <t>output_startup_cost</t>
  </si>
  <si>
    <t>input_cap_cost</t>
  </si>
  <si>
    <t>output_cap_cost</t>
  </si>
  <si>
    <t>H2stor_cap_cost</t>
  </si>
  <si>
    <t>H2comp_cap_cost</t>
  </si>
  <si>
    <t>input_FOM_cost</t>
  </si>
  <si>
    <t>output_FOM_cost</t>
  </si>
  <si>
    <t>input_VOM_cost</t>
  </si>
  <si>
    <t>output_VOM_cost</t>
  </si>
  <si>
    <t>input_lifetime</t>
  </si>
  <si>
    <t>output_lifetime</t>
  </si>
  <si>
    <t>H2stor_lifetime</t>
  </si>
  <si>
    <t>H2comp_lifetime</t>
  </si>
  <si>
    <t>interest_rate</t>
  </si>
  <si>
    <t>H2stor_interest_rate</t>
  </si>
  <si>
    <t>H2comp_interest_rate</t>
  </si>
  <si>
    <t>H2_use</t>
  </si>
  <si>
    <t>H2_price_adj</t>
  </si>
  <si>
    <t>H2_consumed_adj</t>
  </si>
  <si>
    <t>energy_only</t>
  </si>
  <si>
    <t>baseload_operation</t>
  </si>
  <si>
    <t>Block_id</t>
  </si>
  <si>
    <t>Cerone</t>
  </si>
  <si>
    <t xml:space="preserve">BEB_energy_used_kWh </t>
  </si>
  <si>
    <t>H2_consume_adj_inst</t>
  </si>
  <si>
    <t>Set charge power</t>
  </si>
  <si>
    <t>MW</t>
  </si>
  <si>
    <t>Assume battery level</t>
  </si>
  <si>
    <t>kWh</t>
  </si>
  <si>
    <t>Set storage level</t>
  </si>
  <si>
    <t>Assume input efficiency</t>
  </si>
  <si>
    <t>Assume interval length</t>
  </si>
  <si>
    <t>hour(s)</t>
  </si>
  <si>
    <t>Location</t>
  </si>
  <si>
    <t>Chaboya</t>
  </si>
  <si>
    <t>North</t>
  </si>
  <si>
    <t>Length</t>
  </si>
  <si>
    <t>Blocks</t>
  </si>
  <si>
    <t>195A</t>
  </si>
  <si>
    <t>4671A</t>
  </si>
  <si>
    <t>6672A</t>
  </si>
  <si>
    <t>186A</t>
  </si>
  <si>
    <t>471A</t>
  </si>
  <si>
    <t>472A</t>
  </si>
  <si>
    <t>473A</t>
  </si>
  <si>
    <t>474A</t>
  </si>
  <si>
    <t>475A</t>
  </si>
  <si>
    <t>476A</t>
  </si>
  <si>
    <t>477A</t>
  </si>
  <si>
    <t>478A</t>
  </si>
  <si>
    <t>479A</t>
  </si>
  <si>
    <t>480A</t>
  </si>
  <si>
    <t>481A</t>
  </si>
  <si>
    <t>781A</t>
  </si>
  <si>
    <t>2680A</t>
  </si>
  <si>
    <t>3171A</t>
  </si>
  <si>
    <t>3173A</t>
  </si>
  <si>
    <t>5874A</t>
  </si>
  <si>
    <t>6077A</t>
  </si>
  <si>
    <t>6683A</t>
  </si>
  <si>
    <t>2307A</t>
  </si>
  <si>
    <t>2309A</t>
  </si>
  <si>
    <t>2601A</t>
  </si>
  <si>
    <t>6302A</t>
  </si>
  <si>
    <t>7102A</t>
  </si>
  <si>
    <t>7701A</t>
  </si>
  <si>
    <t>101A</t>
  </si>
  <si>
    <t>103A</t>
  </si>
  <si>
    <t>107A</t>
  </si>
  <si>
    <t>109A</t>
  </si>
  <si>
    <t>110A</t>
  </si>
  <si>
    <t>401A</t>
  </si>
  <si>
    <t>402A</t>
  </si>
  <si>
    <t>403A</t>
  </si>
  <si>
    <t>404A</t>
  </si>
  <si>
    <t>405A</t>
  </si>
  <si>
    <t>406A</t>
  </si>
  <si>
    <t>407A</t>
  </si>
  <si>
    <t>408A</t>
  </si>
  <si>
    <t>711A</t>
  </si>
  <si>
    <t>804A</t>
  </si>
  <si>
    <t>1602A</t>
  </si>
  <si>
    <t>2521A</t>
  </si>
  <si>
    <t>2705A</t>
  </si>
  <si>
    <t>3704A</t>
  </si>
  <si>
    <t>3903A</t>
  </si>
  <si>
    <t>4701A</t>
  </si>
  <si>
    <t>4702A</t>
  </si>
  <si>
    <t>4902A</t>
  </si>
  <si>
    <t>6410A</t>
  </si>
  <si>
    <t>6819A</t>
  </si>
  <si>
    <t>6820A</t>
  </si>
  <si>
    <t>5741A</t>
  </si>
  <si>
    <t>141A</t>
  </si>
  <si>
    <t>441A</t>
  </si>
  <si>
    <t>442A</t>
  </si>
  <si>
    <t>443A</t>
  </si>
  <si>
    <t>444A</t>
  </si>
  <si>
    <t>445A</t>
  </si>
  <si>
    <t>446A</t>
  </si>
  <si>
    <t>447A</t>
  </si>
  <si>
    <t>448A</t>
  </si>
  <si>
    <t>449A</t>
  </si>
  <si>
    <t>450A</t>
  </si>
  <si>
    <t>451A</t>
  </si>
  <si>
    <t>452A</t>
  </si>
  <si>
    <t>453A</t>
  </si>
  <si>
    <t>454A</t>
  </si>
  <si>
    <t>455A</t>
  </si>
  <si>
    <t>456A</t>
  </si>
  <si>
    <t>457A</t>
  </si>
  <si>
    <t>458A</t>
  </si>
  <si>
    <t>459A</t>
  </si>
  <si>
    <t>841A</t>
  </si>
  <si>
    <t>842A</t>
  </si>
  <si>
    <t>843A</t>
  </si>
  <si>
    <t>844A</t>
  </si>
  <si>
    <t>845A</t>
  </si>
  <si>
    <t>846A</t>
  </si>
  <si>
    <t>847A</t>
  </si>
  <si>
    <t>848A</t>
  </si>
  <si>
    <t>4044A</t>
  </si>
  <si>
    <t>560A</t>
  </si>
  <si>
    <t>7077</t>
  </si>
  <si>
    <t>7078</t>
  </si>
  <si>
    <t>191</t>
  </si>
  <si>
    <t>192</t>
  </si>
  <si>
    <t>193</t>
  </si>
  <si>
    <t>194</t>
  </si>
  <si>
    <t>196</t>
  </si>
  <si>
    <t>197</t>
  </si>
  <si>
    <t>1071</t>
  </si>
  <si>
    <t>1072</t>
  </si>
  <si>
    <t>2571</t>
  </si>
  <si>
    <t>2572</t>
  </si>
  <si>
    <t>2671</t>
  </si>
  <si>
    <t>2672</t>
  </si>
  <si>
    <t>2673</t>
  </si>
  <si>
    <t>4771</t>
  </si>
  <si>
    <t>4773</t>
  </si>
  <si>
    <t>5571</t>
  </si>
  <si>
    <t>5572</t>
  </si>
  <si>
    <t>5573</t>
  </si>
  <si>
    <t>5574</t>
  </si>
  <si>
    <t>5771</t>
  </si>
  <si>
    <t>5772</t>
  </si>
  <si>
    <t>5773</t>
  </si>
  <si>
    <t>6071</t>
  </si>
  <si>
    <t>6072</t>
  </si>
  <si>
    <t>6073</t>
  </si>
  <si>
    <t>6074</t>
  </si>
  <si>
    <t>6171</t>
  </si>
  <si>
    <t>6172</t>
  </si>
  <si>
    <t>6173</t>
  </si>
  <si>
    <t>6271</t>
  </si>
  <si>
    <t>6272</t>
  </si>
  <si>
    <t>6273</t>
  </si>
  <si>
    <t>6274</t>
  </si>
  <si>
    <t>6471</t>
  </si>
  <si>
    <t>6671</t>
  </si>
  <si>
    <t>6673</t>
  </si>
  <si>
    <t>6674</t>
  </si>
  <si>
    <t>6675</t>
  </si>
  <si>
    <t>6676</t>
  </si>
  <si>
    <t>6677</t>
  </si>
  <si>
    <t>6678</t>
  </si>
  <si>
    <t>6679</t>
  </si>
  <si>
    <t>6680</t>
  </si>
  <si>
    <t>6871</t>
  </si>
  <si>
    <t>7071</t>
  </si>
  <si>
    <t>7072</t>
  </si>
  <si>
    <t>7073</t>
  </si>
  <si>
    <t>7074</t>
  </si>
  <si>
    <t>7075</t>
  </si>
  <si>
    <t>8171</t>
  </si>
  <si>
    <t>6684</t>
  </si>
  <si>
    <t>6686</t>
  </si>
  <si>
    <t>6687</t>
  </si>
  <si>
    <t>187B</t>
  </si>
  <si>
    <t>198</t>
  </si>
  <si>
    <t>1073</t>
  </si>
  <si>
    <t>1074</t>
  </si>
  <si>
    <t>2674</t>
  </si>
  <si>
    <t>2675</t>
  </si>
  <si>
    <t>2676</t>
  </si>
  <si>
    <t>2677</t>
  </si>
  <si>
    <t>2678</t>
  </si>
  <si>
    <t>2679</t>
  </si>
  <si>
    <t>2681</t>
  </si>
  <si>
    <t>2682</t>
  </si>
  <si>
    <t>4672</t>
  </si>
  <si>
    <t>5575</t>
  </si>
  <si>
    <t>5774</t>
  </si>
  <si>
    <t>5871</t>
  </si>
  <si>
    <t>5872</t>
  </si>
  <si>
    <t>6075</t>
  </si>
  <si>
    <t>6076</t>
  </si>
  <si>
    <t>6174</t>
  </si>
  <si>
    <t>6175</t>
  </si>
  <si>
    <t>6176</t>
  </si>
  <si>
    <t>6275</t>
  </si>
  <si>
    <t>6276</t>
  </si>
  <si>
    <t>6685</t>
  </si>
  <si>
    <t>7079</t>
  </si>
  <si>
    <t>7080</t>
  </si>
  <si>
    <t>7081</t>
  </si>
  <si>
    <t>7082</t>
  </si>
  <si>
    <t>7083</t>
  </si>
  <si>
    <t>7084</t>
  </si>
  <si>
    <t>7085</t>
  </si>
  <si>
    <t>7173</t>
  </si>
  <si>
    <t>7175</t>
  </si>
  <si>
    <t>7176</t>
  </si>
  <si>
    <t>7772</t>
  </si>
  <si>
    <t>7773</t>
  </si>
  <si>
    <t>7774</t>
  </si>
  <si>
    <t>7776</t>
  </si>
  <si>
    <t>7702</t>
  </si>
  <si>
    <t>121</t>
  </si>
  <si>
    <t>122</t>
  </si>
  <si>
    <t>123</t>
  </si>
  <si>
    <t>124</t>
  </si>
  <si>
    <t>125</t>
  </si>
  <si>
    <t>126</t>
  </si>
  <si>
    <t>127</t>
  </si>
  <si>
    <t>128</t>
  </si>
  <si>
    <t>132</t>
  </si>
  <si>
    <t>133</t>
  </si>
  <si>
    <t>134</t>
  </si>
  <si>
    <t>135</t>
  </si>
  <si>
    <t>136</t>
  </si>
  <si>
    <t>1401</t>
  </si>
  <si>
    <t>1901</t>
  </si>
  <si>
    <t>2301</t>
  </si>
  <si>
    <t>2302</t>
  </si>
  <si>
    <t>2303</t>
  </si>
  <si>
    <t>2304</t>
  </si>
  <si>
    <t>2305</t>
  </si>
  <si>
    <t>2306</t>
  </si>
  <si>
    <t>2313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</si>
  <si>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</si>
  <si>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</si>
  <si>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</si>
  <si>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</si>
  <si>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</si>
  <si>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</si>
  <si>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</si>
  <si>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</si>
  <si>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</si>
  <si>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</si>
  <si>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</si>
  <si>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2518</t>
  </si>
  <si>
    <t>2602</t>
  </si>
  <si>
    <t>3101</t>
  </si>
  <si>
    <t>3901</t>
  </si>
  <si>
    <t>4201</t>
  </si>
  <si>
    <t>4801</t>
  </si>
  <si>
    <t>4901</t>
  </si>
  <si>
    <t>6301</t>
  </si>
  <si>
    <t>6401</t>
  </si>
  <si>
    <t>6402</t>
  </si>
  <si>
    <t>6403</t>
  </si>
  <si>
    <t>6404</t>
  </si>
  <si>
    <t>6405</t>
  </si>
  <si>
    <t>6406</t>
  </si>
  <si>
    <t>6601</t>
  </si>
  <si>
    <t>6602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</si>
  <si>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</si>
  <si>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</si>
  <si>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</si>
  <si>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</si>
  <si>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</si>
  <si>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</si>
  <si>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</si>
  <si>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</si>
  <si>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</si>
  <si>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</si>
  <si>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</si>
  <si>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</si>
  <si>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</si>
  <si>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7001</t>
  </si>
  <si>
    <t>7201</t>
  </si>
  <si>
    <t>7202</t>
  </si>
  <si>
    <t>7203</t>
  </si>
  <si>
    <t>7204</t>
  </si>
  <si>
    <t>7205</t>
  </si>
  <si>
    <t>7301</t>
  </si>
  <si>
    <t>7302</t>
  </si>
  <si>
    <t>7303</t>
  </si>
  <si>
    <t>7304</t>
  </si>
  <si>
    <t>7305</t>
  </si>
  <si>
    <t>7704</t>
  </si>
  <si>
    <t>8201</t>
  </si>
  <si>
    <t>8202</t>
  </si>
  <si>
    <t>8203</t>
  </si>
  <si>
    <t>6821</t>
  </si>
  <si>
    <t>6822</t>
  </si>
  <si>
    <t>6823</t>
  </si>
  <si>
    <t>7004</t>
  </si>
  <si>
    <t>7208</t>
  </si>
  <si>
    <t>2315</t>
  </si>
  <si>
    <t>2316</t>
  </si>
  <si>
    <t>2317</t>
  </si>
  <si>
    <t>2318</t>
  </si>
  <si>
    <t>2512</t>
  </si>
  <si>
    <t>2513</t>
  </si>
  <si>
    <t>2514</t>
  </si>
  <si>
    <t>2515</t>
  </si>
  <si>
    <t>2516</t>
  </si>
  <si>
    <t>2517</t>
  </si>
  <si>
    <t>2519</t>
  </si>
  <si>
    <t>2522</t>
  </si>
  <si>
    <t>2703</t>
  </si>
  <si>
    <t>2704</t>
  </si>
  <si>
    <t>2706</t>
  </si>
  <si>
    <t>3701</t>
  </si>
  <si>
    <t>3702</t>
  </si>
  <si>
    <t>3703</t>
  </si>
  <si>
    <t>4202</t>
  </si>
  <si>
    <t>4203</t>
  </si>
  <si>
    <t>4501</t>
  </si>
  <si>
    <t>6305</t>
  </si>
  <si>
    <t>6407</t>
  </si>
  <si>
    <t>6408</t>
  </si>
  <si>
    <t>6409</t>
  </si>
  <si>
    <t>6501</t>
  </si>
  <si>
    <t>6502</t>
  </si>
  <si>
    <t>6503</t>
  </si>
  <si>
    <t>7206</t>
  </si>
  <si>
    <t>7207</t>
  </si>
  <si>
    <t>7306</t>
  </si>
  <si>
    <t>7307</t>
  </si>
  <si>
    <t>8101</t>
  </si>
  <si>
    <t>8204</t>
  </si>
  <si>
    <t>129B</t>
  </si>
  <si>
    <t>801B</t>
  </si>
  <si>
    <t>802B</t>
  </si>
  <si>
    <t>1301B</t>
  </si>
  <si>
    <t>1701B</t>
  </si>
  <si>
    <t>1801B</t>
  </si>
  <si>
    <t>2314B</t>
  </si>
  <si>
    <t>6041</t>
  </si>
  <si>
    <t>8143</t>
  </si>
  <si>
    <t>2341</t>
  </si>
  <si>
    <t>2342</t>
  </si>
  <si>
    <t>2641</t>
  </si>
  <si>
    <t>3241</t>
  </si>
  <si>
    <t>3242</t>
  </si>
  <si>
    <t>3541</t>
  </si>
  <si>
    <t>3542</t>
  </si>
  <si>
    <t>3543</t>
  </si>
  <si>
    <t>4041</t>
  </si>
  <si>
    <t>4042</t>
  </si>
  <si>
    <t>4941</t>
  </si>
  <si>
    <t>5441</t>
  </si>
  <si>
    <t>5442</t>
  </si>
  <si>
    <t>8141</t>
  </si>
  <si>
    <t>8142</t>
  </si>
  <si>
    <t>5343</t>
  </si>
  <si>
    <t>5344</t>
  </si>
  <si>
    <t>5543</t>
  </si>
  <si>
    <t>5545</t>
  </si>
  <si>
    <t>5546</t>
  </si>
  <si>
    <t>5742</t>
  </si>
  <si>
    <t>6042</t>
  </si>
  <si>
    <t>6044</t>
  </si>
  <si>
    <t>6045</t>
  </si>
  <si>
    <t>6046</t>
  </si>
  <si>
    <t>8146</t>
  </si>
  <si>
    <t>8943</t>
  </si>
  <si>
    <t>3243</t>
  </si>
  <si>
    <t>3244</t>
  </si>
  <si>
    <t>3245</t>
  </si>
  <si>
    <t>3441</t>
  </si>
  <si>
    <t>3544</t>
  </si>
  <si>
    <t>3545</t>
  </si>
  <si>
    <t>5241</t>
  </si>
  <si>
    <t>5242</t>
  </si>
  <si>
    <t>5341</t>
  </si>
  <si>
    <t>5342</t>
  </si>
  <si>
    <t>5443</t>
  </si>
  <si>
    <t>6341</t>
  </si>
  <si>
    <t>6342</t>
  </si>
  <si>
    <t>8144</t>
  </si>
  <si>
    <t>8145</t>
  </si>
  <si>
    <t>8147</t>
  </si>
  <si>
    <t>8148</t>
  </si>
  <si>
    <t>8149</t>
  </si>
  <si>
    <t>8841</t>
  </si>
  <si>
    <t>8942</t>
  </si>
  <si>
    <t>557</t>
  </si>
  <si>
    <t>2261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</si>
  <si>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</si>
  <si>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</si>
  <si>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</si>
  <si>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</si>
  <si>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</si>
  <si>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</si>
  <si>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</si>
  <si>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</si>
  <si>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</si>
  <si>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</si>
  <si>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</si>
  <si>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</si>
  <si>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</si>
  <si>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</si>
  <si>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</si>
  <si>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</si>
  <si>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2241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</si>
  <si>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</si>
  <si>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</si>
  <si>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</si>
  <si>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</si>
  <si>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</si>
  <si>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</si>
  <si>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</si>
  <si>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</si>
  <si>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</si>
  <si>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</si>
  <si>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</si>
  <si>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</si>
  <si>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</si>
  <si>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</si>
  <si>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</si>
  <si>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</si>
  <si>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</si>
  <si>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</si>
  <si>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2262</t>
  </si>
  <si>
    <t>558</t>
  </si>
  <si>
    <t>559</t>
  </si>
  <si>
    <t>561</t>
  </si>
  <si>
    <t>562</t>
  </si>
  <si>
    <t>563</t>
  </si>
  <si>
    <t>4043</t>
  </si>
  <si>
    <t>Max</t>
  </si>
  <si>
    <t>Max Energy</t>
  </si>
  <si>
    <t>Diesel_cons_gal (per week)</t>
  </si>
  <si>
    <t>input_cap_alt_cost</t>
  </si>
  <si>
    <t>input_FOM_alt_cost</t>
  </si>
  <si>
    <t>$/gallon</t>
  </si>
  <si>
    <t>Diesel cost</t>
  </si>
  <si>
    <t>Electric bus cost</t>
  </si>
  <si>
    <t>Diesel-hybrid bus cost</t>
  </si>
  <si>
    <t>$</t>
  </si>
  <si>
    <t>Min storage level (1 = unable to electrify)</t>
  </si>
  <si>
    <t>King Country report</t>
  </si>
  <si>
    <t>BEB Maintenance</t>
  </si>
  <si>
    <t>Diesel-hybrid maintenance</t>
  </si>
  <si>
    <t>$/mile</t>
  </si>
  <si>
    <t>Distance (weekly miles)</t>
  </si>
  <si>
    <t>Charger cost</t>
  </si>
  <si>
    <t>VTO project (from Matteo)</t>
  </si>
  <si>
    <t>kW</t>
  </si>
  <si>
    <t>Select Charger</t>
  </si>
  <si>
    <t>VTA</t>
  </si>
  <si>
    <t>VTA+extrapolation</t>
  </si>
  <si>
    <t>Charger installation</t>
  </si>
  <si>
    <t>VTA+adjustment</t>
  </si>
  <si>
    <t>Infrastructure upgrade (rule 21)</t>
  </si>
  <si>
    <t>Charger sharing factor</t>
  </si>
  <si>
    <t>$/MW of additional capacity</t>
  </si>
  <si>
    <t>90% for https://ncst.ucdavis.edu/wp-content/uploads/2018/09/Kong_NCST-Fellowship-Report.pdf</t>
  </si>
  <si>
    <t>BYD 60' battery pack (tcrp_syn report)</t>
  </si>
  <si>
    <t>Quick comparison</t>
  </si>
  <si>
    <t>BEB Cap</t>
  </si>
  <si>
    <t>Hybrid Cap</t>
  </si>
  <si>
    <t>BEB FOM</t>
  </si>
  <si>
    <t>Hybrid FOM</t>
  </si>
  <si>
    <t>BEB VOM</t>
  </si>
  <si>
    <t>Hybrid VOM</t>
  </si>
  <si>
    <t>Elec Price assumption ($/kWh)</t>
  </si>
  <si>
    <t>Winner (1=BEB, 0=Hybrid)</t>
  </si>
  <si>
    <t>Total BEB winners</t>
  </si>
  <si>
    <t>active_devices</t>
  </si>
  <si>
    <t>Adjust H2_consumed_adj</t>
  </si>
  <si>
    <t>Max Active Energy</t>
  </si>
  <si>
    <t>Average Miles</t>
  </si>
  <si>
    <t>Average Diesel Consumed</t>
  </si>
  <si>
    <t>Average Energy Consumed</t>
  </si>
  <si>
    <t>miles</t>
  </si>
  <si>
    <t>gallons</t>
  </si>
  <si>
    <t>Daily Energy Consumed (kWh)</t>
  </si>
  <si>
    <t>60 - 350/550</t>
  </si>
  <si>
    <t>120 - 350/550</t>
  </si>
  <si>
    <t>350 - 350/550</t>
  </si>
  <si>
    <t>Count</t>
  </si>
  <si>
    <t>Power</t>
  </si>
  <si>
    <t>Description</t>
  </si>
  <si>
    <t>Combined</t>
  </si>
  <si>
    <t>7076</t>
  </si>
  <si>
    <t>7172</t>
  </si>
  <si>
    <t>7771</t>
  </si>
  <si>
    <t>2308</t>
  </si>
  <si>
    <t>2310</t>
  </si>
  <si>
    <t>2311</t>
  </si>
  <si>
    <t>2312</t>
  </si>
  <si>
    <t>2242</t>
  </si>
  <si>
    <t>Type</t>
  </si>
  <si>
    <t>NoBreaks</t>
  </si>
  <si>
    <t>WithBreaks</t>
  </si>
  <si>
    <t>Not necessary</t>
  </si>
  <si>
    <t>Breaks</t>
  </si>
  <si>
    <t>With Breaks</t>
  </si>
  <si>
    <t>(adjusts device cap cost)</t>
  </si>
  <si>
    <t>VTA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</si>
</sst>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_(* #,##0_);_(* \(#,##0\);_(* &quot;-&quot;??_);_(@_)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165" fontId="0" fillId="0" borderId="0" xfId="1" applyNumberFormat="1" applyFont="1"/>
    <xf numFmtId="1" fontId="0" fillId="0" borderId="0" xfId="1" applyNumberFormat="1" applyFont="1"/>
    <xf numFmtId="9" fontId="0" fillId="0" borderId="0" xfId="43" applyFont="1"/>
    <xf numFmtId="0" fontId="0" fillId="0" borderId="0" xfId="0" quotePrefix="1"/>
    <xf numFmtId="0" fontId="18" fillId="0" borderId="0" xfId="0" applyNumberFormat="1" applyFont="1" applyFill="1" applyBorder="1" applyAlignment="1" applyProtection="1"/>
    <xf numFmtId="166" fontId="0" fillId="0" borderId="0" xfId="43" applyNumberFormat="1" applyFon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L90"/>
  <sheetViews>
    <sheetView tabSelected="1" topLeftCell="A39" zoomScale="70" zoomScaleNormal="70" workbookViewId="0">
      <selection activeCell="B54" sqref="B54"/>
    </sheetView>
  </sheetViews>
  <sheetFormatPr defaultRowHeight="14.4" x14ac:dyDescent="0.3"/>
  <cols>
    <col min="1" max="1" width="34" bestFit="1" customWidth="1"/>
    <col min="2" max="2" width="11" customWidth="1"/>
    <col min="3" max="3" width="12.21875" customWidth="1"/>
    <col min="4" max="25" width="11.109375" bestFit="1" customWidth="1"/>
    <col min="26" max="33" width="16.109375" bestFit="1" customWidth="1"/>
    <col min="34" max="35" width="11.109375" bestFit="1" customWidth="1"/>
    <col min="36" max="36" width="16.109375" bestFit="1" customWidth="1"/>
    <col min="37" max="43" width="11.109375" bestFit="1" customWidth="1"/>
    <col min="44" max="44" width="16.109375" bestFit="1" customWidth="1"/>
    <col min="45" max="46" width="11.109375" bestFit="1" customWidth="1"/>
    <col min="47" max="48" width="16.109375" bestFit="1" customWidth="1"/>
    <col min="49" max="52" width="11.109375" bestFit="1" customWidth="1"/>
    <col min="53" max="53" width="16.109375" bestFit="1" customWidth="1"/>
    <col min="54" max="61" width="11.109375" bestFit="1" customWidth="1"/>
    <col min="62" max="62" width="16.109375" bestFit="1" customWidth="1"/>
    <col min="63" max="63" width="11.109375" bestFit="1" customWidth="1"/>
    <col min="64" max="65" width="16.109375" bestFit="1" customWidth="1"/>
    <col min="66" max="69" width="11.109375" bestFit="1" customWidth="1"/>
    <col min="70" max="70" width="16.109375" bestFit="1" customWidth="1"/>
    <col min="71" max="71" width="11.109375" bestFit="1" customWidth="1"/>
    <col min="72" max="72" width="16.109375" bestFit="1" customWidth="1"/>
    <col min="73" max="78" width="11.109375" bestFit="1" customWidth="1"/>
    <col min="79" max="82" width="16.109375" bestFit="1" customWidth="1"/>
    <col min="83" max="84" width="11.109375" bestFit="1" customWidth="1"/>
    <col min="85" max="86" width="16.109375" bestFit="1" customWidth="1"/>
    <col min="87" max="87" width="11.109375" bestFit="1" customWidth="1"/>
    <col min="88" max="88" width="16.109375" bestFit="1" customWidth="1"/>
    <col min="89" max="90" width="11.109375" bestFit="1" customWidth="1"/>
    <col min="91" max="91" width="16.109375" bestFit="1" customWidth="1"/>
    <col min="92" max="93" width="11.109375" bestFit="1" customWidth="1"/>
    <col min="94" max="95" width="16.109375" bestFit="1" customWidth="1"/>
    <col min="96" max="96" width="11.109375" bestFit="1" customWidth="1"/>
    <col min="97" max="97" width="16.109375" bestFit="1" customWidth="1"/>
    <col min="98" max="98" width="11.109375" bestFit="1" customWidth="1"/>
    <col min="99" max="99" width="16.109375" bestFit="1" customWidth="1"/>
    <col min="100" max="103" width="11.109375" bestFit="1" customWidth="1"/>
    <col min="104" max="105" width="16.109375" bestFit="1" customWidth="1"/>
    <col min="106" max="106" width="11.109375" bestFit="1" customWidth="1"/>
    <col min="107" max="107" width="16.109375" bestFit="1" customWidth="1"/>
    <col min="108" max="108" width="11.109375" bestFit="1" customWidth="1"/>
    <col min="109" max="115" width="16.109375" bestFit="1" customWidth="1"/>
    <col min="116" max="116" width="11.109375" bestFit="1" customWidth="1"/>
    <col min="117" max="118" width="16.109375" bestFit="1" customWidth="1"/>
    <col min="119" max="120" width="11.109375" bestFit="1" customWidth="1"/>
    <col min="121" max="121" width="16.109375" bestFit="1" customWidth="1"/>
  </cols>
  <sheetData>
    <row r="1" spans="1:168" x14ac:dyDescent="0.3">
      <c r="A1" t="s">
        <v>0</v>
      </c>
      <c r="B1">
        <f t="shared" ref="B1:AG1" si="0">IFERROR(A1+1,1)</f>
        <v>1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ref="AH1:BM1" si="1">IFERROR(AG1+1,1)</f>
        <v>33</v>
      </c>
      <c r="AI1">
        <f t="shared" si="1"/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ref="BN1:CS1" si="2">IFERROR(BM1+1,1)</f>
        <v>65</v>
      </c>
      <c r="BO1">
        <f t="shared" si="2"/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ref="CT1:DQ1" si="3">IFERROR(CS1+1,1)</f>
        <v>97</v>
      </c>
      <c r="CU1">
        <f t="shared" si="3"/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>
        <f t="shared" si="3"/>
        <v>104</v>
      </c>
      <c r="DB1">
        <f t="shared" si="3"/>
        <v>105</v>
      </c>
      <c r="DC1">
        <f t="shared" si="3"/>
        <v>106</v>
      </c>
      <c r="DD1">
        <f t="shared" si="3"/>
        <v>107</v>
      </c>
      <c r="DE1">
        <f t="shared" si="3"/>
        <v>108</v>
      </c>
      <c r="DF1">
        <f t="shared" si="3"/>
        <v>109</v>
      </c>
      <c r="DG1">
        <f t="shared" si="3"/>
        <v>110</v>
      </c>
      <c r="DH1">
        <f t="shared" si="3"/>
        <v>111</v>
      </c>
      <c r="DI1">
        <f t="shared" si="3"/>
        <v>112</v>
      </c>
      <c r="DJ1">
        <f t="shared" si="3"/>
        <v>113</v>
      </c>
      <c r="DK1">
        <f t="shared" si="3"/>
        <v>114</v>
      </c>
      <c r="DL1">
        <f t="shared" si="3"/>
        <v>115</v>
      </c>
      <c r="DM1">
        <f t="shared" si="3"/>
        <v>116</v>
      </c>
      <c r="DN1">
        <f t="shared" si="3"/>
        <v>117</v>
      </c>
      <c r="DO1">
        <f t="shared" si="3"/>
        <v>118</v>
      </c>
      <c r="DP1">
        <f t="shared" si="3"/>
        <v>119</v>
      </c>
      <c r="DQ1">
        <f t="shared" si="3"/>
        <v>120</v>
      </c>
    </row>
    <row r="2" spans="1:168" x14ac:dyDescent="0.3">
      <c r="A2" t="s">
        <v>1</v>
      </c>
      <c r="B2">
        <f>INDEX($B$54:$C$54,1,MATCH(B43,$B$53:$C$53,0))</f>
        <v>0.06</v>
      </c>
      <c r="C2">
        <f t="shared" ref="C2:BN2" si="4">INDEX($B$54:$C$54,1,MATCH(C43,$B$53:$C$53,0))</f>
        <v>0.06</v>
      </c>
      <c r="D2">
        <f t="shared" si="4"/>
        <v>0.06</v>
      </c>
      <c r="E2">
        <f t="shared" si="4"/>
        <v>0.06</v>
      </c>
      <c r="F2">
        <f t="shared" si="4"/>
        <v>0.06</v>
      </c>
      <c r="G2">
        <f t="shared" si="4"/>
        <v>0.06</v>
      </c>
      <c r="H2">
        <f t="shared" si="4"/>
        <v>0.06</v>
      </c>
      <c r="I2">
        <f t="shared" si="4"/>
        <v>0.06</v>
      </c>
      <c r="J2">
        <f t="shared" si="4"/>
        <v>0.06</v>
      </c>
      <c r="K2">
        <f t="shared" si="4"/>
        <v>0.06</v>
      </c>
      <c r="L2">
        <f t="shared" si="4"/>
        <v>0.06</v>
      </c>
      <c r="M2">
        <f t="shared" si="4"/>
        <v>0.06</v>
      </c>
      <c r="N2">
        <f t="shared" si="4"/>
        <v>0.06</v>
      </c>
      <c r="O2">
        <f t="shared" si="4"/>
        <v>0.06</v>
      </c>
      <c r="P2">
        <f t="shared" si="4"/>
        <v>0.06</v>
      </c>
      <c r="Q2">
        <f t="shared" si="4"/>
        <v>0.06</v>
      </c>
      <c r="R2">
        <f t="shared" si="4"/>
        <v>0.06</v>
      </c>
      <c r="S2">
        <f t="shared" si="4"/>
        <v>0.06</v>
      </c>
      <c r="T2">
        <f t="shared" si="4"/>
        <v>0.06</v>
      </c>
      <c r="U2">
        <f t="shared" si="4"/>
        <v>0.06</v>
      </c>
      <c r="V2">
        <f t="shared" si="4"/>
        <v>0.06</v>
      </c>
      <c r="W2">
        <f t="shared" si="4"/>
        <v>0.06</v>
      </c>
      <c r="X2">
        <f t="shared" si="4"/>
        <v>0.06</v>
      </c>
      <c r="Y2">
        <f t="shared" si="4"/>
        <v>0.06</v>
      </c>
      <c r="Z2">
        <f t="shared" si="4"/>
        <v>0.06</v>
      </c>
      <c r="AA2">
        <f t="shared" si="4"/>
        <v>0.06</v>
      </c>
      <c r="AB2">
        <f t="shared" si="4"/>
        <v>0.06</v>
      </c>
      <c r="AC2">
        <f t="shared" si="4"/>
        <v>0.06</v>
      </c>
      <c r="AD2">
        <f t="shared" si="4"/>
        <v>0.06</v>
      </c>
      <c r="AE2">
        <f t="shared" si="4"/>
        <v>0.06</v>
      </c>
      <c r="AF2">
        <f t="shared" si="4"/>
        <v>0.06</v>
      </c>
      <c r="AG2">
        <f t="shared" si="4"/>
        <v>0.06</v>
      </c>
      <c r="AH2">
        <f t="shared" si="4"/>
        <v>0.06</v>
      </c>
      <c r="AI2">
        <f t="shared" si="4"/>
        <v>0.06</v>
      </c>
      <c r="AJ2">
        <f t="shared" si="4"/>
        <v>0.06</v>
      </c>
      <c r="AK2">
        <f t="shared" si="4"/>
        <v>0.06</v>
      </c>
      <c r="AL2">
        <f t="shared" si="4"/>
        <v>0.06</v>
      </c>
      <c r="AM2">
        <f t="shared" si="4"/>
        <v>0.06</v>
      </c>
      <c r="AN2">
        <f t="shared" si="4"/>
        <v>0.06</v>
      </c>
      <c r="AO2">
        <f t="shared" si="4"/>
        <v>0.06</v>
      </c>
      <c r="AP2">
        <f t="shared" si="4"/>
        <v>0.06</v>
      </c>
      <c r="AQ2">
        <f t="shared" si="4"/>
        <v>0.06</v>
      </c>
      <c r="AR2">
        <f t="shared" si="4"/>
        <v>0.06</v>
      </c>
      <c r="AS2">
        <f t="shared" si="4"/>
        <v>0.06</v>
      </c>
      <c r="AT2">
        <f t="shared" si="4"/>
        <v>0.06</v>
      </c>
      <c r="AU2">
        <f t="shared" si="4"/>
        <v>0.06</v>
      </c>
      <c r="AV2">
        <f t="shared" si="4"/>
        <v>0.06</v>
      </c>
      <c r="AW2">
        <f t="shared" si="4"/>
        <v>0.06</v>
      </c>
      <c r="AX2">
        <f t="shared" si="4"/>
        <v>0.06</v>
      </c>
      <c r="AY2">
        <f t="shared" si="4"/>
        <v>0.06</v>
      </c>
      <c r="AZ2">
        <f t="shared" si="4"/>
        <v>0.06</v>
      </c>
      <c r="BA2">
        <f t="shared" si="4"/>
        <v>0.06</v>
      </c>
      <c r="BB2">
        <f t="shared" si="4"/>
        <v>0.06</v>
      </c>
      <c r="BC2">
        <f t="shared" si="4"/>
        <v>0.06</v>
      </c>
      <c r="BD2">
        <f t="shared" si="4"/>
        <v>0.06</v>
      </c>
      <c r="BE2">
        <f t="shared" si="4"/>
        <v>0.06</v>
      </c>
      <c r="BF2">
        <f t="shared" si="4"/>
        <v>0.06</v>
      </c>
      <c r="BG2">
        <f t="shared" si="4"/>
        <v>0.06</v>
      </c>
      <c r="BH2">
        <f t="shared" si="4"/>
        <v>0.06</v>
      </c>
      <c r="BI2">
        <f t="shared" si="4"/>
        <v>0.06</v>
      </c>
      <c r="BJ2">
        <f t="shared" si="4"/>
        <v>0.06</v>
      </c>
      <c r="BK2">
        <f t="shared" si="4"/>
        <v>0.06</v>
      </c>
      <c r="BL2">
        <f t="shared" si="4"/>
        <v>0.06</v>
      </c>
      <c r="BM2">
        <f t="shared" si="4"/>
        <v>0.06</v>
      </c>
      <c r="BN2">
        <f t="shared" si="4"/>
        <v>0.06</v>
      </c>
      <c r="BO2">
        <f t="shared" ref="BO2:DQ2" si="5">INDEX($B$54:$C$54,1,MATCH(BO43,$B$53:$C$53,0))</f>
        <v>0.06</v>
      </c>
      <c r="BP2">
        <f t="shared" si="5"/>
        <v>0.06</v>
      </c>
      <c r="BQ2">
        <f t="shared" si="5"/>
        <v>0.06</v>
      </c>
      <c r="BR2">
        <f t="shared" si="5"/>
        <v>0.06</v>
      </c>
      <c r="BS2">
        <f t="shared" si="5"/>
        <v>0.06</v>
      </c>
      <c r="BT2">
        <f t="shared" si="5"/>
        <v>0.06</v>
      </c>
      <c r="BU2">
        <f t="shared" si="5"/>
        <v>0.06</v>
      </c>
      <c r="BV2">
        <f t="shared" si="5"/>
        <v>0.06</v>
      </c>
      <c r="BW2">
        <f t="shared" si="5"/>
        <v>0.06</v>
      </c>
      <c r="BX2">
        <f t="shared" si="5"/>
        <v>0.06</v>
      </c>
      <c r="BY2">
        <f t="shared" si="5"/>
        <v>0.06</v>
      </c>
      <c r="BZ2">
        <f t="shared" si="5"/>
        <v>0.06</v>
      </c>
      <c r="CA2">
        <f t="shared" si="5"/>
        <v>0.06</v>
      </c>
      <c r="CB2">
        <f t="shared" si="5"/>
        <v>0.06</v>
      </c>
      <c r="CC2">
        <f t="shared" si="5"/>
        <v>0.06</v>
      </c>
      <c r="CD2">
        <f t="shared" si="5"/>
        <v>0.06</v>
      </c>
      <c r="CE2">
        <f t="shared" si="5"/>
        <v>0.06</v>
      </c>
      <c r="CF2">
        <f t="shared" si="5"/>
        <v>0.06</v>
      </c>
      <c r="CG2">
        <f t="shared" si="5"/>
        <v>0.06</v>
      </c>
      <c r="CH2">
        <f t="shared" si="5"/>
        <v>0.06</v>
      </c>
      <c r="CI2">
        <f t="shared" si="5"/>
        <v>0.06</v>
      </c>
      <c r="CJ2">
        <f t="shared" si="5"/>
        <v>0.06</v>
      </c>
      <c r="CK2">
        <f t="shared" si="5"/>
        <v>0.06</v>
      </c>
      <c r="CL2">
        <f t="shared" si="5"/>
        <v>0.06</v>
      </c>
      <c r="CM2">
        <f t="shared" si="5"/>
        <v>0.06</v>
      </c>
      <c r="CN2">
        <f t="shared" si="5"/>
        <v>0.06</v>
      </c>
      <c r="CO2">
        <f t="shared" si="5"/>
        <v>0.06</v>
      </c>
      <c r="CP2">
        <f t="shared" si="5"/>
        <v>0.06</v>
      </c>
      <c r="CQ2">
        <f t="shared" si="5"/>
        <v>0.06</v>
      </c>
      <c r="CR2">
        <f t="shared" si="5"/>
        <v>0.06</v>
      </c>
      <c r="CS2">
        <f t="shared" si="5"/>
        <v>0.06</v>
      </c>
      <c r="CT2">
        <f t="shared" si="5"/>
        <v>0.06</v>
      </c>
      <c r="CU2">
        <f t="shared" si="5"/>
        <v>0.06</v>
      </c>
      <c r="CV2">
        <f t="shared" si="5"/>
        <v>0.06</v>
      </c>
      <c r="CW2">
        <f t="shared" si="5"/>
        <v>0.06</v>
      </c>
      <c r="CX2">
        <f t="shared" si="5"/>
        <v>0.06</v>
      </c>
      <c r="CY2">
        <f t="shared" si="5"/>
        <v>0.06</v>
      </c>
      <c r="CZ2">
        <f t="shared" si="5"/>
        <v>0.06</v>
      </c>
      <c r="DA2">
        <f t="shared" si="5"/>
        <v>0.06</v>
      </c>
      <c r="DB2">
        <f t="shared" si="5"/>
        <v>0.06</v>
      </c>
      <c r="DC2">
        <f t="shared" si="5"/>
        <v>0.06</v>
      </c>
      <c r="DD2">
        <f t="shared" si="5"/>
        <v>0.06</v>
      </c>
      <c r="DE2">
        <f t="shared" si="5"/>
        <v>0.06</v>
      </c>
      <c r="DF2">
        <f t="shared" si="5"/>
        <v>0.06</v>
      </c>
      <c r="DG2">
        <f t="shared" si="5"/>
        <v>0.06</v>
      </c>
      <c r="DH2">
        <f t="shared" si="5"/>
        <v>0.06</v>
      </c>
      <c r="DI2">
        <f t="shared" si="5"/>
        <v>0.06</v>
      </c>
      <c r="DJ2">
        <f t="shared" si="5"/>
        <v>0.06</v>
      </c>
      <c r="DK2">
        <f t="shared" si="5"/>
        <v>0.06</v>
      </c>
      <c r="DL2">
        <f t="shared" si="5"/>
        <v>0.06</v>
      </c>
      <c r="DM2">
        <f t="shared" si="5"/>
        <v>0.06</v>
      </c>
      <c r="DN2">
        <f t="shared" si="5"/>
        <v>0.06</v>
      </c>
      <c r="DO2">
        <f t="shared" si="5"/>
        <v>0.06</v>
      </c>
      <c r="DP2">
        <f t="shared" si="5"/>
        <v>0.06</v>
      </c>
      <c r="DQ2">
        <f t="shared" si="5"/>
        <v>0.06</v>
      </c>
    </row>
    <row r="3" spans="1:168" x14ac:dyDescent="0.3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</row>
    <row r="4" spans="1:168" x14ac:dyDescent="0.3">
      <c r="A4" t="s">
        <v>3</v>
      </c>
      <c r="B4" s="4">
        <f>INDEX($B$56:$C$56,1,MATCH(B$43,$B$53:$C$53,0))</f>
        <v>5.833333333333333</v>
      </c>
      <c r="C4" s="4">
        <f t="shared" ref="C4:BN4" si="6">INDEX($B$56:$C$56,1,MATCH(C$43,$B$53:$C$53,0))</f>
        <v>5.833333333333333</v>
      </c>
      <c r="D4" s="4">
        <f t="shared" si="6"/>
        <v>5.833333333333333</v>
      </c>
      <c r="E4" s="4">
        <f t="shared" si="6"/>
        <v>5.833333333333333</v>
      </c>
      <c r="F4" s="4">
        <f t="shared" si="6"/>
        <v>5.833333333333333</v>
      </c>
      <c r="G4" s="4">
        <f t="shared" si="6"/>
        <v>5.833333333333333</v>
      </c>
      <c r="H4" s="4">
        <f t="shared" si="6"/>
        <v>5.833333333333333</v>
      </c>
      <c r="I4" s="4">
        <f t="shared" si="6"/>
        <v>5.833333333333333</v>
      </c>
      <c r="J4" s="4">
        <f t="shared" si="6"/>
        <v>5.833333333333333</v>
      </c>
      <c r="K4" s="4">
        <f t="shared" si="6"/>
        <v>5.833333333333333</v>
      </c>
      <c r="L4" s="4">
        <f t="shared" si="6"/>
        <v>5.833333333333333</v>
      </c>
      <c r="M4" s="4">
        <f t="shared" si="6"/>
        <v>5.833333333333333</v>
      </c>
      <c r="N4" s="4">
        <f t="shared" si="6"/>
        <v>5.833333333333333</v>
      </c>
      <c r="O4" s="4">
        <f t="shared" si="6"/>
        <v>5.833333333333333</v>
      </c>
      <c r="P4" s="4">
        <f t="shared" si="6"/>
        <v>5.833333333333333</v>
      </c>
      <c r="Q4" s="4">
        <f t="shared" si="6"/>
        <v>5.833333333333333</v>
      </c>
      <c r="R4" s="4">
        <f t="shared" si="6"/>
        <v>5.833333333333333</v>
      </c>
      <c r="S4" s="4">
        <f t="shared" si="6"/>
        <v>5.833333333333333</v>
      </c>
      <c r="T4" s="4">
        <f t="shared" si="6"/>
        <v>5.833333333333333</v>
      </c>
      <c r="U4" s="4">
        <f t="shared" si="6"/>
        <v>5.833333333333333</v>
      </c>
      <c r="V4" s="4">
        <f t="shared" si="6"/>
        <v>5.833333333333333</v>
      </c>
      <c r="W4" s="4">
        <f t="shared" si="6"/>
        <v>5.833333333333333</v>
      </c>
      <c r="X4" s="4">
        <f t="shared" si="6"/>
        <v>5.833333333333333</v>
      </c>
      <c r="Y4" s="4">
        <f t="shared" si="6"/>
        <v>5.833333333333333</v>
      </c>
      <c r="Z4" s="4">
        <f t="shared" si="6"/>
        <v>5.833333333333333</v>
      </c>
      <c r="AA4" s="4">
        <f t="shared" si="6"/>
        <v>5.833333333333333</v>
      </c>
      <c r="AB4" s="4">
        <f t="shared" si="6"/>
        <v>5.833333333333333</v>
      </c>
      <c r="AC4" s="4">
        <f t="shared" si="6"/>
        <v>5.833333333333333</v>
      </c>
      <c r="AD4" s="4">
        <f t="shared" si="6"/>
        <v>5.833333333333333</v>
      </c>
      <c r="AE4" s="4">
        <f t="shared" si="6"/>
        <v>5.833333333333333</v>
      </c>
      <c r="AF4" s="4">
        <f t="shared" si="6"/>
        <v>5.833333333333333</v>
      </c>
      <c r="AG4" s="4">
        <f t="shared" si="6"/>
        <v>5.833333333333333</v>
      </c>
      <c r="AH4" s="4">
        <f t="shared" si="6"/>
        <v>5.833333333333333</v>
      </c>
      <c r="AI4" s="4">
        <f t="shared" si="6"/>
        <v>5.833333333333333</v>
      </c>
      <c r="AJ4" s="4">
        <f t="shared" si="6"/>
        <v>5.833333333333333</v>
      </c>
      <c r="AK4" s="4">
        <f t="shared" si="6"/>
        <v>5.833333333333333</v>
      </c>
      <c r="AL4" s="4">
        <f t="shared" si="6"/>
        <v>5.833333333333333</v>
      </c>
      <c r="AM4" s="4">
        <f t="shared" si="6"/>
        <v>5.833333333333333</v>
      </c>
      <c r="AN4" s="4">
        <f t="shared" si="6"/>
        <v>5.833333333333333</v>
      </c>
      <c r="AO4" s="4">
        <f t="shared" si="6"/>
        <v>5.833333333333333</v>
      </c>
      <c r="AP4" s="4">
        <f t="shared" si="6"/>
        <v>5.833333333333333</v>
      </c>
      <c r="AQ4" s="4">
        <f t="shared" si="6"/>
        <v>5.833333333333333</v>
      </c>
      <c r="AR4" s="4">
        <f t="shared" si="6"/>
        <v>5.833333333333333</v>
      </c>
      <c r="AS4" s="4">
        <f t="shared" si="6"/>
        <v>5.833333333333333</v>
      </c>
      <c r="AT4" s="4">
        <f t="shared" si="6"/>
        <v>5.833333333333333</v>
      </c>
      <c r="AU4" s="4">
        <f t="shared" si="6"/>
        <v>5.833333333333333</v>
      </c>
      <c r="AV4" s="4">
        <f t="shared" si="6"/>
        <v>5.833333333333333</v>
      </c>
      <c r="AW4" s="4">
        <f t="shared" si="6"/>
        <v>5.833333333333333</v>
      </c>
      <c r="AX4" s="4">
        <f t="shared" si="6"/>
        <v>5.833333333333333</v>
      </c>
      <c r="AY4" s="4">
        <f t="shared" si="6"/>
        <v>5.833333333333333</v>
      </c>
      <c r="AZ4" s="4">
        <f t="shared" si="6"/>
        <v>5.833333333333333</v>
      </c>
      <c r="BA4" s="4">
        <f t="shared" si="6"/>
        <v>5.833333333333333</v>
      </c>
      <c r="BB4" s="4">
        <f t="shared" si="6"/>
        <v>5.833333333333333</v>
      </c>
      <c r="BC4" s="4">
        <f t="shared" si="6"/>
        <v>5.833333333333333</v>
      </c>
      <c r="BD4" s="4">
        <f t="shared" si="6"/>
        <v>5.833333333333333</v>
      </c>
      <c r="BE4" s="4">
        <f t="shared" si="6"/>
        <v>5.833333333333333</v>
      </c>
      <c r="BF4" s="4">
        <f t="shared" si="6"/>
        <v>5.833333333333333</v>
      </c>
      <c r="BG4" s="4">
        <f t="shared" si="6"/>
        <v>5.833333333333333</v>
      </c>
      <c r="BH4" s="4">
        <f t="shared" si="6"/>
        <v>5.833333333333333</v>
      </c>
      <c r="BI4" s="4">
        <f t="shared" si="6"/>
        <v>5.833333333333333</v>
      </c>
      <c r="BJ4" s="4">
        <f t="shared" si="6"/>
        <v>5.833333333333333</v>
      </c>
      <c r="BK4" s="4">
        <f t="shared" si="6"/>
        <v>5.833333333333333</v>
      </c>
      <c r="BL4" s="4">
        <f t="shared" si="6"/>
        <v>5.833333333333333</v>
      </c>
      <c r="BM4" s="4">
        <f t="shared" si="6"/>
        <v>5.833333333333333</v>
      </c>
      <c r="BN4" s="4">
        <f t="shared" si="6"/>
        <v>5.833333333333333</v>
      </c>
      <c r="BO4" s="4">
        <f t="shared" ref="BO4:DQ4" si="7">INDEX($B$56:$C$56,1,MATCH(BO$43,$B$53:$C$53,0))</f>
        <v>5.833333333333333</v>
      </c>
      <c r="BP4" s="4">
        <f t="shared" si="7"/>
        <v>5.833333333333333</v>
      </c>
      <c r="BQ4" s="4">
        <f t="shared" si="7"/>
        <v>5.833333333333333</v>
      </c>
      <c r="BR4" s="4">
        <f t="shared" si="7"/>
        <v>5.833333333333333</v>
      </c>
      <c r="BS4" s="4">
        <f t="shared" si="7"/>
        <v>5.833333333333333</v>
      </c>
      <c r="BT4" s="4">
        <f t="shared" si="7"/>
        <v>5.833333333333333</v>
      </c>
      <c r="BU4" s="4">
        <f t="shared" si="7"/>
        <v>5.833333333333333</v>
      </c>
      <c r="BV4" s="4">
        <f t="shared" si="7"/>
        <v>5.833333333333333</v>
      </c>
      <c r="BW4" s="4">
        <f t="shared" si="7"/>
        <v>5.833333333333333</v>
      </c>
      <c r="BX4" s="4">
        <f t="shared" si="7"/>
        <v>5.833333333333333</v>
      </c>
      <c r="BY4" s="4">
        <f t="shared" si="7"/>
        <v>5.833333333333333</v>
      </c>
      <c r="BZ4" s="4">
        <f t="shared" si="7"/>
        <v>5.833333333333333</v>
      </c>
      <c r="CA4" s="4">
        <f t="shared" si="7"/>
        <v>5.833333333333333</v>
      </c>
      <c r="CB4" s="4">
        <f t="shared" si="7"/>
        <v>5.833333333333333</v>
      </c>
      <c r="CC4" s="4">
        <f t="shared" si="7"/>
        <v>5.833333333333333</v>
      </c>
      <c r="CD4" s="4">
        <f t="shared" si="7"/>
        <v>5.833333333333333</v>
      </c>
      <c r="CE4" s="4">
        <f t="shared" si="7"/>
        <v>5.833333333333333</v>
      </c>
      <c r="CF4" s="4">
        <f t="shared" si="7"/>
        <v>5.833333333333333</v>
      </c>
      <c r="CG4" s="4">
        <f t="shared" si="7"/>
        <v>5.833333333333333</v>
      </c>
      <c r="CH4" s="4">
        <f t="shared" si="7"/>
        <v>5.833333333333333</v>
      </c>
      <c r="CI4" s="4">
        <f t="shared" si="7"/>
        <v>5.833333333333333</v>
      </c>
      <c r="CJ4" s="4">
        <f t="shared" si="7"/>
        <v>5.833333333333333</v>
      </c>
      <c r="CK4" s="4">
        <f t="shared" si="7"/>
        <v>5.833333333333333</v>
      </c>
      <c r="CL4" s="4">
        <f t="shared" si="7"/>
        <v>5.833333333333333</v>
      </c>
      <c r="CM4" s="4">
        <f t="shared" si="7"/>
        <v>5.833333333333333</v>
      </c>
      <c r="CN4" s="4">
        <f t="shared" si="7"/>
        <v>5.833333333333333</v>
      </c>
      <c r="CO4" s="4">
        <f t="shared" si="7"/>
        <v>5.833333333333333</v>
      </c>
      <c r="CP4" s="4">
        <f t="shared" si="7"/>
        <v>5.833333333333333</v>
      </c>
      <c r="CQ4" s="4">
        <f t="shared" si="7"/>
        <v>5.833333333333333</v>
      </c>
      <c r="CR4" s="4">
        <f t="shared" si="7"/>
        <v>5.833333333333333</v>
      </c>
      <c r="CS4" s="4">
        <f t="shared" si="7"/>
        <v>5.833333333333333</v>
      </c>
      <c r="CT4" s="4">
        <f t="shared" si="7"/>
        <v>5.833333333333333</v>
      </c>
      <c r="CU4" s="4">
        <f t="shared" si="7"/>
        <v>5.833333333333333</v>
      </c>
      <c r="CV4" s="4">
        <f t="shared" si="7"/>
        <v>5.833333333333333</v>
      </c>
      <c r="CW4" s="4">
        <f t="shared" si="7"/>
        <v>5.833333333333333</v>
      </c>
      <c r="CX4" s="4">
        <f t="shared" si="7"/>
        <v>5.833333333333333</v>
      </c>
      <c r="CY4" s="4">
        <f t="shared" si="7"/>
        <v>5.833333333333333</v>
      </c>
      <c r="CZ4" s="4">
        <f t="shared" si="7"/>
        <v>5.833333333333333</v>
      </c>
      <c r="DA4" s="4">
        <f t="shared" si="7"/>
        <v>5.833333333333333</v>
      </c>
      <c r="DB4" s="4">
        <f t="shared" si="7"/>
        <v>5.833333333333333</v>
      </c>
      <c r="DC4" s="4">
        <f t="shared" si="7"/>
        <v>5.833333333333333</v>
      </c>
      <c r="DD4" s="4">
        <f t="shared" si="7"/>
        <v>5.833333333333333</v>
      </c>
      <c r="DE4" s="4">
        <f t="shared" si="7"/>
        <v>5.833333333333333</v>
      </c>
      <c r="DF4" s="4">
        <f t="shared" si="7"/>
        <v>5.833333333333333</v>
      </c>
      <c r="DG4" s="4">
        <f t="shared" si="7"/>
        <v>5.833333333333333</v>
      </c>
      <c r="DH4" s="4">
        <f t="shared" si="7"/>
        <v>5.833333333333333</v>
      </c>
      <c r="DI4" s="4">
        <f t="shared" si="7"/>
        <v>5.833333333333333</v>
      </c>
      <c r="DJ4" s="4">
        <f t="shared" si="7"/>
        <v>5.833333333333333</v>
      </c>
      <c r="DK4" s="4">
        <f t="shared" si="7"/>
        <v>5.833333333333333</v>
      </c>
      <c r="DL4" s="4">
        <f t="shared" si="7"/>
        <v>5.833333333333333</v>
      </c>
      <c r="DM4" s="4">
        <f t="shared" si="7"/>
        <v>5.833333333333333</v>
      </c>
      <c r="DN4" s="4">
        <f t="shared" si="7"/>
        <v>5.833333333333333</v>
      </c>
      <c r="DO4" s="4">
        <f t="shared" si="7"/>
        <v>5.833333333333333</v>
      </c>
      <c r="DP4" s="4">
        <f t="shared" si="7"/>
        <v>5.833333333333333</v>
      </c>
      <c r="DQ4" s="4">
        <f t="shared" si="7"/>
        <v>5.833333333333333</v>
      </c>
    </row>
    <row r="5" spans="1:168" x14ac:dyDescent="0.3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</row>
    <row r="6" spans="1:168" x14ac:dyDescent="0.3">
      <c r="A6" t="s">
        <v>5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</row>
    <row r="7" spans="1:168" x14ac:dyDescent="0.3">
      <c r="A7" t="s">
        <v>6</v>
      </c>
      <c r="B7">
        <v>0.5</v>
      </c>
      <c r="C7">
        <v>0.5</v>
      </c>
      <c r="D7">
        <v>0.5</v>
      </c>
      <c r="E7">
        <v>0.5</v>
      </c>
      <c r="F7">
        <v>0.5</v>
      </c>
      <c r="G7">
        <v>0.5</v>
      </c>
      <c r="H7">
        <v>0.5</v>
      </c>
      <c r="I7">
        <v>0.5</v>
      </c>
      <c r="J7">
        <v>0.5</v>
      </c>
      <c r="K7">
        <v>0.5</v>
      </c>
      <c r="L7">
        <v>0.5</v>
      </c>
      <c r="M7">
        <v>0.5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0.5</v>
      </c>
      <c r="X7">
        <v>0.5</v>
      </c>
      <c r="Y7">
        <v>0.5</v>
      </c>
      <c r="Z7">
        <v>0.5</v>
      </c>
      <c r="AA7">
        <v>0.5</v>
      </c>
      <c r="AB7">
        <v>0.5</v>
      </c>
      <c r="AC7">
        <v>0.5</v>
      </c>
      <c r="AD7">
        <v>0.5</v>
      </c>
      <c r="AE7">
        <v>0.5</v>
      </c>
      <c r="AF7">
        <v>0.5</v>
      </c>
      <c r="AG7">
        <v>0.5</v>
      </c>
      <c r="AH7">
        <v>0.5</v>
      </c>
      <c r="AI7">
        <v>0.5</v>
      </c>
      <c r="AJ7">
        <v>0.5</v>
      </c>
      <c r="AK7">
        <v>0.5</v>
      </c>
      <c r="AL7">
        <v>0.5</v>
      </c>
      <c r="AM7">
        <v>0.5</v>
      </c>
      <c r="AN7">
        <v>0.5</v>
      </c>
      <c r="AO7">
        <v>0.5</v>
      </c>
      <c r="AP7">
        <v>0.5</v>
      </c>
      <c r="AQ7">
        <v>0.5</v>
      </c>
      <c r="AR7">
        <v>0.5</v>
      </c>
      <c r="AS7">
        <v>0.5</v>
      </c>
      <c r="AT7">
        <v>0.5</v>
      </c>
      <c r="AU7">
        <v>0.5</v>
      </c>
      <c r="AV7">
        <v>0.5</v>
      </c>
      <c r="AW7">
        <v>0.5</v>
      </c>
      <c r="AX7">
        <v>0.5</v>
      </c>
      <c r="AY7">
        <v>0.5</v>
      </c>
      <c r="AZ7">
        <v>0.5</v>
      </c>
      <c r="BA7">
        <v>0.5</v>
      </c>
      <c r="BB7">
        <v>0.5</v>
      </c>
      <c r="BC7">
        <v>0.5</v>
      </c>
      <c r="BD7">
        <v>0.5</v>
      </c>
      <c r="BE7">
        <v>0.5</v>
      </c>
      <c r="BF7">
        <v>0.5</v>
      </c>
      <c r="BG7">
        <v>0.5</v>
      </c>
      <c r="BH7">
        <v>0.5</v>
      </c>
      <c r="BI7">
        <v>0.5</v>
      </c>
      <c r="BJ7">
        <v>0.5</v>
      </c>
      <c r="BK7">
        <v>0.5</v>
      </c>
      <c r="BL7">
        <v>0.5</v>
      </c>
      <c r="BM7">
        <v>0.5</v>
      </c>
      <c r="BN7">
        <v>0.5</v>
      </c>
      <c r="BO7">
        <v>0.5</v>
      </c>
      <c r="BP7">
        <v>0.5</v>
      </c>
      <c r="BQ7">
        <v>0.5</v>
      </c>
      <c r="BR7">
        <v>0.5</v>
      </c>
      <c r="BS7">
        <v>0.5</v>
      </c>
      <c r="BT7">
        <v>0.5</v>
      </c>
      <c r="BU7">
        <v>0.5</v>
      </c>
      <c r="BV7">
        <v>0.5</v>
      </c>
      <c r="BW7">
        <v>0.5</v>
      </c>
      <c r="BX7">
        <v>0.5</v>
      </c>
      <c r="BY7">
        <v>0.5</v>
      </c>
      <c r="BZ7">
        <v>0.5</v>
      </c>
      <c r="CA7">
        <v>0.5</v>
      </c>
      <c r="CB7">
        <v>0.5</v>
      </c>
      <c r="CC7">
        <v>0.5</v>
      </c>
      <c r="CD7">
        <v>0.5</v>
      </c>
      <c r="CE7">
        <v>0.5</v>
      </c>
      <c r="CF7">
        <v>0.5</v>
      </c>
      <c r="CG7">
        <v>0.5</v>
      </c>
      <c r="CH7">
        <v>0.5</v>
      </c>
      <c r="CI7">
        <v>0.5</v>
      </c>
      <c r="CJ7">
        <v>0.5</v>
      </c>
      <c r="CK7">
        <v>0.5</v>
      </c>
      <c r="CL7">
        <v>0.5</v>
      </c>
      <c r="CM7">
        <v>0.5</v>
      </c>
      <c r="CN7">
        <v>0.5</v>
      </c>
      <c r="CO7">
        <v>0.5</v>
      </c>
      <c r="CP7">
        <v>0.5</v>
      </c>
      <c r="CQ7">
        <v>0.5</v>
      </c>
      <c r="CR7">
        <v>0.5</v>
      </c>
      <c r="CS7">
        <v>0.5</v>
      </c>
      <c r="CT7">
        <v>0.5</v>
      </c>
      <c r="CU7">
        <v>0.5</v>
      </c>
      <c r="CV7">
        <v>0.5</v>
      </c>
      <c r="CW7">
        <v>0.5</v>
      </c>
      <c r="CX7">
        <v>0.5</v>
      </c>
      <c r="CY7">
        <v>0.5</v>
      </c>
      <c r="CZ7">
        <v>0.5</v>
      </c>
      <c r="DA7">
        <v>0.5</v>
      </c>
      <c r="DB7">
        <v>0.5</v>
      </c>
      <c r="DC7">
        <v>0.5</v>
      </c>
      <c r="DD7">
        <v>0.5</v>
      </c>
      <c r="DE7">
        <v>0.5</v>
      </c>
      <c r="DF7">
        <v>0.5</v>
      </c>
      <c r="DG7">
        <v>0.5</v>
      </c>
      <c r="DH7">
        <v>0.5</v>
      </c>
      <c r="DI7">
        <v>0.5</v>
      </c>
      <c r="DJ7">
        <v>0.5</v>
      </c>
      <c r="DK7">
        <v>0.5</v>
      </c>
      <c r="DL7">
        <v>0.5</v>
      </c>
      <c r="DM7">
        <v>0.5</v>
      </c>
      <c r="DN7">
        <v>0.5</v>
      </c>
      <c r="DO7">
        <v>0.5</v>
      </c>
      <c r="DP7">
        <v>0.5</v>
      </c>
      <c r="DQ7">
        <v>0.5</v>
      </c>
    </row>
    <row r="8" spans="1:168" x14ac:dyDescent="0.3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</row>
    <row r="9" spans="1:168" x14ac:dyDescent="0.3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</row>
    <row r="10" spans="1:168" x14ac:dyDescent="0.3">
      <c r="A10" t="s">
        <v>9</v>
      </c>
      <c r="B10" s="3">
        <f>INDEX($B$57:$C$57,1,MATCH(B$43,$B$53:$C$53,0))</f>
        <v>0.9</v>
      </c>
      <c r="C10" s="3">
        <f t="shared" ref="C10:BN10" si="8">INDEX($B$57:$C$57,1,MATCH(C$43,$B$53:$C$53,0))</f>
        <v>0.9</v>
      </c>
      <c r="D10" s="3">
        <f t="shared" si="8"/>
        <v>0.9</v>
      </c>
      <c r="E10" s="3">
        <f t="shared" si="8"/>
        <v>0.9</v>
      </c>
      <c r="F10" s="3">
        <f t="shared" si="8"/>
        <v>0.9</v>
      </c>
      <c r="G10" s="3">
        <f t="shared" si="8"/>
        <v>0.9</v>
      </c>
      <c r="H10" s="3">
        <f t="shared" si="8"/>
        <v>0.9</v>
      </c>
      <c r="I10" s="3">
        <f t="shared" si="8"/>
        <v>0.9</v>
      </c>
      <c r="J10" s="3">
        <f t="shared" si="8"/>
        <v>0.9</v>
      </c>
      <c r="K10" s="3">
        <f t="shared" si="8"/>
        <v>0.9</v>
      </c>
      <c r="L10" s="3">
        <f t="shared" si="8"/>
        <v>0.9</v>
      </c>
      <c r="M10" s="3">
        <f t="shared" si="8"/>
        <v>0.9</v>
      </c>
      <c r="N10" s="3">
        <f t="shared" si="8"/>
        <v>0.9</v>
      </c>
      <c r="O10" s="3">
        <f t="shared" si="8"/>
        <v>0.9</v>
      </c>
      <c r="P10" s="3">
        <f t="shared" si="8"/>
        <v>0.9</v>
      </c>
      <c r="Q10" s="3">
        <f t="shared" si="8"/>
        <v>0.9</v>
      </c>
      <c r="R10" s="3">
        <f t="shared" si="8"/>
        <v>0.9</v>
      </c>
      <c r="S10" s="3">
        <f t="shared" si="8"/>
        <v>0.9</v>
      </c>
      <c r="T10" s="3">
        <f t="shared" si="8"/>
        <v>0.9</v>
      </c>
      <c r="U10" s="3">
        <f t="shared" si="8"/>
        <v>0.9</v>
      </c>
      <c r="V10" s="3">
        <f t="shared" si="8"/>
        <v>0.9</v>
      </c>
      <c r="W10" s="3">
        <f t="shared" si="8"/>
        <v>0.9</v>
      </c>
      <c r="X10" s="3">
        <f t="shared" si="8"/>
        <v>0.9</v>
      </c>
      <c r="Y10" s="3">
        <f t="shared" si="8"/>
        <v>0.9</v>
      </c>
      <c r="Z10" s="3">
        <f t="shared" si="8"/>
        <v>0.9</v>
      </c>
      <c r="AA10" s="3">
        <f t="shared" si="8"/>
        <v>0.9</v>
      </c>
      <c r="AB10" s="3">
        <f t="shared" si="8"/>
        <v>0.9</v>
      </c>
      <c r="AC10" s="3">
        <f t="shared" si="8"/>
        <v>0.9</v>
      </c>
      <c r="AD10" s="3">
        <f t="shared" si="8"/>
        <v>0.9</v>
      </c>
      <c r="AE10" s="3">
        <f t="shared" si="8"/>
        <v>0.9</v>
      </c>
      <c r="AF10" s="3">
        <f t="shared" si="8"/>
        <v>0.9</v>
      </c>
      <c r="AG10" s="3">
        <f t="shared" si="8"/>
        <v>0.9</v>
      </c>
      <c r="AH10" s="3">
        <f t="shared" si="8"/>
        <v>0.9</v>
      </c>
      <c r="AI10" s="3">
        <f t="shared" si="8"/>
        <v>0.9</v>
      </c>
      <c r="AJ10" s="3">
        <f t="shared" si="8"/>
        <v>0.9</v>
      </c>
      <c r="AK10" s="3">
        <f t="shared" si="8"/>
        <v>0.9</v>
      </c>
      <c r="AL10" s="3">
        <f t="shared" si="8"/>
        <v>0.9</v>
      </c>
      <c r="AM10" s="3">
        <f t="shared" si="8"/>
        <v>0.9</v>
      </c>
      <c r="AN10" s="3">
        <f t="shared" si="8"/>
        <v>0.9</v>
      </c>
      <c r="AO10" s="3">
        <f t="shared" si="8"/>
        <v>0.9</v>
      </c>
      <c r="AP10" s="3">
        <f t="shared" si="8"/>
        <v>0.9</v>
      </c>
      <c r="AQ10" s="3">
        <f t="shared" si="8"/>
        <v>0.9</v>
      </c>
      <c r="AR10" s="3">
        <f t="shared" si="8"/>
        <v>0.9</v>
      </c>
      <c r="AS10" s="3">
        <f t="shared" si="8"/>
        <v>0.9</v>
      </c>
      <c r="AT10" s="3">
        <f t="shared" si="8"/>
        <v>0.9</v>
      </c>
      <c r="AU10" s="3">
        <f t="shared" si="8"/>
        <v>0.9</v>
      </c>
      <c r="AV10" s="3">
        <f t="shared" si="8"/>
        <v>0.9</v>
      </c>
      <c r="AW10" s="3">
        <f t="shared" si="8"/>
        <v>0.9</v>
      </c>
      <c r="AX10" s="3">
        <f t="shared" si="8"/>
        <v>0.9</v>
      </c>
      <c r="AY10" s="3">
        <f t="shared" si="8"/>
        <v>0.9</v>
      </c>
      <c r="AZ10" s="3">
        <f t="shared" si="8"/>
        <v>0.9</v>
      </c>
      <c r="BA10" s="3">
        <f t="shared" si="8"/>
        <v>0.9</v>
      </c>
      <c r="BB10" s="3">
        <f t="shared" si="8"/>
        <v>0.9</v>
      </c>
      <c r="BC10" s="3">
        <f t="shared" si="8"/>
        <v>0.9</v>
      </c>
      <c r="BD10" s="3">
        <f t="shared" si="8"/>
        <v>0.9</v>
      </c>
      <c r="BE10" s="3">
        <f t="shared" si="8"/>
        <v>0.9</v>
      </c>
      <c r="BF10" s="3">
        <f t="shared" si="8"/>
        <v>0.9</v>
      </c>
      <c r="BG10" s="3">
        <f t="shared" si="8"/>
        <v>0.9</v>
      </c>
      <c r="BH10" s="3">
        <f t="shared" si="8"/>
        <v>0.9</v>
      </c>
      <c r="BI10" s="3">
        <f t="shared" si="8"/>
        <v>0.9</v>
      </c>
      <c r="BJ10" s="3">
        <f t="shared" si="8"/>
        <v>0.9</v>
      </c>
      <c r="BK10" s="3">
        <f t="shared" si="8"/>
        <v>0.9</v>
      </c>
      <c r="BL10" s="3">
        <f t="shared" si="8"/>
        <v>0.9</v>
      </c>
      <c r="BM10" s="3">
        <f t="shared" si="8"/>
        <v>0.9</v>
      </c>
      <c r="BN10" s="3">
        <f t="shared" si="8"/>
        <v>0.9</v>
      </c>
      <c r="BO10" s="3">
        <f t="shared" ref="BO10:DQ10" si="9">INDEX($B$57:$C$57,1,MATCH(BO$43,$B$53:$C$53,0))</f>
        <v>0.9</v>
      </c>
      <c r="BP10" s="3">
        <f t="shared" si="9"/>
        <v>0.9</v>
      </c>
      <c r="BQ10" s="3">
        <f t="shared" si="9"/>
        <v>0.9</v>
      </c>
      <c r="BR10" s="3">
        <f t="shared" si="9"/>
        <v>0.9</v>
      </c>
      <c r="BS10" s="3">
        <f t="shared" si="9"/>
        <v>0.9</v>
      </c>
      <c r="BT10" s="3">
        <f t="shared" si="9"/>
        <v>0.9</v>
      </c>
      <c r="BU10" s="3">
        <f t="shared" si="9"/>
        <v>0.9</v>
      </c>
      <c r="BV10" s="3">
        <f t="shared" si="9"/>
        <v>0.9</v>
      </c>
      <c r="BW10" s="3">
        <f t="shared" si="9"/>
        <v>0.9</v>
      </c>
      <c r="BX10" s="3">
        <f t="shared" si="9"/>
        <v>0.9</v>
      </c>
      <c r="BY10" s="3">
        <f t="shared" si="9"/>
        <v>0.9</v>
      </c>
      <c r="BZ10" s="3">
        <f t="shared" si="9"/>
        <v>0.9</v>
      </c>
      <c r="CA10" s="3">
        <f t="shared" si="9"/>
        <v>0.9</v>
      </c>
      <c r="CB10" s="3">
        <f t="shared" si="9"/>
        <v>0.9</v>
      </c>
      <c r="CC10" s="3">
        <f t="shared" si="9"/>
        <v>0.9</v>
      </c>
      <c r="CD10" s="3">
        <f t="shared" si="9"/>
        <v>0.9</v>
      </c>
      <c r="CE10" s="3">
        <f t="shared" si="9"/>
        <v>0.9</v>
      </c>
      <c r="CF10" s="3">
        <f t="shared" si="9"/>
        <v>0.9</v>
      </c>
      <c r="CG10" s="3">
        <f t="shared" si="9"/>
        <v>0.9</v>
      </c>
      <c r="CH10" s="3">
        <f t="shared" si="9"/>
        <v>0.9</v>
      </c>
      <c r="CI10" s="3">
        <f t="shared" si="9"/>
        <v>0.9</v>
      </c>
      <c r="CJ10" s="3">
        <f t="shared" si="9"/>
        <v>0.9</v>
      </c>
      <c r="CK10" s="3">
        <f t="shared" si="9"/>
        <v>0.9</v>
      </c>
      <c r="CL10" s="3">
        <f t="shared" si="9"/>
        <v>0.9</v>
      </c>
      <c r="CM10" s="3">
        <f t="shared" si="9"/>
        <v>0.9</v>
      </c>
      <c r="CN10" s="3">
        <f t="shared" si="9"/>
        <v>0.9</v>
      </c>
      <c r="CO10" s="3">
        <f t="shared" si="9"/>
        <v>0.9</v>
      </c>
      <c r="CP10" s="3">
        <f t="shared" si="9"/>
        <v>0.9</v>
      </c>
      <c r="CQ10" s="3">
        <f t="shared" si="9"/>
        <v>0.9</v>
      </c>
      <c r="CR10" s="3">
        <f t="shared" si="9"/>
        <v>0.9</v>
      </c>
      <c r="CS10" s="3">
        <f t="shared" si="9"/>
        <v>0.9</v>
      </c>
      <c r="CT10" s="3">
        <f t="shared" si="9"/>
        <v>0.9</v>
      </c>
      <c r="CU10" s="3">
        <f t="shared" si="9"/>
        <v>0.9</v>
      </c>
      <c r="CV10" s="3">
        <f t="shared" si="9"/>
        <v>0.9</v>
      </c>
      <c r="CW10" s="3">
        <f t="shared" si="9"/>
        <v>0.9</v>
      </c>
      <c r="CX10" s="3">
        <f t="shared" si="9"/>
        <v>0.9</v>
      </c>
      <c r="CY10" s="3">
        <f t="shared" si="9"/>
        <v>0.9</v>
      </c>
      <c r="CZ10" s="3">
        <f t="shared" si="9"/>
        <v>0.9</v>
      </c>
      <c r="DA10" s="3">
        <f t="shared" si="9"/>
        <v>0.9</v>
      </c>
      <c r="DB10" s="3">
        <f t="shared" si="9"/>
        <v>0.9</v>
      </c>
      <c r="DC10" s="3">
        <f t="shared" si="9"/>
        <v>0.9</v>
      </c>
      <c r="DD10" s="3">
        <f t="shared" si="9"/>
        <v>0.9</v>
      </c>
      <c r="DE10" s="3">
        <f t="shared" si="9"/>
        <v>0.9</v>
      </c>
      <c r="DF10" s="3">
        <f t="shared" si="9"/>
        <v>0.9</v>
      </c>
      <c r="DG10" s="3">
        <f t="shared" si="9"/>
        <v>0.9</v>
      </c>
      <c r="DH10" s="3">
        <f t="shared" si="9"/>
        <v>0.9</v>
      </c>
      <c r="DI10" s="3">
        <f t="shared" si="9"/>
        <v>0.9</v>
      </c>
      <c r="DJ10" s="3">
        <f t="shared" si="9"/>
        <v>0.9</v>
      </c>
      <c r="DK10" s="3">
        <f t="shared" si="9"/>
        <v>0.9</v>
      </c>
      <c r="DL10" s="3">
        <f t="shared" si="9"/>
        <v>0.9</v>
      </c>
      <c r="DM10" s="3">
        <f t="shared" si="9"/>
        <v>0.9</v>
      </c>
      <c r="DN10" s="3">
        <f t="shared" si="9"/>
        <v>0.9</v>
      </c>
      <c r="DO10" s="3">
        <f t="shared" si="9"/>
        <v>0.9</v>
      </c>
      <c r="DP10" s="3">
        <f t="shared" si="9"/>
        <v>0.9</v>
      </c>
      <c r="DQ10" s="3">
        <f t="shared" si="9"/>
        <v>0.9</v>
      </c>
    </row>
    <row r="11" spans="1:168" x14ac:dyDescent="0.3">
      <c r="A11" t="s">
        <v>10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</row>
    <row r="12" spans="1:168" x14ac:dyDescent="0.3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</row>
    <row r="13" spans="1:168" x14ac:dyDescent="0.3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</row>
    <row r="14" spans="1:168" x14ac:dyDescent="0.3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</row>
    <row r="15" spans="1:168" x14ac:dyDescent="0.3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</row>
    <row r="16" spans="1:168" x14ac:dyDescent="0.3">
      <c r="A16" t="s">
        <v>15</v>
      </c>
      <c r="B16" s="5">
        <f>INDEX($B$60:$C$60,1,MATCH(B$43,$B$53:$C$53,0))/B$2+(INDEX($B$64:$B$65,$E$54,1)+$B$67)*$B$66/B$2+$B$68</f>
        <v>16466666.666666666</v>
      </c>
      <c r="C16" s="5">
        <f t="shared" ref="C16:BN16" si="10">INDEX($B$60:$C$60,1,MATCH(C$43,$B$53:$C$53,0))/C$2+(INDEX($B$64:$B$65,$E$54,1)+$B$67)*$B$66/C$2+$B$68</f>
        <v>16466666.666666666</v>
      </c>
      <c r="D16" s="5">
        <f t="shared" si="10"/>
        <v>16466666.666666666</v>
      </c>
      <c r="E16" s="5">
        <f t="shared" si="10"/>
        <v>16466666.666666666</v>
      </c>
      <c r="F16" s="5">
        <f t="shared" si="10"/>
        <v>16466666.666666666</v>
      </c>
      <c r="G16" s="5">
        <f t="shared" si="10"/>
        <v>16466666.666666666</v>
      </c>
      <c r="H16" s="5">
        <f t="shared" si="10"/>
        <v>16466666.666666666</v>
      </c>
      <c r="I16" s="5">
        <f t="shared" si="10"/>
        <v>16466666.666666666</v>
      </c>
      <c r="J16" s="5">
        <f t="shared" si="10"/>
        <v>16466666.666666666</v>
      </c>
      <c r="K16" s="5">
        <f t="shared" si="10"/>
        <v>16466666.666666666</v>
      </c>
      <c r="L16" s="5">
        <f t="shared" si="10"/>
        <v>16466666.666666666</v>
      </c>
      <c r="M16" s="5">
        <f t="shared" si="10"/>
        <v>16466666.666666666</v>
      </c>
      <c r="N16" s="5">
        <f t="shared" si="10"/>
        <v>16466666.666666666</v>
      </c>
      <c r="O16" s="5">
        <f t="shared" si="10"/>
        <v>16466666.666666666</v>
      </c>
      <c r="P16" s="5">
        <f t="shared" si="10"/>
        <v>16466666.666666666</v>
      </c>
      <c r="Q16" s="5">
        <f t="shared" si="10"/>
        <v>16466666.666666666</v>
      </c>
      <c r="R16" s="5">
        <f t="shared" si="10"/>
        <v>16466666.666666666</v>
      </c>
      <c r="S16" s="5">
        <f t="shared" si="10"/>
        <v>16466666.666666666</v>
      </c>
      <c r="T16" s="5">
        <f t="shared" si="10"/>
        <v>16466666.666666666</v>
      </c>
      <c r="U16" s="5">
        <f t="shared" si="10"/>
        <v>16466666.666666666</v>
      </c>
      <c r="V16" s="5">
        <f t="shared" si="10"/>
        <v>16466666.666666666</v>
      </c>
      <c r="W16" s="5">
        <f t="shared" si="10"/>
        <v>16466666.666666666</v>
      </c>
      <c r="X16" s="5">
        <f t="shared" si="10"/>
        <v>16466666.666666666</v>
      </c>
      <c r="Y16" s="5">
        <f t="shared" si="10"/>
        <v>16466666.666666666</v>
      </c>
      <c r="Z16" s="5">
        <f t="shared" si="10"/>
        <v>16466666.666666666</v>
      </c>
      <c r="AA16" s="5">
        <f t="shared" si="10"/>
        <v>16466666.666666666</v>
      </c>
      <c r="AB16" s="5">
        <f t="shared" si="10"/>
        <v>16466666.666666666</v>
      </c>
      <c r="AC16" s="5">
        <f t="shared" si="10"/>
        <v>16466666.666666666</v>
      </c>
      <c r="AD16" s="5">
        <f t="shared" si="10"/>
        <v>16466666.666666666</v>
      </c>
      <c r="AE16" s="5">
        <f t="shared" si="10"/>
        <v>16466666.666666666</v>
      </c>
      <c r="AF16" s="5">
        <f t="shared" si="10"/>
        <v>16466666.666666666</v>
      </c>
      <c r="AG16" s="5">
        <f t="shared" si="10"/>
        <v>16466666.666666666</v>
      </c>
      <c r="AH16" s="5">
        <f t="shared" si="10"/>
        <v>16466666.666666666</v>
      </c>
      <c r="AI16" s="5">
        <f t="shared" si="10"/>
        <v>16466666.666666666</v>
      </c>
      <c r="AJ16" s="5">
        <f t="shared" si="10"/>
        <v>16466666.666666666</v>
      </c>
      <c r="AK16" s="5">
        <f t="shared" si="10"/>
        <v>16466666.666666666</v>
      </c>
      <c r="AL16" s="5">
        <f t="shared" si="10"/>
        <v>16466666.666666666</v>
      </c>
      <c r="AM16" s="5">
        <f t="shared" si="10"/>
        <v>16466666.666666666</v>
      </c>
      <c r="AN16" s="5">
        <f t="shared" si="10"/>
        <v>16466666.666666666</v>
      </c>
      <c r="AO16" s="5">
        <f t="shared" si="10"/>
        <v>16466666.666666666</v>
      </c>
      <c r="AP16" s="5">
        <f t="shared" si="10"/>
        <v>16466666.666666666</v>
      </c>
      <c r="AQ16" s="5">
        <f t="shared" si="10"/>
        <v>16466666.666666666</v>
      </c>
      <c r="AR16" s="5">
        <f t="shared" si="10"/>
        <v>16466666.666666666</v>
      </c>
      <c r="AS16" s="5">
        <f t="shared" si="10"/>
        <v>16466666.666666666</v>
      </c>
      <c r="AT16" s="5">
        <f t="shared" si="10"/>
        <v>16466666.666666666</v>
      </c>
      <c r="AU16" s="5">
        <f t="shared" si="10"/>
        <v>16466666.666666666</v>
      </c>
      <c r="AV16" s="5">
        <f t="shared" si="10"/>
        <v>16466666.666666666</v>
      </c>
      <c r="AW16" s="5">
        <f t="shared" si="10"/>
        <v>16466666.666666666</v>
      </c>
      <c r="AX16" s="5">
        <f t="shared" si="10"/>
        <v>16466666.666666666</v>
      </c>
      <c r="AY16" s="5">
        <f t="shared" si="10"/>
        <v>16466666.666666666</v>
      </c>
      <c r="AZ16" s="5">
        <f t="shared" si="10"/>
        <v>16466666.666666666</v>
      </c>
      <c r="BA16" s="5">
        <f t="shared" si="10"/>
        <v>16466666.666666666</v>
      </c>
      <c r="BB16" s="5">
        <f t="shared" si="10"/>
        <v>16466666.666666666</v>
      </c>
      <c r="BC16" s="5">
        <f t="shared" si="10"/>
        <v>16466666.666666666</v>
      </c>
      <c r="BD16" s="5">
        <f t="shared" si="10"/>
        <v>16466666.666666666</v>
      </c>
      <c r="BE16" s="5">
        <f t="shared" si="10"/>
        <v>16466666.666666666</v>
      </c>
      <c r="BF16" s="5">
        <f t="shared" si="10"/>
        <v>16466666.666666666</v>
      </c>
      <c r="BG16" s="5">
        <f t="shared" si="10"/>
        <v>16466666.666666666</v>
      </c>
      <c r="BH16" s="5">
        <f t="shared" si="10"/>
        <v>16466666.666666666</v>
      </c>
      <c r="BI16" s="5">
        <f t="shared" si="10"/>
        <v>16466666.666666666</v>
      </c>
      <c r="BJ16" s="5">
        <f t="shared" si="10"/>
        <v>16466666.666666666</v>
      </c>
      <c r="BK16" s="5">
        <f t="shared" si="10"/>
        <v>16466666.666666666</v>
      </c>
      <c r="BL16" s="5">
        <f t="shared" si="10"/>
        <v>16466666.666666666</v>
      </c>
      <c r="BM16" s="5">
        <f t="shared" si="10"/>
        <v>16466666.666666666</v>
      </c>
      <c r="BN16" s="5">
        <f t="shared" si="10"/>
        <v>16466666.666666666</v>
      </c>
      <c r="BO16" s="5">
        <f t="shared" ref="BO16:DQ16" si="11">INDEX($B$60:$C$60,1,MATCH(BO$43,$B$53:$C$53,0))/BO$2+(INDEX($B$64:$B$65,$E$54,1)+$B$67)*$B$66/BO$2+$B$68</f>
        <v>16466666.666666666</v>
      </c>
      <c r="BP16" s="5">
        <f t="shared" si="11"/>
        <v>16466666.666666666</v>
      </c>
      <c r="BQ16" s="5">
        <f t="shared" si="11"/>
        <v>16466666.666666666</v>
      </c>
      <c r="BR16" s="5">
        <f t="shared" si="11"/>
        <v>16466666.666666666</v>
      </c>
      <c r="BS16" s="5">
        <f t="shared" si="11"/>
        <v>16466666.666666666</v>
      </c>
      <c r="BT16" s="5">
        <f t="shared" si="11"/>
        <v>16466666.666666666</v>
      </c>
      <c r="BU16" s="5">
        <f t="shared" si="11"/>
        <v>16466666.666666666</v>
      </c>
      <c r="BV16" s="5">
        <f t="shared" si="11"/>
        <v>16466666.666666666</v>
      </c>
      <c r="BW16" s="5">
        <f t="shared" si="11"/>
        <v>16466666.666666666</v>
      </c>
      <c r="BX16" s="5">
        <f t="shared" si="11"/>
        <v>16466666.666666666</v>
      </c>
      <c r="BY16" s="5">
        <f t="shared" si="11"/>
        <v>16466666.666666666</v>
      </c>
      <c r="BZ16" s="5">
        <f t="shared" si="11"/>
        <v>16466666.666666666</v>
      </c>
      <c r="CA16" s="5">
        <f t="shared" si="11"/>
        <v>16466666.666666666</v>
      </c>
      <c r="CB16" s="5">
        <f t="shared" si="11"/>
        <v>16466666.666666666</v>
      </c>
      <c r="CC16" s="5">
        <f t="shared" si="11"/>
        <v>16466666.666666666</v>
      </c>
      <c r="CD16" s="5">
        <f t="shared" si="11"/>
        <v>16466666.666666666</v>
      </c>
      <c r="CE16" s="5">
        <f t="shared" si="11"/>
        <v>16466666.666666666</v>
      </c>
      <c r="CF16" s="5">
        <f t="shared" si="11"/>
        <v>16466666.666666666</v>
      </c>
      <c r="CG16" s="5">
        <f t="shared" si="11"/>
        <v>16466666.666666666</v>
      </c>
      <c r="CH16" s="5">
        <f t="shared" si="11"/>
        <v>16466666.666666666</v>
      </c>
      <c r="CI16" s="5">
        <f t="shared" si="11"/>
        <v>16466666.666666666</v>
      </c>
      <c r="CJ16" s="5">
        <f t="shared" si="11"/>
        <v>16466666.666666666</v>
      </c>
      <c r="CK16" s="5">
        <f t="shared" si="11"/>
        <v>16466666.666666666</v>
      </c>
      <c r="CL16" s="5">
        <f t="shared" si="11"/>
        <v>16466666.666666666</v>
      </c>
      <c r="CM16" s="5">
        <f t="shared" si="11"/>
        <v>16466666.666666666</v>
      </c>
      <c r="CN16" s="5">
        <f t="shared" si="11"/>
        <v>16466666.666666666</v>
      </c>
      <c r="CO16" s="5">
        <f t="shared" si="11"/>
        <v>16466666.666666666</v>
      </c>
      <c r="CP16" s="5">
        <f t="shared" si="11"/>
        <v>16466666.666666666</v>
      </c>
      <c r="CQ16" s="5">
        <f t="shared" si="11"/>
        <v>16466666.666666666</v>
      </c>
      <c r="CR16" s="5">
        <f t="shared" si="11"/>
        <v>16466666.666666666</v>
      </c>
      <c r="CS16" s="5">
        <f t="shared" si="11"/>
        <v>16466666.666666666</v>
      </c>
      <c r="CT16" s="5">
        <f t="shared" si="11"/>
        <v>16466666.666666666</v>
      </c>
      <c r="CU16" s="5">
        <f t="shared" si="11"/>
        <v>16466666.666666666</v>
      </c>
      <c r="CV16" s="5">
        <f t="shared" si="11"/>
        <v>16466666.666666666</v>
      </c>
      <c r="CW16" s="5">
        <f t="shared" si="11"/>
        <v>16466666.666666666</v>
      </c>
      <c r="CX16" s="5">
        <f t="shared" si="11"/>
        <v>16466666.666666666</v>
      </c>
      <c r="CY16" s="5">
        <f t="shared" si="11"/>
        <v>16466666.666666666</v>
      </c>
      <c r="CZ16" s="5">
        <f t="shared" si="11"/>
        <v>16466666.666666666</v>
      </c>
      <c r="DA16" s="5">
        <f t="shared" si="11"/>
        <v>16466666.666666666</v>
      </c>
      <c r="DB16" s="5">
        <f t="shared" si="11"/>
        <v>16466666.666666666</v>
      </c>
      <c r="DC16" s="5">
        <f t="shared" si="11"/>
        <v>16466666.666666666</v>
      </c>
      <c r="DD16" s="5">
        <f t="shared" si="11"/>
        <v>16466666.666666666</v>
      </c>
      <c r="DE16" s="5">
        <f t="shared" si="11"/>
        <v>16466666.666666666</v>
      </c>
      <c r="DF16" s="5">
        <f t="shared" si="11"/>
        <v>16466666.666666666</v>
      </c>
      <c r="DG16" s="5">
        <f t="shared" si="11"/>
        <v>16466666.666666666</v>
      </c>
      <c r="DH16" s="5">
        <f t="shared" si="11"/>
        <v>16466666.666666666</v>
      </c>
      <c r="DI16" s="5">
        <f t="shared" si="11"/>
        <v>16466666.666666666</v>
      </c>
      <c r="DJ16" s="5">
        <f t="shared" si="11"/>
        <v>16466666.666666666</v>
      </c>
      <c r="DK16" s="5">
        <f t="shared" si="11"/>
        <v>16466666.666666666</v>
      </c>
      <c r="DL16" s="5">
        <f t="shared" si="11"/>
        <v>16466666.666666666</v>
      </c>
      <c r="DM16" s="5">
        <f t="shared" si="11"/>
        <v>16466666.666666666</v>
      </c>
      <c r="DN16" s="5">
        <f t="shared" si="11"/>
        <v>16466666.666666666</v>
      </c>
      <c r="DO16" s="5">
        <f t="shared" si="11"/>
        <v>16466666.666666666</v>
      </c>
      <c r="DP16" s="5">
        <f t="shared" si="11"/>
        <v>16466666.666666666</v>
      </c>
      <c r="DQ16" s="5">
        <f t="shared" si="11"/>
        <v>16466666.666666666</v>
      </c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</row>
    <row r="17" spans="1:168" x14ac:dyDescent="0.3">
      <c r="A17" t="s">
        <v>451</v>
      </c>
      <c r="B17" s="5">
        <f>INDEX($B$61:$C$61,1,MATCH(B$43,$B$53:$C$53,0))/B$2</f>
        <v>11666666.666666668</v>
      </c>
      <c r="C17" s="5">
        <f t="shared" ref="C17:BN17" si="12">INDEX($B$61:$C$61,1,MATCH(C$43,$B$53:$C$53,0))/C$2</f>
        <v>11666666.666666668</v>
      </c>
      <c r="D17" s="5">
        <f t="shared" si="12"/>
        <v>11666666.666666668</v>
      </c>
      <c r="E17" s="5">
        <f t="shared" si="12"/>
        <v>11666666.666666668</v>
      </c>
      <c r="F17" s="5">
        <f t="shared" si="12"/>
        <v>11666666.666666668</v>
      </c>
      <c r="G17" s="5">
        <f t="shared" si="12"/>
        <v>11666666.666666668</v>
      </c>
      <c r="H17" s="5">
        <f t="shared" si="12"/>
        <v>11666666.666666668</v>
      </c>
      <c r="I17" s="5">
        <f t="shared" si="12"/>
        <v>11666666.666666668</v>
      </c>
      <c r="J17" s="5">
        <f t="shared" si="12"/>
        <v>11666666.666666668</v>
      </c>
      <c r="K17" s="5">
        <f t="shared" si="12"/>
        <v>11666666.666666668</v>
      </c>
      <c r="L17" s="5">
        <f t="shared" si="12"/>
        <v>11666666.666666668</v>
      </c>
      <c r="M17" s="5">
        <f t="shared" si="12"/>
        <v>11666666.666666668</v>
      </c>
      <c r="N17" s="5">
        <f t="shared" si="12"/>
        <v>11666666.666666668</v>
      </c>
      <c r="O17" s="5">
        <f t="shared" si="12"/>
        <v>11666666.666666668</v>
      </c>
      <c r="P17" s="5">
        <f t="shared" si="12"/>
        <v>11666666.666666668</v>
      </c>
      <c r="Q17" s="5">
        <f t="shared" si="12"/>
        <v>11666666.666666668</v>
      </c>
      <c r="R17" s="5">
        <f t="shared" si="12"/>
        <v>11666666.666666668</v>
      </c>
      <c r="S17" s="5">
        <f t="shared" si="12"/>
        <v>11666666.666666668</v>
      </c>
      <c r="T17" s="5">
        <f t="shared" si="12"/>
        <v>11666666.666666668</v>
      </c>
      <c r="U17" s="5">
        <f t="shared" si="12"/>
        <v>11666666.666666668</v>
      </c>
      <c r="V17" s="5">
        <f t="shared" si="12"/>
        <v>11666666.666666668</v>
      </c>
      <c r="W17" s="5">
        <f t="shared" si="12"/>
        <v>11666666.666666668</v>
      </c>
      <c r="X17" s="5">
        <f t="shared" si="12"/>
        <v>11666666.666666668</v>
      </c>
      <c r="Y17" s="5">
        <f t="shared" si="12"/>
        <v>11666666.666666668</v>
      </c>
      <c r="Z17" s="5">
        <f t="shared" si="12"/>
        <v>11666666.666666668</v>
      </c>
      <c r="AA17" s="5">
        <f t="shared" si="12"/>
        <v>11666666.666666668</v>
      </c>
      <c r="AB17" s="5">
        <f t="shared" si="12"/>
        <v>11666666.666666668</v>
      </c>
      <c r="AC17" s="5">
        <f t="shared" si="12"/>
        <v>11666666.666666668</v>
      </c>
      <c r="AD17" s="5">
        <f t="shared" si="12"/>
        <v>11666666.666666668</v>
      </c>
      <c r="AE17" s="5">
        <f t="shared" si="12"/>
        <v>11666666.666666668</v>
      </c>
      <c r="AF17" s="5">
        <f t="shared" si="12"/>
        <v>11666666.666666668</v>
      </c>
      <c r="AG17" s="5">
        <f t="shared" si="12"/>
        <v>11666666.666666668</v>
      </c>
      <c r="AH17" s="5">
        <f t="shared" si="12"/>
        <v>11666666.666666668</v>
      </c>
      <c r="AI17" s="5">
        <f t="shared" si="12"/>
        <v>11666666.666666668</v>
      </c>
      <c r="AJ17" s="5">
        <f t="shared" si="12"/>
        <v>11666666.666666668</v>
      </c>
      <c r="AK17" s="5">
        <f t="shared" si="12"/>
        <v>11666666.666666668</v>
      </c>
      <c r="AL17" s="5">
        <f t="shared" si="12"/>
        <v>11666666.666666668</v>
      </c>
      <c r="AM17" s="5">
        <f t="shared" si="12"/>
        <v>11666666.666666668</v>
      </c>
      <c r="AN17" s="5">
        <f t="shared" si="12"/>
        <v>11666666.666666668</v>
      </c>
      <c r="AO17" s="5">
        <f t="shared" si="12"/>
        <v>11666666.666666668</v>
      </c>
      <c r="AP17" s="5">
        <f t="shared" si="12"/>
        <v>11666666.666666668</v>
      </c>
      <c r="AQ17" s="5">
        <f t="shared" si="12"/>
        <v>11666666.666666668</v>
      </c>
      <c r="AR17" s="5">
        <f t="shared" si="12"/>
        <v>11666666.666666668</v>
      </c>
      <c r="AS17" s="5">
        <f t="shared" si="12"/>
        <v>11666666.666666668</v>
      </c>
      <c r="AT17" s="5">
        <f t="shared" si="12"/>
        <v>11666666.666666668</v>
      </c>
      <c r="AU17" s="5">
        <f t="shared" si="12"/>
        <v>11666666.666666668</v>
      </c>
      <c r="AV17" s="5">
        <f t="shared" si="12"/>
        <v>11666666.666666668</v>
      </c>
      <c r="AW17" s="5">
        <f t="shared" si="12"/>
        <v>11666666.666666668</v>
      </c>
      <c r="AX17" s="5">
        <f t="shared" si="12"/>
        <v>11666666.666666668</v>
      </c>
      <c r="AY17" s="5">
        <f t="shared" si="12"/>
        <v>11666666.666666668</v>
      </c>
      <c r="AZ17" s="5">
        <f t="shared" si="12"/>
        <v>11666666.666666668</v>
      </c>
      <c r="BA17" s="5">
        <f t="shared" si="12"/>
        <v>11666666.666666668</v>
      </c>
      <c r="BB17" s="5">
        <f t="shared" si="12"/>
        <v>11666666.666666668</v>
      </c>
      <c r="BC17" s="5">
        <f t="shared" si="12"/>
        <v>11666666.666666668</v>
      </c>
      <c r="BD17" s="5">
        <f t="shared" si="12"/>
        <v>11666666.666666668</v>
      </c>
      <c r="BE17" s="5">
        <f t="shared" si="12"/>
        <v>11666666.666666668</v>
      </c>
      <c r="BF17" s="5">
        <f t="shared" si="12"/>
        <v>11666666.666666668</v>
      </c>
      <c r="BG17" s="5">
        <f t="shared" si="12"/>
        <v>11666666.666666668</v>
      </c>
      <c r="BH17" s="5">
        <f t="shared" si="12"/>
        <v>11666666.666666668</v>
      </c>
      <c r="BI17" s="5">
        <f t="shared" si="12"/>
        <v>11666666.666666668</v>
      </c>
      <c r="BJ17" s="5">
        <f t="shared" si="12"/>
        <v>11666666.666666668</v>
      </c>
      <c r="BK17" s="5">
        <f t="shared" si="12"/>
        <v>11666666.666666668</v>
      </c>
      <c r="BL17" s="5">
        <f t="shared" si="12"/>
        <v>11666666.666666668</v>
      </c>
      <c r="BM17" s="5">
        <f t="shared" si="12"/>
        <v>11666666.666666668</v>
      </c>
      <c r="BN17" s="5">
        <f t="shared" si="12"/>
        <v>11666666.666666668</v>
      </c>
      <c r="BO17" s="5">
        <f t="shared" ref="BO17:DQ17" si="13">INDEX($B$61:$C$61,1,MATCH(BO$43,$B$53:$C$53,0))/BO$2</f>
        <v>11666666.666666668</v>
      </c>
      <c r="BP17" s="5">
        <f t="shared" si="13"/>
        <v>11666666.666666668</v>
      </c>
      <c r="BQ17" s="5">
        <f t="shared" si="13"/>
        <v>11666666.666666668</v>
      </c>
      <c r="BR17" s="5">
        <f t="shared" si="13"/>
        <v>11666666.666666668</v>
      </c>
      <c r="BS17" s="5">
        <f t="shared" si="13"/>
        <v>11666666.666666668</v>
      </c>
      <c r="BT17" s="5">
        <f t="shared" si="13"/>
        <v>11666666.666666668</v>
      </c>
      <c r="BU17" s="5">
        <f t="shared" si="13"/>
        <v>11666666.666666668</v>
      </c>
      <c r="BV17" s="5">
        <f t="shared" si="13"/>
        <v>11666666.666666668</v>
      </c>
      <c r="BW17" s="5">
        <f t="shared" si="13"/>
        <v>11666666.666666668</v>
      </c>
      <c r="BX17" s="5">
        <f t="shared" si="13"/>
        <v>11666666.666666668</v>
      </c>
      <c r="BY17" s="5">
        <f t="shared" si="13"/>
        <v>11666666.666666668</v>
      </c>
      <c r="BZ17" s="5">
        <f t="shared" si="13"/>
        <v>11666666.666666668</v>
      </c>
      <c r="CA17" s="5">
        <f t="shared" si="13"/>
        <v>11666666.666666668</v>
      </c>
      <c r="CB17" s="5">
        <f t="shared" si="13"/>
        <v>11666666.666666668</v>
      </c>
      <c r="CC17" s="5">
        <f t="shared" si="13"/>
        <v>11666666.666666668</v>
      </c>
      <c r="CD17" s="5">
        <f t="shared" si="13"/>
        <v>11666666.666666668</v>
      </c>
      <c r="CE17" s="5">
        <f t="shared" si="13"/>
        <v>11666666.666666668</v>
      </c>
      <c r="CF17" s="5">
        <f t="shared" si="13"/>
        <v>11666666.666666668</v>
      </c>
      <c r="CG17" s="5">
        <f t="shared" si="13"/>
        <v>11666666.666666668</v>
      </c>
      <c r="CH17" s="5">
        <f t="shared" si="13"/>
        <v>11666666.666666668</v>
      </c>
      <c r="CI17" s="5">
        <f t="shared" si="13"/>
        <v>11666666.666666668</v>
      </c>
      <c r="CJ17" s="5">
        <f t="shared" si="13"/>
        <v>11666666.666666668</v>
      </c>
      <c r="CK17" s="5">
        <f t="shared" si="13"/>
        <v>11666666.666666668</v>
      </c>
      <c r="CL17" s="5">
        <f t="shared" si="13"/>
        <v>11666666.666666668</v>
      </c>
      <c r="CM17" s="5">
        <f t="shared" si="13"/>
        <v>11666666.666666668</v>
      </c>
      <c r="CN17" s="5">
        <f t="shared" si="13"/>
        <v>11666666.666666668</v>
      </c>
      <c r="CO17" s="5">
        <f t="shared" si="13"/>
        <v>11666666.666666668</v>
      </c>
      <c r="CP17" s="5">
        <f t="shared" si="13"/>
        <v>11666666.666666668</v>
      </c>
      <c r="CQ17" s="5">
        <f t="shared" si="13"/>
        <v>11666666.666666668</v>
      </c>
      <c r="CR17" s="5">
        <f t="shared" si="13"/>
        <v>11666666.666666668</v>
      </c>
      <c r="CS17" s="5">
        <f t="shared" si="13"/>
        <v>11666666.666666668</v>
      </c>
      <c r="CT17" s="5">
        <f t="shared" si="13"/>
        <v>11666666.666666668</v>
      </c>
      <c r="CU17" s="5">
        <f t="shared" si="13"/>
        <v>11666666.666666668</v>
      </c>
      <c r="CV17" s="5">
        <f t="shared" si="13"/>
        <v>11666666.666666668</v>
      </c>
      <c r="CW17" s="5">
        <f t="shared" si="13"/>
        <v>11666666.666666668</v>
      </c>
      <c r="CX17" s="5">
        <f t="shared" si="13"/>
        <v>11666666.666666668</v>
      </c>
      <c r="CY17" s="5">
        <f t="shared" si="13"/>
        <v>11666666.666666668</v>
      </c>
      <c r="CZ17" s="5">
        <f t="shared" si="13"/>
        <v>11666666.666666668</v>
      </c>
      <c r="DA17" s="5">
        <f t="shared" si="13"/>
        <v>11666666.666666668</v>
      </c>
      <c r="DB17" s="5">
        <f t="shared" si="13"/>
        <v>11666666.666666668</v>
      </c>
      <c r="DC17" s="5">
        <f t="shared" si="13"/>
        <v>11666666.666666668</v>
      </c>
      <c r="DD17" s="5">
        <f t="shared" si="13"/>
        <v>11666666.666666668</v>
      </c>
      <c r="DE17" s="5">
        <f t="shared" si="13"/>
        <v>11666666.666666668</v>
      </c>
      <c r="DF17" s="5">
        <f t="shared" si="13"/>
        <v>11666666.666666668</v>
      </c>
      <c r="DG17" s="5">
        <f t="shared" si="13"/>
        <v>11666666.666666668</v>
      </c>
      <c r="DH17" s="5">
        <f t="shared" si="13"/>
        <v>11666666.666666668</v>
      </c>
      <c r="DI17" s="5">
        <f t="shared" si="13"/>
        <v>11666666.666666668</v>
      </c>
      <c r="DJ17" s="5">
        <f t="shared" si="13"/>
        <v>11666666.666666668</v>
      </c>
      <c r="DK17" s="5">
        <f t="shared" si="13"/>
        <v>11666666.666666668</v>
      </c>
      <c r="DL17" s="5">
        <f t="shared" si="13"/>
        <v>11666666.666666668</v>
      </c>
      <c r="DM17" s="5">
        <f t="shared" si="13"/>
        <v>11666666.666666668</v>
      </c>
      <c r="DN17" s="5">
        <f t="shared" si="13"/>
        <v>11666666.666666668</v>
      </c>
      <c r="DO17" s="5">
        <f t="shared" si="13"/>
        <v>11666666.666666668</v>
      </c>
      <c r="DP17" s="5">
        <f t="shared" si="13"/>
        <v>11666666.666666668</v>
      </c>
      <c r="DQ17" s="5">
        <f t="shared" si="13"/>
        <v>11666666.666666668</v>
      </c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</row>
    <row r="18" spans="1:168" x14ac:dyDescent="0.3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</row>
    <row r="19" spans="1:168" x14ac:dyDescent="0.3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</row>
    <row r="20" spans="1:168" x14ac:dyDescent="0.3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</row>
    <row r="21" spans="1:168" x14ac:dyDescent="0.3">
      <c r="A21" t="s">
        <v>19</v>
      </c>
      <c r="B21" s="5">
        <f>INDEX($B$62:$C$62,1,MATCH(B$43,$B$53:$C$53,0))*B$46*(8760/24/7)/B$2</f>
        <v>206338.83144643143</v>
      </c>
      <c r="C21" s="5">
        <f t="shared" ref="C21:BN21" si="14">INDEX($B$62:$C$62,1,MATCH(C$43,$B$53:$C$53,0))*C$46*(8760/24/7)/C$2</f>
        <v>228514.83320284504</v>
      </c>
      <c r="D21" s="5">
        <f t="shared" si="14"/>
        <v>166531.31615030603</v>
      </c>
      <c r="E21" s="5">
        <f t="shared" si="14"/>
        <v>104848.39688792867</v>
      </c>
      <c r="F21" s="5">
        <f t="shared" si="14"/>
        <v>78331.628256954806</v>
      </c>
      <c r="G21" s="5">
        <f t="shared" si="14"/>
        <v>78747.214178897353</v>
      </c>
      <c r="H21" s="5">
        <f t="shared" si="14"/>
        <v>120957.9673891752</v>
      </c>
      <c r="I21" s="5">
        <f t="shared" si="14"/>
        <v>99925.248120051619</v>
      </c>
      <c r="J21" s="5">
        <f t="shared" si="14"/>
        <v>143478.23153768451</v>
      </c>
      <c r="K21" s="5">
        <f t="shared" si="14"/>
        <v>69304.568509894933</v>
      </c>
      <c r="L21" s="5">
        <f t="shared" si="14"/>
        <v>102580.92640165416</v>
      </c>
      <c r="M21" s="5">
        <f t="shared" si="14"/>
        <v>150645.68468470074</v>
      </c>
      <c r="N21" s="5">
        <f t="shared" si="14"/>
        <v>117229.62814688307</v>
      </c>
      <c r="O21" s="5">
        <f t="shared" si="14"/>
        <v>156959.50188394298</v>
      </c>
      <c r="P21" s="5">
        <f t="shared" si="14"/>
        <v>102580.92640165416</v>
      </c>
      <c r="Q21" s="5">
        <f t="shared" si="14"/>
        <v>37680.726260454619</v>
      </c>
      <c r="R21" s="5">
        <f t="shared" si="14"/>
        <v>67827.553679207151</v>
      </c>
      <c r="S21" s="5">
        <f t="shared" si="14"/>
        <v>139152.48753259995</v>
      </c>
      <c r="T21" s="5">
        <f t="shared" si="14"/>
        <v>109338.40965269998</v>
      </c>
      <c r="U21" s="5">
        <f t="shared" si="14"/>
        <v>86875.007767159244</v>
      </c>
      <c r="V21" s="5">
        <f t="shared" si="14"/>
        <v>97600.915370808652</v>
      </c>
      <c r="W21" s="5">
        <f t="shared" si="14"/>
        <v>48478.238195249505</v>
      </c>
      <c r="X21" s="5">
        <f t="shared" si="14"/>
        <v>87098.104398904776</v>
      </c>
      <c r="Y21" s="5">
        <f t="shared" si="14"/>
        <v>124902.66403204629</v>
      </c>
      <c r="Z21" s="5">
        <f t="shared" si="14"/>
        <v>400086.95386514574</v>
      </c>
      <c r="AA21" s="5">
        <f t="shared" si="14"/>
        <v>369271.11735245516</v>
      </c>
      <c r="AB21" s="5">
        <f t="shared" si="14"/>
        <v>448400.64249940962</v>
      </c>
      <c r="AC21" s="5">
        <f t="shared" si="14"/>
        <v>290141.59220550052</v>
      </c>
      <c r="AD21" s="5">
        <f t="shared" si="14"/>
        <v>342894.6089701372</v>
      </c>
      <c r="AE21" s="5">
        <f t="shared" si="14"/>
        <v>471411.04531464237</v>
      </c>
      <c r="AF21" s="5">
        <f t="shared" si="14"/>
        <v>266487.45241320436</v>
      </c>
      <c r="AG21" s="5">
        <f t="shared" si="14"/>
        <v>303244.3424012328</v>
      </c>
      <c r="AH21" s="5">
        <f t="shared" si="14"/>
        <v>150404.47636919483</v>
      </c>
      <c r="AI21" s="5">
        <f t="shared" si="14"/>
        <v>150404.47636919483</v>
      </c>
      <c r="AJ21" s="5">
        <f t="shared" si="14"/>
        <v>257916.41397508702</v>
      </c>
      <c r="AK21" s="5">
        <f t="shared" si="14"/>
        <v>227775.76418490396</v>
      </c>
      <c r="AL21" s="5">
        <f t="shared" si="14"/>
        <v>199242.98263056067</v>
      </c>
      <c r="AM21" s="5">
        <f t="shared" si="14"/>
        <v>221319.72112791566</v>
      </c>
      <c r="AN21" s="5">
        <f t="shared" si="14"/>
        <v>155086.55722221537</v>
      </c>
      <c r="AO21" s="5">
        <f t="shared" si="14"/>
        <v>210768.33153135254</v>
      </c>
      <c r="AP21" s="5">
        <f t="shared" si="14"/>
        <v>228345.79082108184</v>
      </c>
      <c r="AQ21" s="5">
        <f t="shared" si="14"/>
        <v>213544.75437135724</v>
      </c>
      <c r="AR21" s="5">
        <f t="shared" si="14"/>
        <v>273304.18473825703</v>
      </c>
      <c r="AS21" s="5">
        <f t="shared" si="14"/>
        <v>184406.56521721135</v>
      </c>
      <c r="AT21" s="5">
        <f t="shared" si="14"/>
        <v>187355.96165715979</v>
      </c>
      <c r="AU21" s="5">
        <f t="shared" si="14"/>
        <v>244776.31720663971</v>
      </c>
      <c r="AV21" s="5">
        <f t="shared" si="14"/>
        <v>250058.89163673716</v>
      </c>
      <c r="AW21" s="5">
        <f t="shared" si="14"/>
        <v>195522.08462268178</v>
      </c>
      <c r="AX21" s="5">
        <f t="shared" si="14"/>
        <v>191645.90349667158</v>
      </c>
      <c r="AY21" s="5">
        <f t="shared" si="14"/>
        <v>195522.08462268178</v>
      </c>
      <c r="AZ21" s="5">
        <f t="shared" si="14"/>
        <v>226344.80076718822</v>
      </c>
      <c r="BA21" s="5">
        <f t="shared" si="14"/>
        <v>257923.29360690297</v>
      </c>
      <c r="BB21" s="5">
        <f t="shared" si="14"/>
        <v>185137.77179879119</v>
      </c>
      <c r="BC21" s="5">
        <f t="shared" si="14"/>
        <v>185137.77179879119</v>
      </c>
      <c r="BD21" s="5">
        <f t="shared" si="14"/>
        <v>206035.14484198499</v>
      </c>
      <c r="BE21" s="5">
        <f t="shared" si="14"/>
        <v>185137.77179879119</v>
      </c>
      <c r="BF21" s="5">
        <f t="shared" si="14"/>
        <v>185137.77179879119</v>
      </c>
      <c r="BG21" s="5">
        <f t="shared" si="14"/>
        <v>108094.74070115702</v>
      </c>
      <c r="BH21" s="5">
        <f t="shared" si="14"/>
        <v>185944.65433034665</v>
      </c>
      <c r="BI21" s="5">
        <f t="shared" si="14"/>
        <v>216935.43005207094</v>
      </c>
      <c r="BJ21" s="5">
        <f t="shared" si="14"/>
        <v>278916.98149551993</v>
      </c>
      <c r="BK21" s="5">
        <f t="shared" si="14"/>
        <v>185944.65433034665</v>
      </c>
      <c r="BL21" s="5">
        <f t="shared" si="14"/>
        <v>278916.98149551993</v>
      </c>
      <c r="BM21" s="5">
        <f t="shared" si="14"/>
        <v>247926.20577379561</v>
      </c>
      <c r="BN21" s="5">
        <f t="shared" si="14"/>
        <v>185944.65433034665</v>
      </c>
      <c r="BO21" s="5">
        <f t="shared" ref="BO21:DQ21" si="15">INDEX($B$62:$C$62,1,MATCH(BO$43,$B$53:$C$53,0))*BO$46*(8760/24/7)/BO$2</f>
        <v>185944.65433034665</v>
      </c>
      <c r="BP21" s="5">
        <f t="shared" si="15"/>
        <v>206452.83677366711</v>
      </c>
      <c r="BQ21" s="5">
        <f t="shared" si="15"/>
        <v>179188.85588709242</v>
      </c>
      <c r="BR21" s="5">
        <f t="shared" si="15"/>
        <v>276086.50440553267</v>
      </c>
      <c r="BS21" s="5">
        <f t="shared" si="15"/>
        <v>222509.89743207369</v>
      </c>
      <c r="BT21" s="5">
        <f t="shared" si="15"/>
        <v>350152.62053595495</v>
      </c>
      <c r="BU21" s="5">
        <f t="shared" si="15"/>
        <v>182899.92584952016</v>
      </c>
      <c r="BV21" s="5">
        <f t="shared" si="15"/>
        <v>216947.22370661263</v>
      </c>
      <c r="BW21" s="5">
        <f t="shared" si="15"/>
        <v>202360.43864772731</v>
      </c>
      <c r="BX21" s="5">
        <f t="shared" si="15"/>
        <v>236337.95738211539</v>
      </c>
      <c r="BY21" s="5">
        <f t="shared" si="15"/>
        <v>200005.63895758506</v>
      </c>
      <c r="BZ21" s="5">
        <f t="shared" si="15"/>
        <v>133826.52930186703</v>
      </c>
      <c r="CA21" s="5">
        <f t="shared" si="15"/>
        <v>66408.805117980941</v>
      </c>
      <c r="CB21" s="5">
        <f t="shared" si="15"/>
        <v>44272.536745320635</v>
      </c>
      <c r="CC21" s="5">
        <f t="shared" si="15"/>
        <v>80915.702207411887</v>
      </c>
      <c r="CD21" s="5">
        <f t="shared" si="15"/>
        <v>308611.01682026422</v>
      </c>
      <c r="CE21" s="5">
        <f t="shared" si="15"/>
        <v>263765.08382318221</v>
      </c>
      <c r="CF21" s="5">
        <f t="shared" si="15"/>
        <v>249421.75349019142</v>
      </c>
      <c r="CG21" s="5">
        <f t="shared" si="15"/>
        <v>177220.71958513602</v>
      </c>
      <c r="CH21" s="5">
        <f t="shared" si="15"/>
        <v>162302.44859324172</v>
      </c>
      <c r="CI21" s="5">
        <f t="shared" si="15"/>
        <v>161781.56218432047</v>
      </c>
      <c r="CJ21" s="5">
        <f t="shared" si="15"/>
        <v>200841.72482419602</v>
      </c>
      <c r="CK21" s="5">
        <f t="shared" si="15"/>
        <v>191309.22273963838</v>
      </c>
      <c r="CL21" s="5">
        <f t="shared" si="15"/>
        <v>153488.7978331254</v>
      </c>
      <c r="CM21" s="5">
        <f t="shared" si="15"/>
        <v>179462.21595128922</v>
      </c>
      <c r="CN21" s="5">
        <f t="shared" si="15"/>
        <v>128012.39801350092</v>
      </c>
      <c r="CO21" s="5">
        <f t="shared" si="15"/>
        <v>126826.01252687436</v>
      </c>
      <c r="CP21" s="5">
        <f t="shared" si="15"/>
        <v>187818.1605946715</v>
      </c>
      <c r="CQ21" s="5">
        <f t="shared" si="15"/>
        <v>161404.58644093678</v>
      </c>
      <c r="CR21" s="5">
        <f t="shared" si="15"/>
        <v>146810.64094893681</v>
      </c>
      <c r="CS21" s="5">
        <f t="shared" si="15"/>
        <v>173131.55067413024</v>
      </c>
      <c r="CT21" s="5">
        <f t="shared" si="15"/>
        <v>179955.02223034931</v>
      </c>
      <c r="CU21" s="5">
        <f t="shared" si="15"/>
        <v>141240.24518776411</v>
      </c>
      <c r="CV21" s="5">
        <f t="shared" si="15"/>
        <v>187660.91186744999</v>
      </c>
      <c r="CW21" s="5">
        <f t="shared" si="15"/>
        <v>132661.06351198684</v>
      </c>
      <c r="CX21" s="5">
        <f t="shared" si="15"/>
        <v>176601.55272170139</v>
      </c>
      <c r="CY21" s="5">
        <f t="shared" si="15"/>
        <v>147167.96060141776</v>
      </c>
      <c r="CZ21" s="5">
        <f t="shared" si="15"/>
        <v>132661.06351198684</v>
      </c>
      <c r="DA21" s="5">
        <f t="shared" si="15"/>
        <v>117734.36848113427</v>
      </c>
      <c r="DB21" s="5">
        <f t="shared" si="15"/>
        <v>154953.87860862212</v>
      </c>
      <c r="DC21" s="5">
        <f t="shared" si="15"/>
        <v>177887.62266933455</v>
      </c>
      <c r="DD21" s="5">
        <f t="shared" si="15"/>
        <v>177746.52001678303</v>
      </c>
      <c r="DE21" s="5">
        <f t="shared" si="15"/>
        <v>153234.67265788341</v>
      </c>
      <c r="DF21" s="5">
        <f t="shared" si="15"/>
        <v>225371.12226425865</v>
      </c>
      <c r="DG21" s="5">
        <f t="shared" si="15"/>
        <v>152256.08013222803</v>
      </c>
      <c r="DH21" s="5">
        <f t="shared" si="15"/>
        <v>199915.08053878348</v>
      </c>
      <c r="DI21" s="5">
        <f t="shared" si="15"/>
        <v>204491.43970287745</v>
      </c>
      <c r="DJ21" s="5">
        <f t="shared" si="15"/>
        <v>183450.99839804196</v>
      </c>
      <c r="DK21" s="5">
        <f t="shared" si="15"/>
        <v>204218.3604399793</v>
      </c>
      <c r="DL21" s="5">
        <f t="shared" si="15"/>
        <v>173214.38705722013</v>
      </c>
      <c r="DM21" s="5">
        <f t="shared" si="15"/>
        <v>196366.45412760158</v>
      </c>
      <c r="DN21" s="5">
        <f t="shared" si="15"/>
        <v>198148.13836728098</v>
      </c>
      <c r="DO21" s="5">
        <f t="shared" si="15"/>
        <v>110391.41452248687</v>
      </c>
      <c r="DP21" s="5">
        <f t="shared" si="15"/>
        <v>215253.85147534599</v>
      </c>
      <c r="DQ21" s="5">
        <f t="shared" si="15"/>
        <v>40392.284000480526</v>
      </c>
    </row>
    <row r="22" spans="1:168" x14ac:dyDescent="0.3">
      <c r="A22" t="s">
        <v>452</v>
      </c>
      <c r="B22" s="7">
        <f>(B$41*(1-B47/(B35+B47)))*(8760/24/7)*$B$59/B$2+ INDEX($B$63:$C$63,1,MATCH(B$43,$B$53:$C$53,0))*B$46*(8760/24/7)/B$2</f>
        <v>551461.65345164225</v>
      </c>
      <c r="C22" s="7">
        <f t="shared" ref="C22:BN22" si="16">(C$41*(1-C47/(C35+C47)))*(8760/24/7)*$B$59/C$2+ INDEX($B$63:$C$63,1,MATCH(C$43,$B$53:$C$53,0))*C$46*(8760/24/7)/C$2</f>
        <v>669622.01487576787</v>
      </c>
      <c r="D22" s="7">
        <f t="shared" si="16"/>
        <v>470534.84130311897</v>
      </c>
      <c r="E22" s="7">
        <f t="shared" si="16"/>
        <v>277569.67364323238</v>
      </c>
      <c r="F22" s="7">
        <f t="shared" si="16"/>
        <v>205904.47126079487</v>
      </c>
      <c r="G22" s="7">
        <f t="shared" si="16"/>
        <v>213751.64409593461</v>
      </c>
      <c r="H22" s="7">
        <f t="shared" si="16"/>
        <v>319671.79110512009</v>
      </c>
      <c r="I22" s="7">
        <f t="shared" si="16"/>
        <v>267668.8594840708</v>
      </c>
      <c r="J22" s="7">
        <f t="shared" si="16"/>
        <v>383915.23054601398</v>
      </c>
      <c r="K22" s="7">
        <f t="shared" si="16"/>
        <v>177377.48154128142</v>
      </c>
      <c r="L22" s="7">
        <f t="shared" si="16"/>
        <v>268473.65407986427</v>
      </c>
      <c r="M22" s="7">
        <f t="shared" si="16"/>
        <v>405108.55582558794</v>
      </c>
      <c r="N22" s="7">
        <f t="shared" si="16"/>
        <v>310580.7380627786</v>
      </c>
      <c r="O22" s="7">
        <f t="shared" si="16"/>
        <v>415669.36301117169</v>
      </c>
      <c r="P22" s="7">
        <f t="shared" si="16"/>
        <v>271405.09246165294</v>
      </c>
      <c r="Q22" s="7">
        <f t="shared" si="16"/>
        <v>99439.737859540852</v>
      </c>
      <c r="R22" s="7">
        <f t="shared" si="16"/>
        <v>180197.29548482771</v>
      </c>
      <c r="S22" s="7">
        <f t="shared" si="16"/>
        <v>404624.29838844505</v>
      </c>
      <c r="T22" s="7">
        <f t="shared" si="16"/>
        <v>300140.25655468425</v>
      </c>
      <c r="U22" s="7">
        <f t="shared" si="16"/>
        <v>258995.63205729646</v>
      </c>
      <c r="V22" s="7">
        <f t="shared" si="16"/>
        <v>293228.04764001002</v>
      </c>
      <c r="W22" s="7">
        <f t="shared" si="16"/>
        <v>144404.51330187521</v>
      </c>
      <c r="X22" s="7">
        <f t="shared" si="16"/>
        <v>256294.57450148647</v>
      </c>
      <c r="Y22" s="7">
        <f t="shared" si="16"/>
        <v>367538.13820772385</v>
      </c>
      <c r="Z22" s="7">
        <f t="shared" si="16"/>
        <v>1062138.1504544853</v>
      </c>
      <c r="AA22" s="7">
        <f t="shared" si="16"/>
        <v>980329.24545997428</v>
      </c>
      <c r="AB22" s="7">
        <f t="shared" si="16"/>
        <v>1194909.4230174031</v>
      </c>
      <c r="AC22" s="7">
        <f t="shared" si="16"/>
        <v>772273.90806174232</v>
      </c>
      <c r="AD22" s="7">
        <f t="shared" si="16"/>
        <v>928382.54068205063</v>
      </c>
      <c r="AE22" s="7">
        <f t="shared" si="16"/>
        <v>1274715.1939405007</v>
      </c>
      <c r="AF22" s="7">
        <f t="shared" si="16"/>
        <v>744657.08965464262</v>
      </c>
      <c r="AG22" s="7">
        <f t="shared" si="16"/>
        <v>878602.64631141233</v>
      </c>
      <c r="AH22" s="7">
        <f t="shared" si="16"/>
        <v>442579.68115602748</v>
      </c>
      <c r="AI22" s="7">
        <f t="shared" si="16"/>
        <v>435773.24446901097</v>
      </c>
      <c r="AJ22" s="7">
        <f t="shared" si="16"/>
        <v>654434.58179727034</v>
      </c>
      <c r="AK22" s="7">
        <f t="shared" si="16"/>
        <v>670252.15952064935</v>
      </c>
      <c r="AL22" s="7">
        <f t="shared" si="16"/>
        <v>586291.6972547652</v>
      </c>
      <c r="AM22" s="7">
        <f t="shared" si="16"/>
        <v>641238.97951113107</v>
      </c>
      <c r="AN22" s="7">
        <f t="shared" si="16"/>
        <v>456357.15574388474</v>
      </c>
      <c r="AO22" s="7">
        <f t="shared" si="16"/>
        <v>627825.99919680494</v>
      </c>
      <c r="AP22" s="7">
        <f t="shared" si="16"/>
        <v>562214.8190757971</v>
      </c>
      <c r="AQ22" s="7">
        <f t="shared" si="16"/>
        <v>628376.04028635635</v>
      </c>
      <c r="AR22" s="7">
        <f t="shared" si="16"/>
        <v>814104.62198606052</v>
      </c>
      <c r="AS22" s="7">
        <f t="shared" si="16"/>
        <v>499278.29442694678</v>
      </c>
      <c r="AT22" s="7">
        <f t="shared" si="16"/>
        <v>551312.99130595545</v>
      </c>
      <c r="AU22" s="7">
        <f t="shared" si="16"/>
        <v>729127.25936302566</v>
      </c>
      <c r="AV22" s="7">
        <f t="shared" si="16"/>
        <v>744862.72372719704</v>
      </c>
      <c r="AW22" s="7">
        <f t="shared" si="16"/>
        <v>582411.25339561468</v>
      </c>
      <c r="AX22" s="7">
        <f t="shared" si="16"/>
        <v>477985.51340722374</v>
      </c>
      <c r="AY22" s="7">
        <f t="shared" si="16"/>
        <v>582411.25339561468</v>
      </c>
      <c r="AZ22" s="7">
        <f t="shared" si="16"/>
        <v>674224.39449127158</v>
      </c>
      <c r="BA22" s="7">
        <f t="shared" si="16"/>
        <v>686937.32346259709</v>
      </c>
      <c r="BB22" s="7">
        <f t="shared" si="16"/>
        <v>559376.63604646118</v>
      </c>
      <c r="BC22" s="7">
        <f t="shared" si="16"/>
        <v>559376.63604646118</v>
      </c>
      <c r="BD22" s="7">
        <f t="shared" si="16"/>
        <v>622516.11386092869</v>
      </c>
      <c r="BE22" s="7">
        <f t="shared" si="16"/>
        <v>551478.98986596998</v>
      </c>
      <c r="BF22" s="7">
        <f t="shared" si="16"/>
        <v>500620.2825109706</v>
      </c>
      <c r="BG22" s="7">
        <f t="shared" si="16"/>
        <v>331493.27043043298</v>
      </c>
      <c r="BH22" s="7">
        <f t="shared" si="16"/>
        <v>538745.30376544048</v>
      </c>
      <c r="BI22" s="7">
        <f t="shared" si="16"/>
        <v>584582.36585377739</v>
      </c>
      <c r="BJ22" s="7">
        <f t="shared" si="16"/>
        <v>808117.95564816054</v>
      </c>
      <c r="BK22" s="7">
        <f t="shared" si="16"/>
        <v>547160.0833487421</v>
      </c>
      <c r="BL22" s="7">
        <f t="shared" si="16"/>
        <v>820740.1250231131</v>
      </c>
      <c r="BM22" s="7">
        <f t="shared" si="16"/>
        <v>681280.96398451179</v>
      </c>
      <c r="BN22" s="7">
        <f t="shared" si="16"/>
        <v>547160.0833487421</v>
      </c>
      <c r="BO22" s="7">
        <f t="shared" ref="BO22:DQ22" si="17">(BO$41*(1-BO47/(BO35+BO47)))*(8760/24/7)*$B$59/BO$2+ INDEX($B$63:$C$63,1,MATCH(BO$43,$B$53:$C$53,0))*BO$46*(8760/24/7)/BO$2</f>
        <v>547160.0833487421</v>
      </c>
      <c r="BP22" s="7">
        <f t="shared" si="17"/>
        <v>607507.38860164222</v>
      </c>
      <c r="BQ22" s="7">
        <f t="shared" si="17"/>
        <v>492396.34064912971</v>
      </c>
      <c r="BR22" s="7">
        <f t="shared" si="17"/>
        <v>785794.00952702202</v>
      </c>
      <c r="BS22" s="7">
        <f t="shared" si="17"/>
        <v>654756.83860508725</v>
      </c>
      <c r="BT22" s="7">
        <f t="shared" si="17"/>
        <v>1014511.982580405</v>
      </c>
      <c r="BU22" s="7">
        <f t="shared" si="17"/>
        <v>538200.67607057653</v>
      </c>
      <c r="BV22" s="7">
        <f t="shared" si="17"/>
        <v>638388.13453974854</v>
      </c>
      <c r="BW22" s="7">
        <f t="shared" si="17"/>
        <v>537220.07167197403</v>
      </c>
      <c r="BX22" s="7">
        <f t="shared" si="17"/>
        <v>660409.08840317593</v>
      </c>
      <c r="BY22" s="7">
        <f t="shared" si="17"/>
        <v>595766.63728944724</v>
      </c>
      <c r="BZ22" s="7">
        <f t="shared" si="17"/>
        <v>393797.47264469764</v>
      </c>
      <c r="CA22" s="7">
        <f t="shared" si="17"/>
        <v>197815.17520083554</v>
      </c>
      <c r="CB22" s="7">
        <f t="shared" si="17"/>
        <v>128272.69137272392</v>
      </c>
      <c r="CC22" s="7">
        <f t="shared" si="17"/>
        <v>241027.58331852462</v>
      </c>
      <c r="CD22" s="7">
        <f t="shared" si="17"/>
        <v>864222.95511691645</v>
      </c>
      <c r="CE22" s="7">
        <f t="shared" si="17"/>
        <v>700235.17532855307</v>
      </c>
      <c r="CF22" s="7">
        <f t="shared" si="17"/>
        <v>722660.18527778494</v>
      </c>
      <c r="CG22" s="7">
        <f t="shared" si="17"/>
        <v>472262.27555301209</v>
      </c>
      <c r="CH22" s="7">
        <f t="shared" si="17"/>
        <v>483458.28910726297</v>
      </c>
      <c r="CI22" s="7">
        <f t="shared" si="17"/>
        <v>476057.85370843939</v>
      </c>
      <c r="CJ22" s="7">
        <f t="shared" si="17"/>
        <v>571633.24433313077</v>
      </c>
      <c r="CK22" s="7">
        <f t="shared" si="17"/>
        <v>562945.84341013816</v>
      </c>
      <c r="CL22" s="7">
        <f t="shared" si="17"/>
        <v>451655.59460649081</v>
      </c>
      <c r="CM22" s="7">
        <f t="shared" si="17"/>
        <v>510783.14941402787</v>
      </c>
      <c r="CN22" s="7">
        <f t="shared" si="17"/>
        <v>381316.82833220169</v>
      </c>
      <c r="CO22" s="7">
        <f t="shared" si="17"/>
        <v>377782.8835115438</v>
      </c>
      <c r="CP22" s="7">
        <f t="shared" si="17"/>
        <v>534565.73617554735</v>
      </c>
      <c r="CQ22" s="7">
        <f t="shared" si="17"/>
        <v>474948.56621688395</v>
      </c>
      <c r="CR22" s="7">
        <f t="shared" si="17"/>
        <v>437312.0794609451</v>
      </c>
      <c r="CS22" s="7">
        <f t="shared" si="17"/>
        <v>492764.8878484235</v>
      </c>
      <c r="CT22" s="7">
        <f t="shared" si="17"/>
        <v>502855.88274154905</v>
      </c>
      <c r="CU22" s="7">
        <f t="shared" si="17"/>
        <v>420719.26753673208</v>
      </c>
      <c r="CV22" s="7">
        <f t="shared" si="17"/>
        <v>534118.17678425252</v>
      </c>
      <c r="CW22" s="7">
        <f t="shared" si="17"/>
        <v>395164.03697267285</v>
      </c>
      <c r="CX22" s="7">
        <f t="shared" si="17"/>
        <v>533585.24045222462</v>
      </c>
      <c r="CY22" s="7">
        <f t="shared" si="17"/>
        <v>444654.36704352032</v>
      </c>
      <c r="CZ22" s="7">
        <f t="shared" si="17"/>
        <v>400823.12064515002</v>
      </c>
      <c r="DA22" s="7">
        <f t="shared" si="17"/>
        <v>355723.49363481649</v>
      </c>
      <c r="DB22" s="7">
        <f t="shared" si="17"/>
        <v>455966.7361239515</v>
      </c>
      <c r="DC22" s="7">
        <f t="shared" si="17"/>
        <v>477984.52328365867</v>
      </c>
      <c r="DD22" s="7">
        <f t="shared" si="17"/>
        <v>480364.10371763463</v>
      </c>
      <c r="DE22" s="7">
        <f t="shared" si="17"/>
        <v>450907.8067630211</v>
      </c>
      <c r="DF22" s="7">
        <f t="shared" si="17"/>
        <v>641448.51330910483</v>
      </c>
      <c r="DG22" s="7">
        <f t="shared" si="17"/>
        <v>441137.97428800509</v>
      </c>
      <c r="DH22" s="7">
        <f t="shared" si="17"/>
        <v>588269.41018663778</v>
      </c>
      <c r="DI22" s="7">
        <f t="shared" si="17"/>
        <v>542877.38565701502</v>
      </c>
      <c r="DJ22" s="7">
        <f t="shared" si="17"/>
        <v>522135.97290213616</v>
      </c>
      <c r="DK22" s="7">
        <f t="shared" si="17"/>
        <v>608315.27804019768</v>
      </c>
      <c r="DL22" s="7">
        <f t="shared" si="17"/>
        <v>501861.3624992866</v>
      </c>
      <c r="DM22" s="7">
        <f t="shared" si="17"/>
        <v>520433.24102783948</v>
      </c>
      <c r="DN22" s="7">
        <f t="shared" si="17"/>
        <v>563966.79172421235</v>
      </c>
      <c r="DO22" s="7">
        <f t="shared" si="17"/>
        <v>324837.3866333394</v>
      </c>
      <c r="DP22" s="7">
        <f t="shared" si="17"/>
        <v>601492.88503101573</v>
      </c>
      <c r="DQ22" s="7">
        <f t="shared" si="17"/>
        <v>120318.48370290166</v>
      </c>
    </row>
    <row r="23" spans="1:168" x14ac:dyDescent="0.3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</row>
    <row r="24" spans="1:168" x14ac:dyDescent="0.3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</row>
    <row r="25" spans="1:168" x14ac:dyDescent="0.3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</row>
    <row r="26" spans="1:168" x14ac:dyDescent="0.3">
      <c r="A26" t="s">
        <v>23</v>
      </c>
      <c r="B26">
        <v>15</v>
      </c>
      <c r="C26">
        <v>15</v>
      </c>
      <c r="D26">
        <v>15</v>
      </c>
      <c r="E26">
        <v>15</v>
      </c>
      <c r="F26">
        <v>15</v>
      </c>
      <c r="G26">
        <v>15</v>
      </c>
      <c r="H26">
        <v>15</v>
      </c>
      <c r="I26">
        <v>15</v>
      </c>
      <c r="J26">
        <v>15</v>
      </c>
      <c r="K26">
        <v>15</v>
      </c>
      <c r="L26">
        <v>15</v>
      </c>
      <c r="M26">
        <v>15</v>
      </c>
      <c r="N26">
        <v>15</v>
      </c>
      <c r="O26">
        <v>15</v>
      </c>
      <c r="P26">
        <v>15</v>
      </c>
      <c r="Q26">
        <v>15</v>
      </c>
      <c r="R26">
        <v>15</v>
      </c>
      <c r="S26">
        <v>15</v>
      </c>
      <c r="T26">
        <v>15</v>
      </c>
      <c r="U26">
        <v>15</v>
      </c>
      <c r="V26">
        <v>15</v>
      </c>
      <c r="W26">
        <v>15</v>
      </c>
      <c r="X26">
        <v>15</v>
      </c>
      <c r="Y26">
        <v>15</v>
      </c>
      <c r="Z26">
        <v>15</v>
      </c>
      <c r="AA26">
        <v>15</v>
      </c>
      <c r="AB26">
        <v>15</v>
      </c>
      <c r="AC26">
        <v>15</v>
      </c>
      <c r="AD26">
        <v>15</v>
      </c>
      <c r="AE26">
        <v>15</v>
      </c>
      <c r="AF26">
        <v>15</v>
      </c>
      <c r="AG26">
        <v>15</v>
      </c>
      <c r="AH26">
        <v>15</v>
      </c>
      <c r="AI26">
        <v>15</v>
      </c>
      <c r="AJ26">
        <v>15</v>
      </c>
      <c r="AK26">
        <v>15</v>
      </c>
      <c r="AL26">
        <v>15</v>
      </c>
      <c r="AM26">
        <v>15</v>
      </c>
      <c r="AN26">
        <v>15</v>
      </c>
      <c r="AO26">
        <v>15</v>
      </c>
      <c r="AP26">
        <v>15</v>
      </c>
      <c r="AQ26">
        <v>15</v>
      </c>
      <c r="AR26">
        <v>15</v>
      </c>
      <c r="AS26">
        <v>15</v>
      </c>
      <c r="AT26">
        <v>15</v>
      </c>
      <c r="AU26">
        <v>15</v>
      </c>
      <c r="AV26">
        <v>15</v>
      </c>
      <c r="AW26">
        <v>15</v>
      </c>
      <c r="AX26">
        <v>15</v>
      </c>
      <c r="AY26">
        <v>15</v>
      </c>
      <c r="AZ26">
        <v>15</v>
      </c>
      <c r="BA26">
        <v>15</v>
      </c>
      <c r="BB26">
        <v>15</v>
      </c>
      <c r="BC26">
        <v>15</v>
      </c>
      <c r="BD26">
        <v>15</v>
      </c>
      <c r="BE26">
        <v>15</v>
      </c>
      <c r="BF26">
        <v>15</v>
      </c>
      <c r="BG26">
        <v>15</v>
      </c>
      <c r="BH26">
        <v>15</v>
      </c>
      <c r="BI26">
        <v>15</v>
      </c>
      <c r="BJ26">
        <v>15</v>
      </c>
      <c r="BK26">
        <v>15</v>
      </c>
      <c r="BL26">
        <v>15</v>
      </c>
      <c r="BM26">
        <v>15</v>
      </c>
      <c r="BN26">
        <v>15</v>
      </c>
      <c r="BO26">
        <v>15</v>
      </c>
      <c r="BP26">
        <v>15</v>
      </c>
      <c r="BQ26">
        <v>15</v>
      </c>
      <c r="BR26">
        <v>15</v>
      </c>
      <c r="BS26">
        <v>15</v>
      </c>
      <c r="BT26">
        <v>15</v>
      </c>
      <c r="BU26">
        <v>15</v>
      </c>
      <c r="BV26">
        <v>15</v>
      </c>
      <c r="BW26">
        <v>15</v>
      </c>
      <c r="BX26">
        <v>15</v>
      </c>
      <c r="BY26">
        <v>15</v>
      </c>
      <c r="BZ26">
        <v>15</v>
      </c>
      <c r="CA26">
        <v>15</v>
      </c>
      <c r="CB26">
        <v>15</v>
      </c>
      <c r="CC26">
        <v>15</v>
      </c>
      <c r="CD26">
        <v>15</v>
      </c>
      <c r="CE26">
        <v>15</v>
      </c>
      <c r="CF26">
        <v>15</v>
      </c>
      <c r="CG26">
        <v>15</v>
      </c>
      <c r="CH26">
        <v>15</v>
      </c>
      <c r="CI26">
        <v>15</v>
      </c>
      <c r="CJ26">
        <v>15</v>
      </c>
      <c r="CK26">
        <v>15</v>
      </c>
      <c r="CL26">
        <v>15</v>
      </c>
      <c r="CM26">
        <v>15</v>
      </c>
      <c r="CN26">
        <v>15</v>
      </c>
      <c r="CO26">
        <v>15</v>
      </c>
      <c r="CP26">
        <v>15</v>
      </c>
      <c r="CQ26">
        <v>15</v>
      </c>
      <c r="CR26">
        <v>15</v>
      </c>
      <c r="CS26">
        <v>15</v>
      </c>
      <c r="CT26">
        <v>15</v>
      </c>
      <c r="CU26">
        <v>15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15</v>
      </c>
      <c r="DB26">
        <v>15</v>
      </c>
      <c r="DC26">
        <v>15</v>
      </c>
      <c r="DD26">
        <v>15</v>
      </c>
      <c r="DE26">
        <v>15</v>
      </c>
      <c r="DF26">
        <v>15</v>
      </c>
      <c r="DG26">
        <v>15</v>
      </c>
      <c r="DH26">
        <v>15</v>
      </c>
      <c r="DI26">
        <v>15</v>
      </c>
      <c r="DJ26">
        <v>15</v>
      </c>
      <c r="DK26">
        <v>15</v>
      </c>
      <c r="DL26">
        <v>15</v>
      </c>
      <c r="DM26">
        <v>15</v>
      </c>
      <c r="DN26">
        <v>15</v>
      </c>
      <c r="DO26">
        <v>15</v>
      </c>
      <c r="DP26">
        <v>15</v>
      </c>
      <c r="DQ26">
        <v>15</v>
      </c>
    </row>
    <row r="27" spans="1:168" x14ac:dyDescent="0.3">
      <c r="A27" t="s">
        <v>24</v>
      </c>
      <c r="B27">
        <v>15</v>
      </c>
      <c r="C27">
        <v>15</v>
      </c>
      <c r="D27">
        <v>15</v>
      </c>
      <c r="E27">
        <v>15</v>
      </c>
      <c r="F27">
        <v>15</v>
      </c>
      <c r="G27">
        <v>15</v>
      </c>
      <c r="H27">
        <v>15</v>
      </c>
      <c r="I27">
        <v>15</v>
      </c>
      <c r="J27">
        <v>15</v>
      </c>
      <c r="K27">
        <v>15</v>
      </c>
      <c r="L27">
        <v>15</v>
      </c>
      <c r="M27">
        <v>15</v>
      </c>
      <c r="N27">
        <v>15</v>
      </c>
      <c r="O27">
        <v>15</v>
      </c>
      <c r="P27">
        <v>15</v>
      </c>
      <c r="Q27">
        <v>15</v>
      </c>
      <c r="R27">
        <v>15</v>
      </c>
      <c r="S27">
        <v>15</v>
      </c>
      <c r="T27">
        <v>15</v>
      </c>
      <c r="U27">
        <v>15</v>
      </c>
      <c r="V27">
        <v>15</v>
      </c>
      <c r="W27">
        <v>15</v>
      </c>
      <c r="X27">
        <v>15</v>
      </c>
      <c r="Y27">
        <v>15</v>
      </c>
      <c r="Z27">
        <v>15</v>
      </c>
      <c r="AA27">
        <v>15</v>
      </c>
      <c r="AB27">
        <v>15</v>
      </c>
      <c r="AC27">
        <v>15</v>
      </c>
      <c r="AD27">
        <v>15</v>
      </c>
      <c r="AE27">
        <v>15</v>
      </c>
      <c r="AF27">
        <v>15</v>
      </c>
      <c r="AG27">
        <v>15</v>
      </c>
      <c r="AH27">
        <v>15</v>
      </c>
      <c r="AI27">
        <v>15</v>
      </c>
      <c r="AJ27">
        <v>15</v>
      </c>
      <c r="AK27">
        <v>15</v>
      </c>
      <c r="AL27">
        <v>15</v>
      </c>
      <c r="AM27">
        <v>15</v>
      </c>
      <c r="AN27">
        <v>15</v>
      </c>
      <c r="AO27">
        <v>15</v>
      </c>
      <c r="AP27">
        <v>15</v>
      </c>
      <c r="AQ27">
        <v>15</v>
      </c>
      <c r="AR27">
        <v>15</v>
      </c>
      <c r="AS27">
        <v>15</v>
      </c>
      <c r="AT27">
        <v>15</v>
      </c>
      <c r="AU27">
        <v>15</v>
      </c>
      <c r="AV27">
        <v>15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15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</row>
    <row r="28" spans="1:168" x14ac:dyDescent="0.3">
      <c r="A28" t="s">
        <v>25</v>
      </c>
      <c r="B28">
        <v>15</v>
      </c>
      <c r="C28">
        <v>15</v>
      </c>
      <c r="D28">
        <v>15</v>
      </c>
      <c r="E28">
        <v>15</v>
      </c>
      <c r="F28">
        <v>15</v>
      </c>
      <c r="G28">
        <v>15</v>
      </c>
      <c r="H28">
        <v>15</v>
      </c>
      <c r="I28">
        <v>15</v>
      </c>
      <c r="J28">
        <v>15</v>
      </c>
      <c r="K28">
        <v>15</v>
      </c>
      <c r="L28">
        <v>15</v>
      </c>
      <c r="M28">
        <v>15</v>
      </c>
      <c r="N28">
        <v>15</v>
      </c>
      <c r="O28">
        <v>15</v>
      </c>
      <c r="P28">
        <v>15</v>
      </c>
      <c r="Q28">
        <v>15</v>
      </c>
      <c r="R28">
        <v>15</v>
      </c>
      <c r="S28">
        <v>15</v>
      </c>
      <c r="T28">
        <v>15</v>
      </c>
      <c r="U28">
        <v>15</v>
      </c>
      <c r="V28">
        <v>15</v>
      </c>
      <c r="W28">
        <v>15</v>
      </c>
      <c r="X28">
        <v>15</v>
      </c>
      <c r="Y28">
        <v>15</v>
      </c>
      <c r="Z28">
        <v>15</v>
      </c>
      <c r="AA28">
        <v>15</v>
      </c>
      <c r="AB28">
        <v>15</v>
      </c>
      <c r="AC28">
        <v>15</v>
      </c>
      <c r="AD28">
        <v>15</v>
      </c>
      <c r="AE28">
        <v>15</v>
      </c>
      <c r="AF28">
        <v>15</v>
      </c>
      <c r="AG28">
        <v>15</v>
      </c>
      <c r="AH28">
        <v>15</v>
      </c>
      <c r="AI28">
        <v>15</v>
      </c>
      <c r="AJ28">
        <v>15</v>
      </c>
      <c r="AK28">
        <v>15</v>
      </c>
      <c r="AL28">
        <v>15</v>
      </c>
      <c r="AM28">
        <v>15</v>
      </c>
      <c r="AN28">
        <v>15</v>
      </c>
      <c r="AO28">
        <v>15</v>
      </c>
      <c r="AP28">
        <v>15</v>
      </c>
      <c r="AQ28">
        <v>15</v>
      </c>
      <c r="AR28">
        <v>15</v>
      </c>
      <c r="AS28">
        <v>15</v>
      </c>
      <c r="AT28">
        <v>15</v>
      </c>
      <c r="AU28">
        <v>15</v>
      </c>
      <c r="AV28">
        <v>15</v>
      </c>
      <c r="AW28">
        <v>15</v>
      </c>
      <c r="AX28">
        <v>15</v>
      </c>
      <c r="AY28">
        <v>15</v>
      </c>
      <c r="AZ28">
        <v>15</v>
      </c>
      <c r="BA28">
        <v>15</v>
      </c>
      <c r="BB28">
        <v>15</v>
      </c>
      <c r="BC28">
        <v>15</v>
      </c>
      <c r="BD28">
        <v>15</v>
      </c>
      <c r="BE28">
        <v>15</v>
      </c>
      <c r="BF28">
        <v>15</v>
      </c>
      <c r="BG28">
        <v>15</v>
      </c>
      <c r="BH28">
        <v>15</v>
      </c>
      <c r="BI28">
        <v>15</v>
      </c>
      <c r="BJ28">
        <v>15</v>
      </c>
      <c r="BK28">
        <v>15</v>
      </c>
      <c r="BL28">
        <v>15</v>
      </c>
      <c r="BM28">
        <v>15</v>
      </c>
      <c r="BN28">
        <v>15</v>
      </c>
      <c r="BO28">
        <v>15</v>
      </c>
      <c r="BP28">
        <v>15</v>
      </c>
      <c r="BQ28">
        <v>15</v>
      </c>
      <c r="BR28">
        <v>15</v>
      </c>
      <c r="BS28">
        <v>15</v>
      </c>
      <c r="BT28">
        <v>15</v>
      </c>
      <c r="BU28">
        <v>15</v>
      </c>
      <c r="BV28">
        <v>15</v>
      </c>
      <c r="BW28">
        <v>15</v>
      </c>
      <c r="BX28">
        <v>15</v>
      </c>
      <c r="BY28">
        <v>15</v>
      </c>
      <c r="BZ28">
        <v>15</v>
      </c>
      <c r="CA28">
        <v>15</v>
      </c>
      <c r="CB28">
        <v>15</v>
      </c>
      <c r="CC28">
        <v>15</v>
      </c>
      <c r="CD28">
        <v>15</v>
      </c>
      <c r="CE28">
        <v>15</v>
      </c>
      <c r="CF28">
        <v>15</v>
      </c>
      <c r="CG28">
        <v>15</v>
      </c>
      <c r="CH28">
        <v>15</v>
      </c>
      <c r="CI28">
        <v>15</v>
      </c>
      <c r="CJ28">
        <v>15</v>
      </c>
      <c r="CK28">
        <v>15</v>
      </c>
      <c r="CL28">
        <v>15</v>
      </c>
      <c r="CM28">
        <v>15</v>
      </c>
      <c r="CN28">
        <v>15</v>
      </c>
      <c r="CO28">
        <v>15</v>
      </c>
      <c r="CP28">
        <v>15</v>
      </c>
      <c r="CQ28">
        <v>15</v>
      </c>
      <c r="CR28">
        <v>15</v>
      </c>
      <c r="CS28">
        <v>15</v>
      </c>
      <c r="CT28">
        <v>15</v>
      </c>
      <c r="CU28">
        <v>15</v>
      </c>
      <c r="CV28">
        <v>15</v>
      </c>
      <c r="CW28">
        <v>15</v>
      </c>
      <c r="CX28">
        <v>15</v>
      </c>
      <c r="CY28">
        <v>15</v>
      </c>
      <c r="CZ28">
        <v>15</v>
      </c>
      <c r="DA28">
        <v>15</v>
      </c>
      <c r="DB28">
        <v>15</v>
      </c>
      <c r="DC28">
        <v>15</v>
      </c>
      <c r="DD28">
        <v>15</v>
      </c>
      <c r="DE28">
        <v>15</v>
      </c>
      <c r="DF28">
        <v>15</v>
      </c>
      <c r="DG28">
        <v>15</v>
      </c>
      <c r="DH28">
        <v>15</v>
      </c>
      <c r="DI28">
        <v>15</v>
      </c>
      <c r="DJ28">
        <v>15</v>
      </c>
      <c r="DK28">
        <v>15</v>
      </c>
      <c r="DL28">
        <v>15</v>
      </c>
      <c r="DM28">
        <v>15</v>
      </c>
      <c r="DN28">
        <v>15</v>
      </c>
      <c r="DO28">
        <v>15</v>
      </c>
      <c r="DP28">
        <v>15</v>
      </c>
      <c r="DQ28">
        <v>15</v>
      </c>
    </row>
    <row r="29" spans="1:168" x14ac:dyDescent="0.3">
      <c r="A29" t="s">
        <v>26</v>
      </c>
      <c r="B29">
        <v>15</v>
      </c>
      <c r="C29">
        <v>15</v>
      </c>
      <c r="D29">
        <v>15</v>
      </c>
      <c r="E29">
        <v>15</v>
      </c>
      <c r="F29">
        <v>15</v>
      </c>
      <c r="G29">
        <v>15</v>
      </c>
      <c r="H29">
        <v>15</v>
      </c>
      <c r="I29">
        <v>15</v>
      </c>
      <c r="J29">
        <v>15</v>
      </c>
      <c r="K29">
        <v>15</v>
      </c>
      <c r="L29">
        <v>15</v>
      </c>
      <c r="M29">
        <v>15</v>
      </c>
      <c r="N29">
        <v>15</v>
      </c>
      <c r="O29">
        <v>15</v>
      </c>
      <c r="P29">
        <v>15</v>
      </c>
      <c r="Q29">
        <v>15</v>
      </c>
      <c r="R29">
        <v>15</v>
      </c>
      <c r="S29">
        <v>15</v>
      </c>
      <c r="T29">
        <v>15</v>
      </c>
      <c r="U29">
        <v>15</v>
      </c>
      <c r="V29">
        <v>15</v>
      </c>
      <c r="W29">
        <v>15</v>
      </c>
      <c r="X29">
        <v>15</v>
      </c>
      <c r="Y29">
        <v>15</v>
      </c>
      <c r="Z29">
        <v>15</v>
      </c>
      <c r="AA29">
        <v>15</v>
      </c>
      <c r="AB29">
        <v>15</v>
      </c>
      <c r="AC29">
        <v>15</v>
      </c>
      <c r="AD29">
        <v>15</v>
      </c>
      <c r="AE29">
        <v>15</v>
      </c>
      <c r="AF29">
        <v>15</v>
      </c>
      <c r="AG29">
        <v>15</v>
      </c>
      <c r="AH29">
        <v>15</v>
      </c>
      <c r="AI29">
        <v>15</v>
      </c>
      <c r="AJ29">
        <v>15</v>
      </c>
      <c r="AK29">
        <v>15</v>
      </c>
      <c r="AL29">
        <v>15</v>
      </c>
      <c r="AM29">
        <v>15</v>
      </c>
      <c r="AN29">
        <v>15</v>
      </c>
      <c r="AO29">
        <v>15</v>
      </c>
      <c r="AP29">
        <v>15</v>
      </c>
      <c r="AQ29">
        <v>15</v>
      </c>
      <c r="AR29">
        <v>15</v>
      </c>
      <c r="AS29">
        <v>15</v>
      </c>
      <c r="AT29">
        <v>15</v>
      </c>
      <c r="AU29">
        <v>15</v>
      </c>
      <c r="AV29">
        <v>15</v>
      </c>
      <c r="AW29">
        <v>15</v>
      </c>
      <c r="AX29">
        <v>15</v>
      </c>
      <c r="AY29">
        <v>15</v>
      </c>
      <c r="AZ29">
        <v>15</v>
      </c>
      <c r="BA29">
        <v>15</v>
      </c>
      <c r="BB29">
        <v>15</v>
      </c>
      <c r="BC29">
        <v>15</v>
      </c>
      <c r="BD29">
        <v>15</v>
      </c>
      <c r="BE29">
        <v>15</v>
      </c>
      <c r="BF29">
        <v>15</v>
      </c>
      <c r="BG29">
        <v>15</v>
      </c>
      <c r="BH29">
        <v>15</v>
      </c>
      <c r="BI29">
        <v>15</v>
      </c>
      <c r="BJ29">
        <v>15</v>
      </c>
      <c r="BK29">
        <v>15</v>
      </c>
      <c r="BL29">
        <v>15</v>
      </c>
      <c r="BM29">
        <v>15</v>
      </c>
      <c r="BN29">
        <v>15</v>
      </c>
      <c r="BO29">
        <v>15</v>
      </c>
      <c r="BP29">
        <v>15</v>
      </c>
      <c r="BQ29">
        <v>15</v>
      </c>
      <c r="BR29">
        <v>15</v>
      </c>
      <c r="BS29">
        <v>15</v>
      </c>
      <c r="BT29">
        <v>15</v>
      </c>
      <c r="BU29">
        <v>15</v>
      </c>
      <c r="BV29">
        <v>15</v>
      </c>
      <c r="BW29">
        <v>15</v>
      </c>
      <c r="BX29">
        <v>15</v>
      </c>
      <c r="BY29">
        <v>15</v>
      </c>
      <c r="BZ29">
        <v>15</v>
      </c>
      <c r="CA29">
        <v>15</v>
      </c>
      <c r="CB29">
        <v>15</v>
      </c>
      <c r="CC29">
        <v>15</v>
      </c>
      <c r="CD29">
        <v>15</v>
      </c>
      <c r="CE29">
        <v>15</v>
      </c>
      <c r="CF29">
        <v>15</v>
      </c>
      <c r="CG29">
        <v>15</v>
      </c>
      <c r="CH29">
        <v>15</v>
      </c>
      <c r="CI29">
        <v>15</v>
      </c>
      <c r="CJ29">
        <v>15</v>
      </c>
      <c r="CK29">
        <v>15</v>
      </c>
      <c r="CL29">
        <v>15</v>
      </c>
      <c r="CM29">
        <v>15</v>
      </c>
      <c r="CN29">
        <v>15</v>
      </c>
      <c r="CO29">
        <v>15</v>
      </c>
      <c r="CP29">
        <v>15</v>
      </c>
      <c r="CQ29">
        <v>15</v>
      </c>
      <c r="CR29">
        <v>15</v>
      </c>
      <c r="CS29">
        <v>15</v>
      </c>
      <c r="CT29">
        <v>15</v>
      </c>
      <c r="CU29">
        <v>15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15</v>
      </c>
      <c r="DB29">
        <v>15</v>
      </c>
      <c r="DC29">
        <v>15</v>
      </c>
      <c r="DD29">
        <v>15</v>
      </c>
      <c r="DE29">
        <v>15</v>
      </c>
      <c r="DF29">
        <v>15</v>
      </c>
      <c r="DG29">
        <v>15</v>
      </c>
      <c r="DH29">
        <v>15</v>
      </c>
      <c r="DI29">
        <v>15</v>
      </c>
      <c r="DJ29">
        <v>15</v>
      </c>
      <c r="DK29">
        <v>15</v>
      </c>
      <c r="DL29">
        <v>15</v>
      </c>
      <c r="DM29">
        <v>15</v>
      </c>
      <c r="DN29">
        <v>15</v>
      </c>
      <c r="DO29">
        <v>15</v>
      </c>
      <c r="DP29">
        <v>15</v>
      </c>
      <c r="DQ29">
        <v>15</v>
      </c>
    </row>
    <row r="30" spans="1:168" x14ac:dyDescent="0.3">
      <c r="A30" t="s">
        <v>27</v>
      </c>
      <c r="B30">
        <v>7.0000000000000007E-2</v>
      </c>
      <c r="C30">
        <v>7.0000000000000007E-2</v>
      </c>
      <c r="D30">
        <v>7.0000000000000007E-2</v>
      </c>
      <c r="E30">
        <v>7.0000000000000007E-2</v>
      </c>
      <c r="F30">
        <v>7.0000000000000007E-2</v>
      </c>
      <c r="G30">
        <v>7.0000000000000007E-2</v>
      </c>
      <c r="H30">
        <v>7.0000000000000007E-2</v>
      </c>
      <c r="I30">
        <v>7.0000000000000007E-2</v>
      </c>
      <c r="J30">
        <v>7.0000000000000007E-2</v>
      </c>
      <c r="K30">
        <v>7.0000000000000007E-2</v>
      </c>
      <c r="L30">
        <v>7.0000000000000007E-2</v>
      </c>
      <c r="M30">
        <v>7.0000000000000007E-2</v>
      </c>
      <c r="N30">
        <v>7.0000000000000007E-2</v>
      </c>
      <c r="O30">
        <v>7.0000000000000007E-2</v>
      </c>
      <c r="P30">
        <v>7.0000000000000007E-2</v>
      </c>
      <c r="Q30">
        <v>7.0000000000000007E-2</v>
      </c>
      <c r="R30">
        <v>7.0000000000000007E-2</v>
      </c>
      <c r="S30">
        <v>7.0000000000000007E-2</v>
      </c>
      <c r="T30">
        <v>7.0000000000000007E-2</v>
      </c>
      <c r="U30">
        <v>7.0000000000000007E-2</v>
      </c>
      <c r="V30">
        <v>7.0000000000000007E-2</v>
      </c>
      <c r="W30">
        <v>7.0000000000000007E-2</v>
      </c>
      <c r="X30">
        <v>7.0000000000000007E-2</v>
      </c>
      <c r="Y30">
        <v>7.0000000000000007E-2</v>
      </c>
      <c r="Z30">
        <v>7.0000000000000007E-2</v>
      </c>
      <c r="AA30">
        <v>7.0000000000000007E-2</v>
      </c>
      <c r="AB30">
        <v>7.0000000000000007E-2</v>
      </c>
      <c r="AC30">
        <v>7.0000000000000007E-2</v>
      </c>
      <c r="AD30">
        <v>7.0000000000000007E-2</v>
      </c>
      <c r="AE30">
        <v>7.0000000000000007E-2</v>
      </c>
      <c r="AF30">
        <v>7.0000000000000007E-2</v>
      </c>
      <c r="AG30">
        <v>7.0000000000000007E-2</v>
      </c>
      <c r="AH30">
        <v>7.0000000000000007E-2</v>
      </c>
      <c r="AI30">
        <v>7.0000000000000007E-2</v>
      </c>
      <c r="AJ30">
        <v>7.0000000000000007E-2</v>
      </c>
      <c r="AK30">
        <v>7.0000000000000007E-2</v>
      </c>
      <c r="AL30">
        <v>7.0000000000000007E-2</v>
      </c>
      <c r="AM30">
        <v>7.0000000000000007E-2</v>
      </c>
      <c r="AN30">
        <v>7.0000000000000007E-2</v>
      </c>
      <c r="AO30">
        <v>7.0000000000000007E-2</v>
      </c>
      <c r="AP30">
        <v>7.0000000000000007E-2</v>
      </c>
      <c r="AQ30">
        <v>7.0000000000000007E-2</v>
      </c>
      <c r="AR30">
        <v>7.0000000000000007E-2</v>
      </c>
      <c r="AS30">
        <v>7.0000000000000007E-2</v>
      </c>
      <c r="AT30">
        <v>7.0000000000000007E-2</v>
      </c>
      <c r="AU30">
        <v>7.0000000000000007E-2</v>
      </c>
      <c r="AV30">
        <v>7.0000000000000007E-2</v>
      </c>
      <c r="AW30">
        <v>7.0000000000000007E-2</v>
      </c>
      <c r="AX30">
        <v>7.0000000000000007E-2</v>
      </c>
      <c r="AY30">
        <v>7.0000000000000007E-2</v>
      </c>
      <c r="AZ30">
        <v>7.0000000000000007E-2</v>
      </c>
      <c r="BA30">
        <v>7.0000000000000007E-2</v>
      </c>
      <c r="BB30">
        <v>7.0000000000000007E-2</v>
      </c>
      <c r="BC30">
        <v>7.0000000000000007E-2</v>
      </c>
      <c r="BD30">
        <v>7.0000000000000007E-2</v>
      </c>
      <c r="BE30">
        <v>7.0000000000000007E-2</v>
      </c>
      <c r="BF30">
        <v>7.0000000000000007E-2</v>
      </c>
      <c r="BG30">
        <v>7.0000000000000007E-2</v>
      </c>
      <c r="BH30">
        <v>7.0000000000000007E-2</v>
      </c>
      <c r="BI30">
        <v>7.0000000000000007E-2</v>
      </c>
      <c r="BJ30">
        <v>7.0000000000000007E-2</v>
      </c>
      <c r="BK30">
        <v>7.0000000000000007E-2</v>
      </c>
      <c r="BL30">
        <v>7.0000000000000007E-2</v>
      </c>
      <c r="BM30">
        <v>7.0000000000000007E-2</v>
      </c>
      <c r="BN30">
        <v>7.0000000000000007E-2</v>
      </c>
      <c r="BO30">
        <v>7.0000000000000007E-2</v>
      </c>
      <c r="BP30">
        <v>7.0000000000000007E-2</v>
      </c>
      <c r="BQ30">
        <v>7.0000000000000007E-2</v>
      </c>
      <c r="BR30">
        <v>7.0000000000000007E-2</v>
      </c>
      <c r="BS30">
        <v>7.0000000000000007E-2</v>
      </c>
      <c r="BT30">
        <v>7.0000000000000007E-2</v>
      </c>
      <c r="BU30">
        <v>7.0000000000000007E-2</v>
      </c>
      <c r="BV30">
        <v>7.0000000000000007E-2</v>
      </c>
      <c r="BW30">
        <v>7.0000000000000007E-2</v>
      </c>
      <c r="BX30">
        <v>7.0000000000000007E-2</v>
      </c>
      <c r="BY30">
        <v>7.0000000000000007E-2</v>
      </c>
      <c r="BZ30">
        <v>7.0000000000000007E-2</v>
      </c>
      <c r="CA30">
        <v>7.0000000000000007E-2</v>
      </c>
      <c r="CB30">
        <v>7.0000000000000007E-2</v>
      </c>
      <c r="CC30">
        <v>7.0000000000000007E-2</v>
      </c>
      <c r="CD30">
        <v>7.0000000000000007E-2</v>
      </c>
      <c r="CE30">
        <v>7.0000000000000007E-2</v>
      </c>
      <c r="CF30">
        <v>7.0000000000000007E-2</v>
      </c>
      <c r="CG30">
        <v>7.0000000000000007E-2</v>
      </c>
      <c r="CH30">
        <v>7.0000000000000007E-2</v>
      </c>
      <c r="CI30">
        <v>7.0000000000000007E-2</v>
      </c>
      <c r="CJ30">
        <v>7.0000000000000007E-2</v>
      </c>
      <c r="CK30">
        <v>7.0000000000000007E-2</v>
      </c>
      <c r="CL30">
        <v>7.0000000000000007E-2</v>
      </c>
      <c r="CM30">
        <v>7.0000000000000007E-2</v>
      </c>
      <c r="CN30">
        <v>7.0000000000000007E-2</v>
      </c>
      <c r="CO30">
        <v>7.0000000000000007E-2</v>
      </c>
      <c r="CP30">
        <v>7.0000000000000007E-2</v>
      </c>
      <c r="CQ30">
        <v>7.0000000000000007E-2</v>
      </c>
      <c r="CR30">
        <v>7.0000000000000007E-2</v>
      </c>
      <c r="CS30">
        <v>7.0000000000000007E-2</v>
      </c>
      <c r="CT30">
        <v>7.0000000000000007E-2</v>
      </c>
      <c r="CU30">
        <v>7.0000000000000007E-2</v>
      </c>
      <c r="CV30">
        <v>7.0000000000000007E-2</v>
      </c>
      <c r="CW30">
        <v>7.0000000000000007E-2</v>
      </c>
      <c r="CX30">
        <v>7.0000000000000007E-2</v>
      </c>
      <c r="CY30">
        <v>7.0000000000000007E-2</v>
      </c>
      <c r="CZ30">
        <v>7.0000000000000007E-2</v>
      </c>
      <c r="DA30">
        <v>7.0000000000000007E-2</v>
      </c>
      <c r="DB30">
        <v>7.0000000000000007E-2</v>
      </c>
      <c r="DC30">
        <v>7.0000000000000007E-2</v>
      </c>
      <c r="DD30">
        <v>7.0000000000000007E-2</v>
      </c>
      <c r="DE30">
        <v>7.0000000000000007E-2</v>
      </c>
      <c r="DF30">
        <v>7.0000000000000007E-2</v>
      </c>
      <c r="DG30">
        <v>7.0000000000000007E-2</v>
      </c>
      <c r="DH30">
        <v>7.0000000000000007E-2</v>
      </c>
      <c r="DI30">
        <v>7.0000000000000007E-2</v>
      </c>
      <c r="DJ30">
        <v>7.0000000000000007E-2</v>
      </c>
      <c r="DK30">
        <v>7.0000000000000007E-2</v>
      </c>
      <c r="DL30">
        <v>7.0000000000000007E-2</v>
      </c>
      <c r="DM30">
        <v>7.0000000000000007E-2</v>
      </c>
      <c r="DN30">
        <v>7.0000000000000007E-2</v>
      </c>
      <c r="DO30">
        <v>7.0000000000000007E-2</v>
      </c>
      <c r="DP30">
        <v>7.0000000000000007E-2</v>
      </c>
      <c r="DQ30">
        <v>7.0000000000000007E-2</v>
      </c>
    </row>
    <row r="31" spans="1:168" x14ac:dyDescent="0.3">
      <c r="A31" t="s">
        <v>28</v>
      </c>
      <c r="B31">
        <v>7.0000000000000007E-2</v>
      </c>
      <c r="C31">
        <v>7.0000000000000007E-2</v>
      </c>
      <c r="D31">
        <v>7.0000000000000007E-2</v>
      </c>
      <c r="E31">
        <v>7.0000000000000007E-2</v>
      </c>
      <c r="F31">
        <v>7.0000000000000007E-2</v>
      </c>
      <c r="G31">
        <v>7.0000000000000007E-2</v>
      </c>
      <c r="H31">
        <v>7.0000000000000007E-2</v>
      </c>
      <c r="I31">
        <v>7.0000000000000007E-2</v>
      </c>
      <c r="J31">
        <v>7.0000000000000007E-2</v>
      </c>
      <c r="K31">
        <v>7.0000000000000007E-2</v>
      </c>
      <c r="L31">
        <v>7.0000000000000007E-2</v>
      </c>
      <c r="M31">
        <v>7.0000000000000007E-2</v>
      </c>
      <c r="N31">
        <v>7.0000000000000007E-2</v>
      </c>
      <c r="O31">
        <v>7.0000000000000007E-2</v>
      </c>
      <c r="P31">
        <v>7.0000000000000007E-2</v>
      </c>
      <c r="Q31">
        <v>7.0000000000000007E-2</v>
      </c>
      <c r="R31">
        <v>7.0000000000000007E-2</v>
      </c>
      <c r="S31">
        <v>7.0000000000000007E-2</v>
      </c>
      <c r="T31">
        <v>7.0000000000000007E-2</v>
      </c>
      <c r="U31">
        <v>7.0000000000000007E-2</v>
      </c>
      <c r="V31">
        <v>7.0000000000000007E-2</v>
      </c>
      <c r="W31">
        <v>7.0000000000000007E-2</v>
      </c>
      <c r="X31">
        <v>7.0000000000000007E-2</v>
      </c>
      <c r="Y31">
        <v>7.0000000000000007E-2</v>
      </c>
      <c r="Z31">
        <v>7.0000000000000007E-2</v>
      </c>
      <c r="AA31">
        <v>7.0000000000000007E-2</v>
      </c>
      <c r="AB31">
        <v>7.0000000000000007E-2</v>
      </c>
      <c r="AC31">
        <v>7.0000000000000007E-2</v>
      </c>
      <c r="AD31">
        <v>7.0000000000000007E-2</v>
      </c>
      <c r="AE31">
        <v>7.0000000000000007E-2</v>
      </c>
      <c r="AF31">
        <v>7.0000000000000007E-2</v>
      </c>
      <c r="AG31">
        <v>7.0000000000000007E-2</v>
      </c>
      <c r="AH31">
        <v>7.0000000000000007E-2</v>
      </c>
      <c r="AI31">
        <v>7.0000000000000007E-2</v>
      </c>
      <c r="AJ31">
        <v>7.0000000000000007E-2</v>
      </c>
      <c r="AK31">
        <v>7.0000000000000007E-2</v>
      </c>
      <c r="AL31">
        <v>7.0000000000000007E-2</v>
      </c>
      <c r="AM31">
        <v>7.0000000000000007E-2</v>
      </c>
      <c r="AN31">
        <v>7.0000000000000007E-2</v>
      </c>
      <c r="AO31">
        <v>7.0000000000000007E-2</v>
      </c>
      <c r="AP31">
        <v>7.0000000000000007E-2</v>
      </c>
      <c r="AQ31">
        <v>7.0000000000000007E-2</v>
      </c>
      <c r="AR31">
        <v>7.0000000000000007E-2</v>
      </c>
      <c r="AS31">
        <v>7.0000000000000007E-2</v>
      </c>
      <c r="AT31">
        <v>7.0000000000000007E-2</v>
      </c>
      <c r="AU31">
        <v>7.0000000000000007E-2</v>
      </c>
      <c r="AV31">
        <v>7.0000000000000007E-2</v>
      </c>
      <c r="AW31">
        <v>7.0000000000000007E-2</v>
      </c>
      <c r="AX31">
        <v>7.0000000000000007E-2</v>
      </c>
      <c r="AY31">
        <v>7.0000000000000007E-2</v>
      </c>
      <c r="AZ31">
        <v>7.0000000000000007E-2</v>
      </c>
      <c r="BA31">
        <v>7.0000000000000007E-2</v>
      </c>
      <c r="BB31">
        <v>7.0000000000000007E-2</v>
      </c>
      <c r="BC31">
        <v>7.0000000000000007E-2</v>
      </c>
      <c r="BD31">
        <v>7.0000000000000007E-2</v>
      </c>
      <c r="BE31">
        <v>7.0000000000000007E-2</v>
      </c>
      <c r="BF31">
        <v>7.0000000000000007E-2</v>
      </c>
      <c r="BG31">
        <v>7.0000000000000007E-2</v>
      </c>
      <c r="BH31">
        <v>7.0000000000000007E-2</v>
      </c>
      <c r="BI31">
        <v>7.0000000000000007E-2</v>
      </c>
      <c r="BJ31">
        <v>7.0000000000000007E-2</v>
      </c>
      <c r="BK31">
        <v>7.0000000000000007E-2</v>
      </c>
      <c r="BL31">
        <v>7.0000000000000007E-2</v>
      </c>
      <c r="BM31">
        <v>7.0000000000000007E-2</v>
      </c>
      <c r="BN31">
        <v>7.0000000000000007E-2</v>
      </c>
      <c r="BO31">
        <v>7.0000000000000007E-2</v>
      </c>
      <c r="BP31">
        <v>7.0000000000000007E-2</v>
      </c>
      <c r="BQ31">
        <v>7.0000000000000007E-2</v>
      </c>
      <c r="BR31">
        <v>7.0000000000000007E-2</v>
      </c>
      <c r="BS31">
        <v>7.0000000000000007E-2</v>
      </c>
      <c r="BT31">
        <v>7.0000000000000007E-2</v>
      </c>
      <c r="BU31">
        <v>7.0000000000000007E-2</v>
      </c>
      <c r="BV31">
        <v>7.0000000000000007E-2</v>
      </c>
      <c r="BW31">
        <v>7.0000000000000007E-2</v>
      </c>
      <c r="BX31">
        <v>7.0000000000000007E-2</v>
      </c>
      <c r="BY31">
        <v>7.0000000000000007E-2</v>
      </c>
      <c r="BZ31">
        <v>7.0000000000000007E-2</v>
      </c>
      <c r="CA31">
        <v>7.0000000000000007E-2</v>
      </c>
      <c r="CB31">
        <v>7.0000000000000007E-2</v>
      </c>
      <c r="CC31">
        <v>7.0000000000000007E-2</v>
      </c>
      <c r="CD31">
        <v>7.0000000000000007E-2</v>
      </c>
      <c r="CE31">
        <v>7.0000000000000007E-2</v>
      </c>
      <c r="CF31">
        <v>7.0000000000000007E-2</v>
      </c>
      <c r="CG31">
        <v>7.0000000000000007E-2</v>
      </c>
      <c r="CH31">
        <v>7.0000000000000007E-2</v>
      </c>
      <c r="CI31">
        <v>7.0000000000000007E-2</v>
      </c>
      <c r="CJ31">
        <v>7.0000000000000007E-2</v>
      </c>
      <c r="CK31">
        <v>7.0000000000000007E-2</v>
      </c>
      <c r="CL31">
        <v>7.0000000000000007E-2</v>
      </c>
      <c r="CM31">
        <v>7.0000000000000007E-2</v>
      </c>
      <c r="CN31">
        <v>7.0000000000000007E-2</v>
      </c>
      <c r="CO31">
        <v>7.0000000000000007E-2</v>
      </c>
      <c r="CP31">
        <v>7.0000000000000007E-2</v>
      </c>
      <c r="CQ31">
        <v>7.0000000000000007E-2</v>
      </c>
      <c r="CR31">
        <v>7.0000000000000007E-2</v>
      </c>
      <c r="CS31">
        <v>7.0000000000000007E-2</v>
      </c>
      <c r="CT31">
        <v>7.0000000000000007E-2</v>
      </c>
      <c r="CU31">
        <v>7.0000000000000007E-2</v>
      </c>
      <c r="CV31">
        <v>7.0000000000000007E-2</v>
      </c>
      <c r="CW31">
        <v>7.0000000000000007E-2</v>
      </c>
      <c r="CX31">
        <v>7.0000000000000007E-2</v>
      </c>
      <c r="CY31">
        <v>7.0000000000000007E-2</v>
      </c>
      <c r="CZ31">
        <v>7.0000000000000007E-2</v>
      </c>
      <c r="DA31">
        <v>7.0000000000000007E-2</v>
      </c>
      <c r="DB31">
        <v>7.0000000000000007E-2</v>
      </c>
      <c r="DC31">
        <v>7.0000000000000007E-2</v>
      </c>
      <c r="DD31">
        <v>7.0000000000000007E-2</v>
      </c>
      <c r="DE31">
        <v>7.0000000000000007E-2</v>
      </c>
      <c r="DF31">
        <v>7.0000000000000007E-2</v>
      </c>
      <c r="DG31">
        <v>7.0000000000000007E-2</v>
      </c>
      <c r="DH31">
        <v>7.0000000000000007E-2</v>
      </c>
      <c r="DI31">
        <v>7.0000000000000007E-2</v>
      </c>
      <c r="DJ31">
        <v>7.0000000000000007E-2</v>
      </c>
      <c r="DK31">
        <v>7.0000000000000007E-2</v>
      </c>
      <c r="DL31">
        <v>7.0000000000000007E-2</v>
      </c>
      <c r="DM31">
        <v>7.0000000000000007E-2</v>
      </c>
      <c r="DN31">
        <v>7.0000000000000007E-2</v>
      </c>
      <c r="DO31">
        <v>7.0000000000000007E-2</v>
      </c>
      <c r="DP31">
        <v>7.0000000000000007E-2</v>
      </c>
      <c r="DQ31">
        <v>7.0000000000000007E-2</v>
      </c>
    </row>
    <row r="32" spans="1:168" x14ac:dyDescent="0.3">
      <c r="A32" t="s">
        <v>29</v>
      </c>
      <c r="B32">
        <v>7.0000000000000007E-2</v>
      </c>
      <c r="C32">
        <v>7.0000000000000007E-2</v>
      </c>
      <c r="D32">
        <v>7.0000000000000007E-2</v>
      </c>
      <c r="E32">
        <v>7.0000000000000007E-2</v>
      </c>
      <c r="F32">
        <v>7.0000000000000007E-2</v>
      </c>
      <c r="G32">
        <v>7.0000000000000007E-2</v>
      </c>
      <c r="H32">
        <v>7.0000000000000007E-2</v>
      </c>
      <c r="I32">
        <v>7.0000000000000007E-2</v>
      </c>
      <c r="J32">
        <v>7.0000000000000007E-2</v>
      </c>
      <c r="K32">
        <v>7.0000000000000007E-2</v>
      </c>
      <c r="L32">
        <v>7.0000000000000007E-2</v>
      </c>
      <c r="M32">
        <v>7.0000000000000007E-2</v>
      </c>
      <c r="N32">
        <v>7.0000000000000007E-2</v>
      </c>
      <c r="O32">
        <v>7.0000000000000007E-2</v>
      </c>
      <c r="P32">
        <v>7.0000000000000007E-2</v>
      </c>
      <c r="Q32">
        <v>7.0000000000000007E-2</v>
      </c>
      <c r="R32">
        <v>7.0000000000000007E-2</v>
      </c>
      <c r="S32">
        <v>7.0000000000000007E-2</v>
      </c>
      <c r="T32">
        <v>7.0000000000000007E-2</v>
      </c>
      <c r="U32">
        <v>7.0000000000000007E-2</v>
      </c>
      <c r="V32">
        <v>7.0000000000000007E-2</v>
      </c>
      <c r="W32">
        <v>7.0000000000000007E-2</v>
      </c>
      <c r="X32">
        <v>7.0000000000000007E-2</v>
      </c>
      <c r="Y32">
        <v>7.0000000000000007E-2</v>
      </c>
      <c r="Z32">
        <v>7.0000000000000007E-2</v>
      </c>
      <c r="AA32">
        <v>7.0000000000000007E-2</v>
      </c>
      <c r="AB32">
        <v>7.0000000000000007E-2</v>
      </c>
      <c r="AC32">
        <v>7.0000000000000007E-2</v>
      </c>
      <c r="AD32">
        <v>7.0000000000000007E-2</v>
      </c>
      <c r="AE32">
        <v>7.0000000000000007E-2</v>
      </c>
      <c r="AF32">
        <v>7.0000000000000007E-2</v>
      </c>
      <c r="AG32">
        <v>7.0000000000000007E-2</v>
      </c>
      <c r="AH32">
        <v>7.0000000000000007E-2</v>
      </c>
      <c r="AI32">
        <v>7.0000000000000007E-2</v>
      </c>
      <c r="AJ32">
        <v>7.0000000000000007E-2</v>
      </c>
      <c r="AK32">
        <v>7.0000000000000007E-2</v>
      </c>
      <c r="AL32">
        <v>7.0000000000000007E-2</v>
      </c>
      <c r="AM32">
        <v>7.0000000000000007E-2</v>
      </c>
      <c r="AN32">
        <v>7.0000000000000007E-2</v>
      </c>
      <c r="AO32">
        <v>7.0000000000000007E-2</v>
      </c>
      <c r="AP32">
        <v>7.0000000000000007E-2</v>
      </c>
      <c r="AQ32">
        <v>7.0000000000000007E-2</v>
      </c>
      <c r="AR32">
        <v>7.0000000000000007E-2</v>
      </c>
      <c r="AS32">
        <v>7.0000000000000007E-2</v>
      </c>
      <c r="AT32">
        <v>7.0000000000000007E-2</v>
      </c>
      <c r="AU32">
        <v>7.0000000000000007E-2</v>
      </c>
      <c r="AV32">
        <v>7.0000000000000007E-2</v>
      </c>
      <c r="AW32">
        <v>7.0000000000000007E-2</v>
      </c>
      <c r="AX32">
        <v>7.0000000000000007E-2</v>
      </c>
      <c r="AY32">
        <v>7.0000000000000007E-2</v>
      </c>
      <c r="AZ32">
        <v>7.0000000000000007E-2</v>
      </c>
      <c r="BA32">
        <v>7.0000000000000007E-2</v>
      </c>
      <c r="BB32">
        <v>7.0000000000000007E-2</v>
      </c>
      <c r="BC32">
        <v>7.0000000000000007E-2</v>
      </c>
      <c r="BD32">
        <v>7.0000000000000007E-2</v>
      </c>
      <c r="BE32">
        <v>7.0000000000000007E-2</v>
      </c>
      <c r="BF32">
        <v>7.0000000000000007E-2</v>
      </c>
      <c r="BG32">
        <v>7.0000000000000007E-2</v>
      </c>
      <c r="BH32">
        <v>7.0000000000000007E-2</v>
      </c>
      <c r="BI32">
        <v>7.0000000000000007E-2</v>
      </c>
      <c r="BJ32">
        <v>7.0000000000000007E-2</v>
      </c>
      <c r="BK32">
        <v>7.0000000000000007E-2</v>
      </c>
      <c r="BL32">
        <v>7.0000000000000007E-2</v>
      </c>
      <c r="BM32">
        <v>7.0000000000000007E-2</v>
      </c>
      <c r="BN32">
        <v>7.0000000000000007E-2</v>
      </c>
      <c r="BO32">
        <v>7.0000000000000007E-2</v>
      </c>
      <c r="BP32">
        <v>7.0000000000000007E-2</v>
      </c>
      <c r="BQ32">
        <v>7.0000000000000007E-2</v>
      </c>
      <c r="BR32">
        <v>7.0000000000000007E-2</v>
      </c>
      <c r="BS32">
        <v>7.0000000000000007E-2</v>
      </c>
      <c r="BT32">
        <v>7.0000000000000007E-2</v>
      </c>
      <c r="BU32">
        <v>7.0000000000000007E-2</v>
      </c>
      <c r="BV32">
        <v>7.0000000000000007E-2</v>
      </c>
      <c r="BW32">
        <v>7.0000000000000007E-2</v>
      </c>
      <c r="BX32">
        <v>7.0000000000000007E-2</v>
      </c>
      <c r="BY32">
        <v>7.0000000000000007E-2</v>
      </c>
      <c r="BZ32">
        <v>7.0000000000000007E-2</v>
      </c>
      <c r="CA32">
        <v>7.0000000000000007E-2</v>
      </c>
      <c r="CB32">
        <v>7.0000000000000007E-2</v>
      </c>
      <c r="CC32">
        <v>7.0000000000000007E-2</v>
      </c>
      <c r="CD32">
        <v>7.0000000000000007E-2</v>
      </c>
      <c r="CE32">
        <v>7.0000000000000007E-2</v>
      </c>
      <c r="CF32">
        <v>7.0000000000000007E-2</v>
      </c>
      <c r="CG32">
        <v>7.0000000000000007E-2</v>
      </c>
      <c r="CH32">
        <v>7.0000000000000007E-2</v>
      </c>
      <c r="CI32">
        <v>7.0000000000000007E-2</v>
      </c>
      <c r="CJ32">
        <v>7.0000000000000007E-2</v>
      </c>
      <c r="CK32">
        <v>7.0000000000000007E-2</v>
      </c>
      <c r="CL32">
        <v>7.0000000000000007E-2</v>
      </c>
      <c r="CM32">
        <v>7.0000000000000007E-2</v>
      </c>
      <c r="CN32">
        <v>7.0000000000000007E-2</v>
      </c>
      <c r="CO32">
        <v>7.0000000000000007E-2</v>
      </c>
      <c r="CP32">
        <v>7.0000000000000007E-2</v>
      </c>
      <c r="CQ32">
        <v>7.0000000000000007E-2</v>
      </c>
      <c r="CR32">
        <v>7.0000000000000007E-2</v>
      </c>
      <c r="CS32">
        <v>7.0000000000000007E-2</v>
      </c>
      <c r="CT32">
        <v>7.0000000000000007E-2</v>
      </c>
      <c r="CU32">
        <v>7.0000000000000007E-2</v>
      </c>
      <c r="CV32">
        <v>7.0000000000000007E-2</v>
      </c>
      <c r="CW32">
        <v>7.0000000000000007E-2</v>
      </c>
      <c r="CX32">
        <v>7.0000000000000007E-2</v>
      </c>
      <c r="CY32">
        <v>7.0000000000000007E-2</v>
      </c>
      <c r="CZ32">
        <v>7.0000000000000007E-2</v>
      </c>
      <c r="DA32">
        <v>7.0000000000000007E-2</v>
      </c>
      <c r="DB32">
        <v>7.0000000000000007E-2</v>
      </c>
      <c r="DC32">
        <v>7.0000000000000007E-2</v>
      </c>
      <c r="DD32">
        <v>7.0000000000000007E-2</v>
      </c>
      <c r="DE32">
        <v>7.0000000000000007E-2</v>
      </c>
      <c r="DF32">
        <v>7.0000000000000007E-2</v>
      </c>
      <c r="DG32">
        <v>7.0000000000000007E-2</v>
      </c>
      <c r="DH32">
        <v>7.0000000000000007E-2</v>
      </c>
      <c r="DI32">
        <v>7.0000000000000007E-2</v>
      </c>
      <c r="DJ32">
        <v>7.0000000000000007E-2</v>
      </c>
      <c r="DK32">
        <v>7.0000000000000007E-2</v>
      </c>
      <c r="DL32">
        <v>7.0000000000000007E-2</v>
      </c>
      <c r="DM32">
        <v>7.0000000000000007E-2</v>
      </c>
      <c r="DN32">
        <v>7.0000000000000007E-2</v>
      </c>
      <c r="DO32">
        <v>7.0000000000000007E-2</v>
      </c>
      <c r="DP32">
        <v>7.0000000000000007E-2</v>
      </c>
      <c r="DQ32">
        <v>7.0000000000000007E-2</v>
      </c>
    </row>
    <row r="33" spans="1:168" x14ac:dyDescent="0.3">
      <c r="A33" t="s">
        <v>30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</row>
    <row r="34" spans="1:168" x14ac:dyDescent="0.3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</row>
    <row r="35" spans="1:168" x14ac:dyDescent="0.3">
      <c r="A35" t="s">
        <v>32</v>
      </c>
      <c r="B35" s="3">
        <f>B40/1000/24/INDEX($B$58:$C$58,1,MATCH(B$43,$B$53:$C$53,0))/INDEX($B$57:$C$57,1,MATCH(B$43,$B$53:$C$53,0))/INDEX($B$54:$C$54,1,MATCH(B$43,$B$53:$C$53,0))-B47</f>
        <v>0.8914728473711907</v>
      </c>
      <c r="C35" s="3">
        <f t="shared" ref="C35:BN35" si="18">C40/1000/24/INDEX($B$58:$C$58,1,MATCH(C$43,$B$53:$C$53,0))/INDEX($B$57:$C$57,1,MATCH(C$43,$B$53:$C$53,0))/INDEX($B$54:$C$54,1,MATCH(C$43,$B$53:$C$53,0))-C47</f>
        <v>1.2370933661667118</v>
      </c>
      <c r="D35" s="3">
        <f t="shared" si="18"/>
        <v>0.77140353492163694</v>
      </c>
      <c r="E35" s="3">
        <f t="shared" si="18"/>
        <v>0.61727622774739555</v>
      </c>
      <c r="F35" s="3">
        <f t="shared" si="18"/>
        <v>0.46478918449703105</v>
      </c>
      <c r="G35" s="3">
        <f t="shared" si="18"/>
        <v>0.48559125320608926</v>
      </c>
      <c r="H35" s="3">
        <f t="shared" si="18"/>
        <v>0.71806605034224069</v>
      </c>
      <c r="I35" s="3">
        <f t="shared" si="18"/>
        <v>0.59267723300421649</v>
      </c>
      <c r="J35" s="3">
        <f t="shared" si="18"/>
        <v>0.84620075968905939</v>
      </c>
      <c r="K35" s="3">
        <f t="shared" si="18"/>
        <v>0.32384211330589607</v>
      </c>
      <c r="L35" s="3">
        <f t="shared" si="18"/>
        <v>0.62404611337596927</v>
      </c>
      <c r="M35" s="3">
        <f t="shared" si="18"/>
        <v>0.87938835627032386</v>
      </c>
      <c r="N35" s="3">
        <f t="shared" si="18"/>
        <v>0.69633617717573404</v>
      </c>
      <c r="O35" s="3">
        <f t="shared" si="18"/>
        <v>0.92537139679681435</v>
      </c>
      <c r="P35" s="3">
        <f t="shared" si="18"/>
        <v>0.61900144445493221</v>
      </c>
      <c r="Q35" s="3">
        <f t="shared" si="18"/>
        <v>0.21937017854870811</v>
      </c>
      <c r="R35" s="3">
        <f t="shared" si="18"/>
        <v>0.38648899817752286</v>
      </c>
      <c r="S35" s="3">
        <f t="shared" si="18"/>
        <v>0.88296794952701652</v>
      </c>
      <c r="T35" s="3">
        <f t="shared" si="18"/>
        <v>0.66072752330554851</v>
      </c>
      <c r="U35" s="3">
        <f t="shared" si="18"/>
        <v>0.5664477290659522</v>
      </c>
      <c r="V35" s="3">
        <f t="shared" si="18"/>
        <v>0.64978936191473191</v>
      </c>
      <c r="W35" s="3">
        <f t="shared" si="18"/>
        <v>0.31998535626211611</v>
      </c>
      <c r="X35" s="3">
        <f t="shared" si="18"/>
        <v>0.40552594736154879</v>
      </c>
      <c r="Y35" s="3">
        <f t="shared" si="18"/>
        <v>0.56992086206129033</v>
      </c>
      <c r="Z35" s="3">
        <f t="shared" si="18"/>
        <v>1.6283859114111765</v>
      </c>
      <c r="AA35" s="3">
        <f t="shared" si="18"/>
        <v>1.5029629917153871</v>
      </c>
      <c r="AB35" s="3">
        <f t="shared" si="18"/>
        <v>1.8720095348385062</v>
      </c>
      <c r="AC35" s="3">
        <f t="shared" si="18"/>
        <v>1.3214184953743384</v>
      </c>
      <c r="AD35" s="3">
        <f t="shared" si="18"/>
        <v>1.4315367032671729</v>
      </c>
      <c r="AE35" s="3">
        <f t="shared" si="18"/>
        <v>2.1948745275846351</v>
      </c>
      <c r="AF35" s="3">
        <f t="shared" si="18"/>
        <v>1.2042505853436418</v>
      </c>
      <c r="AG35" s="3">
        <f t="shared" si="18"/>
        <v>1.3703541147509037</v>
      </c>
      <c r="AH35" s="3">
        <f t="shared" si="18"/>
        <v>0.68628359125173699</v>
      </c>
      <c r="AI35" s="3">
        <f t="shared" si="18"/>
        <v>0.68628359125173699</v>
      </c>
      <c r="AJ35" s="3">
        <f t="shared" si="18"/>
        <v>1.1768519600223777</v>
      </c>
      <c r="AK35" s="3">
        <f t="shared" si="18"/>
        <v>1.0605165655230788</v>
      </c>
      <c r="AL35" s="3">
        <f t="shared" si="18"/>
        <v>0.9276688605571064</v>
      </c>
      <c r="AM35" s="3">
        <f t="shared" si="18"/>
        <v>1.0304574386303365</v>
      </c>
      <c r="AN35" s="3">
        <f t="shared" si="18"/>
        <v>0.70764755149906999</v>
      </c>
      <c r="AO35" s="3">
        <f t="shared" si="18"/>
        <v>0.98133051111540903</v>
      </c>
      <c r="AP35" s="3">
        <f t="shared" si="18"/>
        <v>1.0318893059506806</v>
      </c>
      <c r="AQ35" s="3">
        <f t="shared" si="18"/>
        <v>0.97438762770348286</v>
      </c>
      <c r="AR35" s="3">
        <f t="shared" si="18"/>
        <v>1.2724954138239146</v>
      </c>
      <c r="AS35" s="3">
        <f t="shared" si="18"/>
        <v>0.87693428384257965</v>
      </c>
      <c r="AT35" s="3">
        <f t="shared" si="18"/>
        <v>0.87232327706071733</v>
      </c>
      <c r="AU35" s="3">
        <f t="shared" si="18"/>
        <v>1.1396705886557126</v>
      </c>
      <c r="AV35" s="3">
        <f t="shared" si="18"/>
        <v>1.189139957256945</v>
      </c>
      <c r="AW35" s="3">
        <f t="shared" si="18"/>
        <v>0.92979346467542023</v>
      </c>
      <c r="AX35" s="3">
        <f t="shared" si="18"/>
        <v>0.89229710707020848</v>
      </c>
      <c r="AY35" s="3">
        <f t="shared" si="18"/>
        <v>0.92979346467542168</v>
      </c>
      <c r="AZ35" s="3">
        <f t="shared" si="18"/>
        <v>1.0763690300382418</v>
      </c>
      <c r="BA35" s="3">
        <f t="shared" si="18"/>
        <v>1.2265386455712621</v>
      </c>
      <c r="BB35" s="3">
        <f t="shared" si="18"/>
        <v>0.88041149245982242</v>
      </c>
      <c r="BC35" s="3">
        <f t="shared" si="18"/>
        <v>0.88041149245982242</v>
      </c>
      <c r="BD35" s="3">
        <f t="shared" si="18"/>
        <v>0.97978768789209403</v>
      </c>
      <c r="BE35" s="3">
        <f t="shared" si="18"/>
        <v>0.88041149245982042</v>
      </c>
      <c r="BF35" s="3">
        <f t="shared" si="18"/>
        <v>0.88041149245982242</v>
      </c>
      <c r="BG35" s="3">
        <f t="shared" si="18"/>
        <v>0.52369350776213019</v>
      </c>
      <c r="BH35" s="3">
        <f t="shared" si="18"/>
        <v>0.86575227558110335</v>
      </c>
      <c r="BI35" s="3">
        <f t="shared" si="18"/>
        <v>0.98985900923427728</v>
      </c>
      <c r="BJ35" s="3">
        <f t="shared" si="18"/>
        <v>1.2986284133716488</v>
      </c>
      <c r="BK35" s="3">
        <f t="shared" si="18"/>
        <v>0.86575227558110202</v>
      </c>
      <c r="BL35" s="3">
        <f t="shared" si="18"/>
        <v>1.2986284133716488</v>
      </c>
      <c r="BM35" s="3">
        <f t="shared" si="18"/>
        <v>1.1543363674414662</v>
      </c>
      <c r="BN35" s="3">
        <f t="shared" si="18"/>
        <v>0.86575227558110335</v>
      </c>
      <c r="BO35" s="3">
        <f t="shared" ref="BO35:DQ35" si="19">BO40/1000/24/INDEX($B$58:$C$58,1,MATCH(BO$43,$B$53:$C$53,0))/INDEX($B$57:$C$57,1,MATCH(BO$43,$B$53:$C$53,0))/INDEX($B$54:$C$54,1,MATCH(BO$43,$B$53:$C$53,0))-BO47</f>
        <v>0.86575227558110335</v>
      </c>
      <c r="BP35" s="3">
        <f t="shared" si="19"/>
        <v>0.96123770748306081</v>
      </c>
      <c r="BQ35" s="3">
        <f t="shared" si="19"/>
        <v>0.77417322977042036</v>
      </c>
      <c r="BR35" s="3">
        <f t="shared" si="19"/>
        <v>1.2476284781235858</v>
      </c>
      <c r="BS35" s="3">
        <f t="shared" si="19"/>
        <v>1.01529485812654</v>
      </c>
      <c r="BT35" s="3">
        <f t="shared" si="19"/>
        <v>1.5823315298725231</v>
      </c>
      <c r="BU35" s="3">
        <f t="shared" si="19"/>
        <v>0.85157611887086904</v>
      </c>
      <c r="BV35" s="3">
        <f t="shared" si="19"/>
        <v>0.9899128229323072</v>
      </c>
      <c r="BW35" s="3">
        <f t="shared" si="19"/>
        <v>0.9144621048891588</v>
      </c>
      <c r="BX35" s="3">
        <f t="shared" si="19"/>
        <v>1.0476560188531061</v>
      </c>
      <c r="BY35" s="3">
        <f t="shared" si="19"/>
        <v>0.93121976407902585</v>
      </c>
      <c r="BZ35" s="3">
        <f t="shared" si="19"/>
        <v>0.61063974519076569</v>
      </c>
      <c r="CA35" s="3">
        <f t="shared" si="19"/>
        <v>0.44212428681589494</v>
      </c>
      <c r="CB35" s="3">
        <f t="shared" si="19"/>
        <v>0.28858409193400919</v>
      </c>
      <c r="CC35" s="3">
        <f t="shared" si="19"/>
        <v>0.52743723676155285</v>
      </c>
      <c r="CD35" s="3">
        <f t="shared" si="19"/>
        <v>1.3379485307978007</v>
      </c>
      <c r="CE35" s="3">
        <f t="shared" si="19"/>
        <v>1.5416549111600062</v>
      </c>
      <c r="CF35" s="3">
        <f t="shared" si="19"/>
        <v>1.577983525795235</v>
      </c>
      <c r="CG35" s="3">
        <f t="shared" si="19"/>
        <v>1.1211988213547641</v>
      </c>
      <c r="CH35" s="3">
        <f t="shared" si="19"/>
        <v>1.0579449061521971</v>
      </c>
      <c r="CI35" s="3">
        <f t="shared" si="19"/>
        <v>1.054549584371419</v>
      </c>
      <c r="CJ35" s="3">
        <f t="shared" si="19"/>
        <v>1.2706387019483552</v>
      </c>
      <c r="CK35" s="3">
        <f t="shared" si="19"/>
        <v>1.2221001462092931</v>
      </c>
      <c r="CL35" s="3">
        <f t="shared" si="19"/>
        <v>1.0004944055626805</v>
      </c>
      <c r="CM35" s="3">
        <f t="shared" si="19"/>
        <v>1.1137463565658208</v>
      </c>
      <c r="CN35" s="3">
        <f t="shared" si="19"/>
        <v>0.83443019843248167</v>
      </c>
      <c r="CO35" s="3">
        <f t="shared" si="19"/>
        <v>0.82669691736532958</v>
      </c>
      <c r="CP35" s="3">
        <f t="shared" si="19"/>
        <v>1.1656035281353518</v>
      </c>
      <c r="CQ35" s="3">
        <f t="shared" si="19"/>
        <v>1.0520923225165579</v>
      </c>
      <c r="CR35" s="3">
        <f t="shared" si="19"/>
        <v>0.97740879122645485</v>
      </c>
      <c r="CS35" s="3">
        <f t="shared" si="19"/>
        <v>1.0953284187035666</v>
      </c>
      <c r="CT35" s="3">
        <f t="shared" si="19"/>
        <v>1.1168047231632177</v>
      </c>
      <c r="CU35" s="3">
        <f t="shared" si="19"/>
        <v>0.94032323809353102</v>
      </c>
      <c r="CV35" s="3">
        <f t="shared" si="19"/>
        <v>1.223240361208876</v>
      </c>
      <c r="CW35" s="3">
        <f t="shared" si="19"/>
        <v>0.88320634574594326</v>
      </c>
      <c r="CX35" s="3">
        <f t="shared" si="19"/>
        <v>1.1757452254705134</v>
      </c>
      <c r="CY35" s="3">
        <f t="shared" si="19"/>
        <v>0.97978768789209369</v>
      </c>
      <c r="CZ35" s="3">
        <f t="shared" si="19"/>
        <v>0.8832063457459437</v>
      </c>
      <c r="DA35" s="3">
        <f t="shared" si="19"/>
        <v>0.78383015031367498</v>
      </c>
      <c r="DB35" s="3">
        <f t="shared" si="19"/>
        <v>0.98985900923427605</v>
      </c>
      <c r="DC35" s="3">
        <f t="shared" si="19"/>
        <v>1.1595345972560247</v>
      </c>
      <c r="DD35" s="3">
        <f t="shared" si="19"/>
        <v>1.1245253326366729</v>
      </c>
      <c r="DE35" s="3">
        <f t="shared" si="19"/>
        <v>0.97887657059565858</v>
      </c>
      <c r="DF35" s="3">
        <f t="shared" si="19"/>
        <v>1.3986580129046613</v>
      </c>
      <c r="DG35" s="3">
        <f t="shared" si="19"/>
        <v>0.99245911469976045</v>
      </c>
      <c r="DH35" s="3">
        <f t="shared" si="19"/>
        <v>1.2770751231326503</v>
      </c>
      <c r="DI35" s="3">
        <f t="shared" si="19"/>
        <v>1.2937288692966444</v>
      </c>
      <c r="DJ35" s="3">
        <f t="shared" si="19"/>
        <v>1.1606150997041369</v>
      </c>
      <c r="DK35" s="3">
        <f t="shared" si="19"/>
        <v>1.4468865609543489</v>
      </c>
      <c r="DL35" s="3">
        <f t="shared" si="19"/>
        <v>1.095852488783597</v>
      </c>
      <c r="DM35" s="3">
        <f t="shared" si="19"/>
        <v>1.1877430201419996</v>
      </c>
      <c r="DN35" s="3">
        <f t="shared" si="19"/>
        <v>1.2535975457046029</v>
      </c>
      <c r="DO35" s="3">
        <f t="shared" si="19"/>
        <v>0.73494358664361736</v>
      </c>
      <c r="DP35" s="3">
        <f t="shared" si="19"/>
        <v>1.361817992213846</v>
      </c>
      <c r="DQ35" s="3">
        <f t="shared" si="19"/>
        <v>0.19208306707942099</v>
      </c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</row>
    <row r="36" spans="1:168" x14ac:dyDescent="0.3">
      <c r="A36" t="s">
        <v>33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</row>
    <row r="37" spans="1:168" x14ac:dyDescent="0.3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</row>
    <row r="38" spans="1:168" x14ac:dyDescent="0.3">
      <c r="A38" t="s">
        <v>487</v>
      </c>
      <c r="B38">
        <f>1-B45</f>
        <v>1</v>
      </c>
      <c r="C38">
        <f t="shared" ref="C38:BN38" si="20">1-C45</f>
        <v>1</v>
      </c>
      <c r="D38">
        <f t="shared" si="20"/>
        <v>1</v>
      </c>
      <c r="E38">
        <f t="shared" si="20"/>
        <v>1</v>
      </c>
      <c r="F38">
        <f t="shared" si="20"/>
        <v>1</v>
      </c>
      <c r="G38">
        <f t="shared" si="20"/>
        <v>1</v>
      </c>
      <c r="H38">
        <f t="shared" si="20"/>
        <v>1</v>
      </c>
      <c r="I38">
        <f t="shared" si="20"/>
        <v>1</v>
      </c>
      <c r="J38">
        <f t="shared" si="20"/>
        <v>1</v>
      </c>
      <c r="K38">
        <f t="shared" si="20"/>
        <v>1</v>
      </c>
      <c r="L38">
        <f t="shared" si="20"/>
        <v>1</v>
      </c>
      <c r="M38">
        <f t="shared" si="20"/>
        <v>1</v>
      </c>
      <c r="N38">
        <f t="shared" si="20"/>
        <v>1</v>
      </c>
      <c r="O38">
        <f t="shared" si="20"/>
        <v>1</v>
      </c>
      <c r="P38">
        <f t="shared" si="20"/>
        <v>1</v>
      </c>
      <c r="Q38">
        <f t="shared" si="20"/>
        <v>1</v>
      </c>
      <c r="R38">
        <f t="shared" si="20"/>
        <v>1</v>
      </c>
      <c r="S38">
        <f t="shared" si="20"/>
        <v>1</v>
      </c>
      <c r="T38">
        <f t="shared" si="20"/>
        <v>1</v>
      </c>
      <c r="U38">
        <f t="shared" si="20"/>
        <v>1</v>
      </c>
      <c r="V38">
        <f t="shared" si="20"/>
        <v>1</v>
      </c>
      <c r="W38">
        <f t="shared" si="20"/>
        <v>1</v>
      </c>
      <c r="X38">
        <f t="shared" si="20"/>
        <v>1</v>
      </c>
      <c r="Y38">
        <f t="shared" si="20"/>
        <v>1</v>
      </c>
      <c r="Z38">
        <f t="shared" si="20"/>
        <v>0</v>
      </c>
      <c r="AA38">
        <f t="shared" si="20"/>
        <v>0</v>
      </c>
      <c r="AB38">
        <f t="shared" si="20"/>
        <v>0</v>
      </c>
      <c r="AC38">
        <f t="shared" si="20"/>
        <v>0</v>
      </c>
      <c r="AD38">
        <f t="shared" si="20"/>
        <v>0</v>
      </c>
      <c r="AE38">
        <f t="shared" si="20"/>
        <v>0</v>
      </c>
      <c r="AF38">
        <f t="shared" si="20"/>
        <v>0</v>
      </c>
      <c r="AG38">
        <f t="shared" si="20"/>
        <v>0</v>
      </c>
      <c r="AH38">
        <f t="shared" si="20"/>
        <v>1</v>
      </c>
      <c r="AI38">
        <f t="shared" si="20"/>
        <v>1</v>
      </c>
      <c r="AJ38">
        <f t="shared" si="20"/>
        <v>0</v>
      </c>
      <c r="AK38">
        <f t="shared" si="20"/>
        <v>1</v>
      </c>
      <c r="AL38">
        <f t="shared" si="20"/>
        <v>1</v>
      </c>
      <c r="AM38">
        <f t="shared" si="20"/>
        <v>1</v>
      </c>
      <c r="AN38">
        <f t="shared" si="20"/>
        <v>1</v>
      </c>
      <c r="AO38">
        <f t="shared" si="20"/>
        <v>1</v>
      </c>
      <c r="AP38">
        <f t="shared" si="20"/>
        <v>1</v>
      </c>
      <c r="AQ38">
        <f t="shared" si="20"/>
        <v>1</v>
      </c>
      <c r="AR38">
        <f t="shared" si="20"/>
        <v>0</v>
      </c>
      <c r="AS38">
        <f t="shared" si="20"/>
        <v>1</v>
      </c>
      <c r="AT38">
        <f t="shared" si="20"/>
        <v>1</v>
      </c>
      <c r="AU38">
        <f t="shared" si="20"/>
        <v>0</v>
      </c>
      <c r="AV38">
        <f t="shared" si="20"/>
        <v>0</v>
      </c>
      <c r="AW38">
        <f t="shared" si="20"/>
        <v>1</v>
      </c>
      <c r="AX38">
        <f t="shared" si="20"/>
        <v>1</v>
      </c>
      <c r="AY38">
        <f t="shared" si="20"/>
        <v>1</v>
      </c>
      <c r="AZ38">
        <f t="shared" si="20"/>
        <v>1</v>
      </c>
      <c r="BA38">
        <f t="shared" si="20"/>
        <v>0</v>
      </c>
      <c r="BB38">
        <f t="shared" si="20"/>
        <v>1</v>
      </c>
      <c r="BC38">
        <f t="shared" si="20"/>
        <v>1</v>
      </c>
      <c r="BD38">
        <f t="shared" si="20"/>
        <v>1</v>
      </c>
      <c r="BE38">
        <f t="shared" si="20"/>
        <v>1</v>
      </c>
      <c r="BF38">
        <f t="shared" si="20"/>
        <v>1</v>
      </c>
      <c r="BG38">
        <f t="shared" si="20"/>
        <v>1</v>
      </c>
      <c r="BH38">
        <f t="shared" si="20"/>
        <v>1</v>
      </c>
      <c r="BI38">
        <f t="shared" si="20"/>
        <v>1</v>
      </c>
      <c r="BJ38">
        <f t="shared" si="20"/>
        <v>0</v>
      </c>
      <c r="BK38">
        <f t="shared" si="20"/>
        <v>1</v>
      </c>
      <c r="BL38">
        <f t="shared" si="20"/>
        <v>0</v>
      </c>
      <c r="BM38">
        <f t="shared" si="20"/>
        <v>0</v>
      </c>
      <c r="BN38">
        <f t="shared" si="20"/>
        <v>1</v>
      </c>
      <c r="BO38">
        <f t="shared" ref="BO38:DQ38" si="21">1-BO45</f>
        <v>1</v>
      </c>
      <c r="BP38">
        <f t="shared" si="21"/>
        <v>1</v>
      </c>
      <c r="BQ38">
        <f t="shared" si="21"/>
        <v>1</v>
      </c>
      <c r="BR38">
        <f t="shared" si="21"/>
        <v>0</v>
      </c>
      <c r="BS38">
        <f t="shared" si="21"/>
        <v>1</v>
      </c>
      <c r="BT38">
        <f t="shared" si="21"/>
        <v>0</v>
      </c>
      <c r="BU38">
        <f t="shared" si="21"/>
        <v>1</v>
      </c>
      <c r="BV38">
        <f t="shared" si="21"/>
        <v>1</v>
      </c>
      <c r="BW38">
        <f t="shared" si="21"/>
        <v>1</v>
      </c>
      <c r="BX38">
        <f t="shared" si="21"/>
        <v>1</v>
      </c>
      <c r="BY38">
        <f t="shared" si="21"/>
        <v>1</v>
      </c>
      <c r="BZ38">
        <f t="shared" si="21"/>
        <v>1</v>
      </c>
      <c r="CA38">
        <f t="shared" si="21"/>
        <v>1</v>
      </c>
      <c r="CB38">
        <f t="shared" si="21"/>
        <v>1</v>
      </c>
      <c r="CC38">
        <f t="shared" si="21"/>
        <v>1</v>
      </c>
      <c r="CD38">
        <f t="shared" si="21"/>
        <v>0</v>
      </c>
      <c r="CE38">
        <f t="shared" si="21"/>
        <v>0</v>
      </c>
      <c r="CF38">
        <f t="shared" si="21"/>
        <v>0</v>
      </c>
      <c r="CG38">
        <f t="shared" si="21"/>
        <v>0</v>
      </c>
      <c r="CH38">
        <f t="shared" si="21"/>
        <v>1</v>
      </c>
      <c r="CI38">
        <f t="shared" si="21"/>
        <v>1</v>
      </c>
      <c r="CJ38">
        <f t="shared" si="21"/>
        <v>0</v>
      </c>
      <c r="CK38">
        <f t="shared" si="21"/>
        <v>0</v>
      </c>
      <c r="CL38">
        <f t="shared" si="21"/>
        <v>1</v>
      </c>
      <c r="CM38">
        <f t="shared" si="21"/>
        <v>0</v>
      </c>
      <c r="CN38">
        <f t="shared" si="21"/>
        <v>1</v>
      </c>
      <c r="CO38">
        <f t="shared" si="21"/>
        <v>1</v>
      </c>
      <c r="CP38">
        <f t="shared" si="21"/>
        <v>0</v>
      </c>
      <c r="CQ38">
        <f t="shared" si="21"/>
        <v>1</v>
      </c>
      <c r="CR38">
        <f t="shared" si="21"/>
        <v>1</v>
      </c>
      <c r="CS38">
        <f t="shared" si="21"/>
        <v>0</v>
      </c>
      <c r="CT38">
        <f t="shared" si="21"/>
        <v>0</v>
      </c>
      <c r="CU38">
        <f t="shared" si="21"/>
        <v>1</v>
      </c>
      <c r="CV38">
        <f t="shared" si="21"/>
        <v>0</v>
      </c>
      <c r="CW38">
        <f t="shared" si="21"/>
        <v>1</v>
      </c>
      <c r="CX38">
        <f t="shared" si="21"/>
        <v>0</v>
      </c>
      <c r="CY38">
        <f t="shared" si="21"/>
        <v>1</v>
      </c>
      <c r="CZ38">
        <f t="shared" si="21"/>
        <v>1</v>
      </c>
      <c r="DA38">
        <f t="shared" si="21"/>
        <v>1</v>
      </c>
      <c r="DB38">
        <f t="shared" si="21"/>
        <v>1</v>
      </c>
      <c r="DC38">
        <f t="shared" si="21"/>
        <v>0</v>
      </c>
      <c r="DD38">
        <f t="shared" si="21"/>
        <v>0</v>
      </c>
      <c r="DE38">
        <f t="shared" si="21"/>
        <v>1</v>
      </c>
      <c r="DF38">
        <f t="shared" si="21"/>
        <v>0</v>
      </c>
      <c r="DG38">
        <f t="shared" si="21"/>
        <v>1</v>
      </c>
      <c r="DH38">
        <f t="shared" si="21"/>
        <v>0</v>
      </c>
      <c r="DI38">
        <f t="shared" si="21"/>
        <v>0</v>
      </c>
      <c r="DJ38">
        <f t="shared" si="21"/>
        <v>0</v>
      </c>
      <c r="DK38">
        <f t="shared" si="21"/>
        <v>0</v>
      </c>
      <c r="DL38">
        <f t="shared" si="21"/>
        <v>0</v>
      </c>
      <c r="DM38">
        <f t="shared" si="21"/>
        <v>0</v>
      </c>
      <c r="DN38">
        <f t="shared" si="21"/>
        <v>0</v>
      </c>
      <c r="DO38">
        <f t="shared" si="21"/>
        <v>1</v>
      </c>
      <c r="DP38">
        <f t="shared" si="21"/>
        <v>0</v>
      </c>
      <c r="DQ38">
        <f t="shared" si="21"/>
        <v>1</v>
      </c>
    </row>
    <row r="40" spans="1:168" x14ac:dyDescent="0.3">
      <c r="A40" t="s">
        <v>495</v>
      </c>
      <c r="B40">
        <v>288.83720254826579</v>
      </c>
      <c r="C40">
        <v>400.81825063801455</v>
      </c>
      <c r="D40">
        <v>249.93474531461035</v>
      </c>
      <c r="E40">
        <v>199.99749779015619</v>
      </c>
      <c r="F40">
        <v>150.59169577703807</v>
      </c>
      <c r="G40">
        <v>157.33156603877291</v>
      </c>
      <c r="H40">
        <v>232.65340031088596</v>
      </c>
      <c r="I40">
        <v>192.02742349336614</v>
      </c>
      <c r="J40">
        <v>274.16904613925527</v>
      </c>
      <c r="K40">
        <v>104.92484471111034</v>
      </c>
      <c r="L40">
        <v>202.19094073381402</v>
      </c>
      <c r="M40">
        <v>284.92182743158492</v>
      </c>
      <c r="N40">
        <v>225.61292140493782</v>
      </c>
      <c r="O40">
        <v>299.82033256216783</v>
      </c>
      <c r="P40">
        <v>200.55646800339801</v>
      </c>
      <c r="Q40">
        <v>71.075937849781425</v>
      </c>
      <c r="R40">
        <v>125.2224354095174</v>
      </c>
      <c r="S40">
        <v>286.08161564675333</v>
      </c>
      <c r="T40">
        <v>214.07571755099775</v>
      </c>
      <c r="U40">
        <v>183.5290642173685</v>
      </c>
      <c r="V40">
        <v>210.53175326037314</v>
      </c>
      <c r="W40">
        <v>103.67525542892562</v>
      </c>
      <c r="X40">
        <v>131.39040694514182</v>
      </c>
      <c r="Y40">
        <v>184.65435930785807</v>
      </c>
      <c r="Z40">
        <v>527.59703529722117</v>
      </c>
      <c r="AA40">
        <v>486.96000931578538</v>
      </c>
      <c r="AB40">
        <v>606.53108928767597</v>
      </c>
      <c r="AC40">
        <v>428.13959250128562</v>
      </c>
      <c r="AD40">
        <v>463.817891858564</v>
      </c>
      <c r="AE40">
        <v>711.13934693742181</v>
      </c>
      <c r="AF40">
        <v>390.17718965134003</v>
      </c>
      <c r="AG40">
        <v>443.99473317929284</v>
      </c>
      <c r="AH40">
        <v>222.35588356556281</v>
      </c>
      <c r="AI40">
        <v>222.35588356556281</v>
      </c>
      <c r="AJ40">
        <v>381.30003504725033</v>
      </c>
      <c r="AK40">
        <v>343.60736722947752</v>
      </c>
      <c r="AL40">
        <v>300.56471082050246</v>
      </c>
      <c r="AM40">
        <v>333.86821011622902</v>
      </c>
      <c r="AN40">
        <v>229.27780668569866</v>
      </c>
      <c r="AO40">
        <v>317.95108560139249</v>
      </c>
      <c r="AP40">
        <v>334.33213512802052</v>
      </c>
      <c r="AQ40">
        <v>315.70159137592844</v>
      </c>
      <c r="AR40">
        <v>412.28851407894837</v>
      </c>
      <c r="AS40">
        <v>284.12670796499577</v>
      </c>
      <c r="AT40">
        <v>282.63274176767237</v>
      </c>
      <c r="AU40">
        <v>369.25327072445083</v>
      </c>
      <c r="AV40">
        <v>385.2813461512502</v>
      </c>
      <c r="AW40">
        <v>301.25308255483611</v>
      </c>
      <c r="AX40">
        <v>289.10426269074759</v>
      </c>
      <c r="AY40">
        <v>301.25308255483662</v>
      </c>
      <c r="AZ40">
        <v>348.74356573239032</v>
      </c>
      <c r="BA40">
        <v>397.39852116508888</v>
      </c>
      <c r="BB40">
        <v>285.25332355698248</v>
      </c>
      <c r="BC40">
        <v>285.25332355698248</v>
      </c>
      <c r="BD40">
        <v>317.45121087703848</v>
      </c>
      <c r="BE40">
        <v>285.2533235569818</v>
      </c>
      <c r="BF40">
        <v>285.25332355698248</v>
      </c>
      <c r="BG40">
        <v>169.6766965149302</v>
      </c>
      <c r="BH40">
        <v>280.50373728827748</v>
      </c>
      <c r="BI40">
        <v>320.71431899190583</v>
      </c>
      <c r="BJ40">
        <v>420.75560593241426</v>
      </c>
      <c r="BK40">
        <v>280.50373728827702</v>
      </c>
      <c r="BL40">
        <v>420.75560593241426</v>
      </c>
      <c r="BM40">
        <v>374.00498305103508</v>
      </c>
      <c r="BN40">
        <v>280.50373728827748</v>
      </c>
      <c r="BO40">
        <v>280.50373728827748</v>
      </c>
      <c r="BP40">
        <v>311.44101722451165</v>
      </c>
      <c r="BQ40">
        <v>250.83212644561621</v>
      </c>
      <c r="BR40">
        <v>404.23162691204186</v>
      </c>
      <c r="BS40">
        <v>328.95553403299897</v>
      </c>
      <c r="BT40">
        <v>512.6754156786975</v>
      </c>
      <c r="BU40">
        <v>275.91066251416157</v>
      </c>
      <c r="BV40">
        <v>320.73175463006754</v>
      </c>
      <c r="BW40">
        <v>296.28572198408744</v>
      </c>
      <c r="BX40">
        <v>339.4405501084064</v>
      </c>
      <c r="BY40">
        <v>301.71520356160437</v>
      </c>
      <c r="BZ40">
        <v>197.8472774418081</v>
      </c>
      <c r="CA40">
        <v>143.24826892834997</v>
      </c>
      <c r="CB40">
        <v>93.501245786618995</v>
      </c>
      <c r="CC40">
        <v>170.88966471074315</v>
      </c>
      <c r="CD40">
        <v>433.49532397848742</v>
      </c>
      <c r="CE40">
        <v>499.49619121584203</v>
      </c>
      <c r="CF40">
        <v>511.26666235765617</v>
      </c>
      <c r="CG40">
        <v>363.2684181189436</v>
      </c>
      <c r="CH40">
        <v>342.77414959331179</v>
      </c>
      <c r="CI40">
        <v>341.67406533633977</v>
      </c>
      <c r="CJ40">
        <v>411.68693943126698</v>
      </c>
      <c r="CK40">
        <v>395.96044737181097</v>
      </c>
      <c r="CL40">
        <v>324.16018740230845</v>
      </c>
      <c r="CM40">
        <v>360.85381952732592</v>
      </c>
      <c r="CN40">
        <v>270.35538429212409</v>
      </c>
      <c r="CO40">
        <v>267.84980122636682</v>
      </c>
      <c r="CP40">
        <v>377.65554311585402</v>
      </c>
      <c r="CQ40">
        <v>340.87791249536474</v>
      </c>
      <c r="CR40">
        <v>316.68044835737135</v>
      </c>
      <c r="CS40">
        <v>354.88640765995552</v>
      </c>
      <c r="CT40">
        <v>361.84473030488255</v>
      </c>
      <c r="CU40">
        <v>304.664729142304</v>
      </c>
      <c r="CV40">
        <v>396.32987703167584</v>
      </c>
      <c r="CW40">
        <v>286.15885602168561</v>
      </c>
      <c r="CX40">
        <v>380.94145305244632</v>
      </c>
      <c r="CY40">
        <v>317.45121087703836</v>
      </c>
      <c r="CZ40">
        <v>286.15885602168578</v>
      </c>
      <c r="DA40">
        <v>253.96096870163069</v>
      </c>
      <c r="DB40">
        <v>320.71431899190543</v>
      </c>
      <c r="DC40">
        <v>375.68920951095203</v>
      </c>
      <c r="DD40">
        <v>364.34620777428205</v>
      </c>
      <c r="DE40">
        <v>317.15600887299331</v>
      </c>
      <c r="DF40">
        <v>453.16519618111022</v>
      </c>
      <c r="DG40">
        <v>321.55675316272237</v>
      </c>
      <c r="DH40">
        <v>413.77233989497864</v>
      </c>
      <c r="DI40">
        <v>419.16815365211278</v>
      </c>
      <c r="DJ40">
        <v>376.0392923041403</v>
      </c>
      <c r="DK40">
        <v>468.791245749209</v>
      </c>
      <c r="DL40">
        <v>355.05620636588543</v>
      </c>
      <c r="DM40">
        <v>384.82873852600784</v>
      </c>
      <c r="DN40">
        <v>406.16560480829133</v>
      </c>
      <c r="DO40">
        <v>238.12172207253201</v>
      </c>
      <c r="DP40">
        <v>441.22902947728608</v>
      </c>
      <c r="DQ40">
        <v>62.234913733732398</v>
      </c>
    </row>
    <row r="41" spans="1:168" x14ac:dyDescent="0.3">
      <c r="A41" t="s">
        <v>450</v>
      </c>
      <c r="B41">
        <v>140.30158411148466</v>
      </c>
      <c r="C41">
        <v>183.15366668093887</v>
      </c>
      <c r="D41">
        <v>125.24225578132052</v>
      </c>
      <c r="E41">
        <v>70.043461711652299</v>
      </c>
      <c r="F41">
        <v>51.637605693413569</v>
      </c>
      <c r="G41">
        <v>55.097056218073604</v>
      </c>
      <c r="H41">
        <v>80.548155830874464</v>
      </c>
      <c r="I41">
        <v>68.231814802145436</v>
      </c>
      <c r="J41">
        <v>97.773622177615465</v>
      </c>
      <c r="K41">
        <v>43.423996685804092</v>
      </c>
      <c r="L41">
        <v>67.069937799663407</v>
      </c>
      <c r="M41">
        <v>103.60808735049154</v>
      </c>
      <c r="N41">
        <v>78.424893215957866</v>
      </c>
      <c r="O41">
        <v>104.92380844209612</v>
      </c>
      <c r="P41">
        <v>68.452381231452335</v>
      </c>
      <c r="Q41">
        <v>25.024312757418336</v>
      </c>
      <c r="R41">
        <v>45.611089552668666</v>
      </c>
      <c r="S41">
        <v>110.05061004524507</v>
      </c>
      <c r="T41">
        <v>78.081473848436843</v>
      </c>
      <c r="U41">
        <v>71.716224052715432</v>
      </c>
      <c r="V41">
        <v>81.634420081761689</v>
      </c>
      <c r="W41">
        <v>39.962245155052081</v>
      </c>
      <c r="X41">
        <v>70.312936414299443</v>
      </c>
      <c r="Y41">
        <v>100.83196568595253</v>
      </c>
      <c r="Z41">
        <v>268.67712099947391</v>
      </c>
      <c r="AA41">
        <v>247.98284402934587</v>
      </c>
      <c r="AB41">
        <v>303.2487287808554</v>
      </c>
      <c r="AC41">
        <v>195.79402290557354</v>
      </c>
      <c r="AD41">
        <v>238.79466736726101</v>
      </c>
      <c r="AE41">
        <v>327.528782186662</v>
      </c>
      <c r="AF41">
        <v>196.49951020898746</v>
      </c>
      <c r="AG41">
        <v>238.33271156212987</v>
      </c>
      <c r="AH41">
        <v>121.41917962919732</v>
      </c>
      <c r="AI41">
        <v>118.20931727960496</v>
      </c>
      <c r="AJ41">
        <v>158.92609258240006</v>
      </c>
      <c r="AK41">
        <v>183.87980926084319</v>
      </c>
      <c r="AL41">
        <v>160.84574130954499</v>
      </c>
      <c r="AM41">
        <v>173.94464424598644</v>
      </c>
      <c r="AN41">
        <v>125.19895021751313</v>
      </c>
      <c r="AO41">
        <v>173.74343724402445</v>
      </c>
      <c r="AP41">
        <v>132.59938829796528</v>
      </c>
      <c r="AQ41">
        <v>172.39133778334264</v>
      </c>
      <c r="AR41">
        <v>225.29384810609986</v>
      </c>
      <c r="AS41">
        <v>128.42227101102708</v>
      </c>
      <c r="AT41">
        <v>151.24953533438156</v>
      </c>
      <c r="AU41">
        <v>201.77736569067542</v>
      </c>
      <c r="AV41">
        <v>206.13196978282764</v>
      </c>
      <c r="AW41">
        <v>161.17544221489698</v>
      </c>
      <c r="AX41">
        <v>114.1788968289147</v>
      </c>
      <c r="AY41">
        <v>161.17544221489698</v>
      </c>
      <c r="AZ41">
        <v>186.58364566384265</v>
      </c>
      <c r="BA41">
        <v>174.25013846044953</v>
      </c>
      <c r="BB41">
        <v>156.33977148731202</v>
      </c>
      <c r="BC41">
        <v>156.33977148731202</v>
      </c>
      <c r="BD41">
        <v>173.98657848145001</v>
      </c>
      <c r="BE41">
        <v>152.61530326835143</v>
      </c>
      <c r="BF41">
        <v>128.63073433830456</v>
      </c>
      <c r="BG41">
        <v>93.589161933907022</v>
      </c>
      <c r="BH41">
        <v>146.14186472899647</v>
      </c>
      <c r="BI41">
        <v>149.77056328591857</v>
      </c>
      <c r="BJ41">
        <v>219.21279709349469</v>
      </c>
      <c r="BK41">
        <v>150.11020901934759</v>
      </c>
      <c r="BL41">
        <v>225.16531352902135</v>
      </c>
      <c r="BM41">
        <v>177.38516475975814</v>
      </c>
      <c r="BN41">
        <v>150.11020901934759</v>
      </c>
      <c r="BO41">
        <v>150.11020901934759</v>
      </c>
      <c r="BP41">
        <v>166.66614371002467</v>
      </c>
      <c r="BQ41">
        <v>128.20526424562414</v>
      </c>
      <c r="BR41">
        <v>210.32786733337599</v>
      </c>
      <c r="BS41">
        <v>179.62875745307753</v>
      </c>
      <c r="BT41">
        <v>275.19993564298863</v>
      </c>
      <c r="BU41">
        <v>147.65224737312548</v>
      </c>
      <c r="BV41">
        <v>175.13809802195493</v>
      </c>
      <c r="BW41">
        <v>135.89450876818142</v>
      </c>
      <c r="BX41">
        <v>174.26821581591707</v>
      </c>
      <c r="BY41">
        <v>164.87138712064558</v>
      </c>
      <c r="BZ41">
        <v>108.03606244118077</v>
      </c>
      <c r="CA41">
        <v>54.743015616415043</v>
      </c>
      <c r="CB41">
        <v>34.79568207833249</v>
      </c>
      <c r="CC41">
        <v>66.701539678119886</v>
      </c>
      <c r="CD41">
        <v>228.43643022907531</v>
      </c>
      <c r="CE41">
        <v>177.13060287810418</v>
      </c>
      <c r="CF41">
        <v>196.03123461820201</v>
      </c>
      <c r="CG41">
        <v>119.85254443049043</v>
      </c>
      <c r="CH41">
        <v>133.79137694372605</v>
      </c>
      <c r="CI41">
        <v>130.60372293263362</v>
      </c>
      <c r="CJ41">
        <v>153.00498568297056</v>
      </c>
      <c r="CK41">
        <v>154.44094112948787</v>
      </c>
      <c r="CL41">
        <v>123.90910407096661</v>
      </c>
      <c r="CM41">
        <v>136.71767560399459</v>
      </c>
      <c r="CN41">
        <v>105.52493289252665</v>
      </c>
      <c r="CO41">
        <v>104.54695536219606</v>
      </c>
      <c r="CP41">
        <v>143.08339065472677</v>
      </c>
      <c r="CQ41">
        <v>130.29939631545636</v>
      </c>
      <c r="CR41">
        <v>121.0209579263681</v>
      </c>
      <c r="CS41">
        <v>131.89485628722531</v>
      </c>
      <c r="CT41">
        <v>132.69320340487056</v>
      </c>
      <c r="CU41">
        <v>116.42909301324795</v>
      </c>
      <c r="CV41">
        <v>142.96359563066864</v>
      </c>
      <c r="CW41">
        <v>109.35698449362073</v>
      </c>
      <c r="CX41">
        <v>149.13135298409998</v>
      </c>
      <c r="CY41">
        <v>124.27612748674994</v>
      </c>
      <c r="CZ41">
        <v>112.02576412806988</v>
      </c>
      <c r="DA41">
        <v>99.420901989400008</v>
      </c>
      <c r="DB41">
        <v>125.09184084945625</v>
      </c>
      <c r="DC41">
        <v>122.16402708552988</v>
      </c>
      <c r="DD41">
        <v>123.36811758585421</v>
      </c>
      <c r="DE41">
        <v>123.70395279458263</v>
      </c>
      <c r="DF41">
        <v>171.69193983761107</v>
      </c>
      <c r="DG41">
        <v>119.66457195010582</v>
      </c>
      <c r="DH41">
        <v>161.38831543111965</v>
      </c>
      <c r="DI41">
        <v>137.32557574703014</v>
      </c>
      <c r="DJ41">
        <v>139.75640474104071</v>
      </c>
      <c r="DK41">
        <v>168.34407538071298</v>
      </c>
      <c r="DL41">
        <v>136.13660265521821</v>
      </c>
      <c r="DM41">
        <v>131.4570060179413</v>
      </c>
      <c r="DN41">
        <v>150.95296109676028</v>
      </c>
      <c r="DO41">
        <v>89.117261088196486</v>
      </c>
      <c r="DP41">
        <v>158.72145574763954</v>
      </c>
      <c r="DQ41">
        <v>33.296720666673622</v>
      </c>
    </row>
    <row r="42" spans="1:168" x14ac:dyDescent="0.3">
      <c r="A42" t="s">
        <v>47</v>
      </c>
      <c r="B42" t="s">
        <v>36</v>
      </c>
      <c r="C42" t="s">
        <v>36</v>
      </c>
      <c r="D42" t="s">
        <v>36</v>
      </c>
      <c r="E42" t="s">
        <v>36</v>
      </c>
      <c r="F42" t="s">
        <v>36</v>
      </c>
      <c r="G42" t="s">
        <v>36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36</v>
      </c>
      <c r="P42" t="s">
        <v>36</v>
      </c>
      <c r="Q42" t="s">
        <v>36</v>
      </c>
      <c r="R42" t="s">
        <v>36</v>
      </c>
      <c r="S42" t="s">
        <v>36</v>
      </c>
      <c r="T42" t="s">
        <v>36</v>
      </c>
      <c r="U42" t="s">
        <v>36</v>
      </c>
      <c r="V42" t="s">
        <v>36</v>
      </c>
      <c r="W42" t="s">
        <v>36</v>
      </c>
      <c r="X42" t="s">
        <v>36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36</v>
      </c>
      <c r="AN42" t="s">
        <v>36</v>
      </c>
      <c r="AO42" t="s">
        <v>36</v>
      </c>
      <c r="AP42" t="s">
        <v>36</v>
      </c>
      <c r="AQ42" t="s">
        <v>36</v>
      </c>
      <c r="AR42" t="s">
        <v>36</v>
      </c>
      <c r="AS42" t="s">
        <v>36</v>
      </c>
      <c r="AT42" t="s">
        <v>36</v>
      </c>
      <c r="AU42" t="s">
        <v>36</v>
      </c>
      <c r="AV42" t="s">
        <v>36</v>
      </c>
      <c r="AW42" t="s">
        <v>36</v>
      </c>
      <c r="AX42" t="s">
        <v>36</v>
      </c>
      <c r="AY42" t="s">
        <v>36</v>
      </c>
      <c r="AZ42" t="s">
        <v>36</v>
      </c>
      <c r="BA42" t="s">
        <v>36</v>
      </c>
      <c r="BB42" t="s">
        <v>36</v>
      </c>
      <c r="BC42" t="s">
        <v>36</v>
      </c>
      <c r="BD42" t="s">
        <v>36</v>
      </c>
      <c r="BE42" t="s">
        <v>36</v>
      </c>
      <c r="BF42" t="s">
        <v>36</v>
      </c>
      <c r="BG42" t="s">
        <v>36</v>
      </c>
      <c r="BH42" t="s">
        <v>36</v>
      </c>
      <c r="BI42" t="s">
        <v>36</v>
      </c>
      <c r="BJ42" t="s">
        <v>36</v>
      </c>
      <c r="BK42" t="s">
        <v>36</v>
      </c>
      <c r="BL42" t="s">
        <v>36</v>
      </c>
      <c r="BM42" t="s">
        <v>36</v>
      </c>
      <c r="BN42" t="s">
        <v>36</v>
      </c>
      <c r="BO42" t="s">
        <v>36</v>
      </c>
      <c r="BP42" t="s">
        <v>36</v>
      </c>
      <c r="BQ42" t="s">
        <v>36</v>
      </c>
      <c r="BR42" t="s">
        <v>36</v>
      </c>
      <c r="BS42" t="s">
        <v>36</v>
      </c>
      <c r="BT42" t="s">
        <v>36</v>
      </c>
      <c r="BU42" t="s">
        <v>36</v>
      </c>
      <c r="BV42" t="s">
        <v>36</v>
      </c>
      <c r="BW42" t="s">
        <v>36</v>
      </c>
      <c r="BX42" t="s">
        <v>36</v>
      </c>
      <c r="BY42" t="s">
        <v>36</v>
      </c>
      <c r="BZ42" t="s">
        <v>36</v>
      </c>
      <c r="CA42" t="s">
        <v>36</v>
      </c>
      <c r="CB42" t="s">
        <v>36</v>
      </c>
      <c r="CC42" t="s">
        <v>36</v>
      </c>
      <c r="CD42" t="s">
        <v>36</v>
      </c>
      <c r="CE42" t="s">
        <v>36</v>
      </c>
      <c r="CF42" t="s">
        <v>36</v>
      </c>
      <c r="CG42" t="s">
        <v>36</v>
      </c>
      <c r="CH42" t="s">
        <v>36</v>
      </c>
      <c r="CI42" t="s">
        <v>36</v>
      </c>
      <c r="CJ42" t="s">
        <v>36</v>
      </c>
      <c r="CK42" t="s">
        <v>36</v>
      </c>
      <c r="CL42" t="s">
        <v>36</v>
      </c>
      <c r="CM42" t="s">
        <v>36</v>
      </c>
      <c r="CN42" t="s">
        <v>36</v>
      </c>
      <c r="CO42" t="s">
        <v>36</v>
      </c>
      <c r="CP42" t="s">
        <v>36</v>
      </c>
      <c r="CQ42" t="s">
        <v>36</v>
      </c>
      <c r="CR42" t="s">
        <v>36</v>
      </c>
      <c r="CS42" t="s">
        <v>36</v>
      </c>
      <c r="CT42" t="s">
        <v>36</v>
      </c>
      <c r="CU42" t="s">
        <v>36</v>
      </c>
      <c r="CV42" t="s">
        <v>36</v>
      </c>
      <c r="CW42" t="s">
        <v>36</v>
      </c>
      <c r="CX42" t="s">
        <v>36</v>
      </c>
      <c r="CY42" t="s">
        <v>36</v>
      </c>
      <c r="CZ42" t="s">
        <v>36</v>
      </c>
      <c r="DA42" t="s">
        <v>36</v>
      </c>
      <c r="DB42" t="s">
        <v>36</v>
      </c>
      <c r="DC42" t="s">
        <v>36</v>
      </c>
      <c r="DD42" t="s">
        <v>36</v>
      </c>
      <c r="DE42" t="s">
        <v>36</v>
      </c>
      <c r="DF42" t="s">
        <v>36</v>
      </c>
      <c r="DG42" t="s">
        <v>36</v>
      </c>
      <c r="DH42" t="s">
        <v>36</v>
      </c>
      <c r="DI42" t="s">
        <v>36</v>
      </c>
      <c r="DJ42" t="s">
        <v>36</v>
      </c>
      <c r="DK42" t="s">
        <v>36</v>
      </c>
      <c r="DL42" t="s">
        <v>36</v>
      </c>
      <c r="DM42" t="s">
        <v>36</v>
      </c>
      <c r="DN42" t="s">
        <v>36</v>
      </c>
      <c r="DO42" t="s">
        <v>36</v>
      </c>
      <c r="DP42" t="s">
        <v>36</v>
      </c>
      <c r="DQ42" t="s">
        <v>36</v>
      </c>
    </row>
    <row r="43" spans="1:168" x14ac:dyDescent="0.3">
      <c r="A43" t="s">
        <v>50</v>
      </c>
      <c r="B43">
        <v>40</v>
      </c>
      <c r="C43">
        <v>40</v>
      </c>
      <c r="D43">
        <v>40</v>
      </c>
      <c r="E43">
        <v>40</v>
      </c>
      <c r="F43">
        <v>40</v>
      </c>
      <c r="G43">
        <v>40</v>
      </c>
      <c r="H43">
        <v>40</v>
      </c>
      <c r="I43">
        <v>40</v>
      </c>
      <c r="J43">
        <v>40</v>
      </c>
      <c r="K43">
        <v>40</v>
      </c>
      <c r="L43">
        <v>40</v>
      </c>
      <c r="M43">
        <v>40</v>
      </c>
      <c r="N43">
        <v>40</v>
      </c>
      <c r="O43">
        <v>40</v>
      </c>
      <c r="P43">
        <v>40</v>
      </c>
      <c r="Q43">
        <v>40</v>
      </c>
      <c r="R43">
        <v>40</v>
      </c>
      <c r="S43">
        <v>40</v>
      </c>
      <c r="T43">
        <v>40</v>
      </c>
      <c r="U43">
        <v>40</v>
      </c>
      <c r="V43">
        <v>40</v>
      </c>
      <c r="W43">
        <v>40</v>
      </c>
      <c r="X43">
        <v>40</v>
      </c>
      <c r="Y43">
        <v>40</v>
      </c>
      <c r="Z43">
        <v>40</v>
      </c>
      <c r="AA43">
        <v>40</v>
      </c>
      <c r="AB43">
        <v>40</v>
      </c>
      <c r="AC43">
        <v>40</v>
      </c>
      <c r="AD43">
        <v>40</v>
      </c>
      <c r="AE43">
        <v>40</v>
      </c>
      <c r="AF43">
        <v>40</v>
      </c>
      <c r="AG43">
        <v>40</v>
      </c>
      <c r="AH43">
        <v>40</v>
      </c>
      <c r="AI43">
        <v>40</v>
      </c>
      <c r="AJ43">
        <v>40</v>
      </c>
      <c r="AK43">
        <v>40</v>
      </c>
      <c r="AL43">
        <v>40</v>
      </c>
      <c r="AM43">
        <v>40</v>
      </c>
      <c r="AN43">
        <v>40</v>
      </c>
      <c r="AO43">
        <v>40</v>
      </c>
      <c r="AP43">
        <v>40</v>
      </c>
      <c r="AQ43">
        <v>40</v>
      </c>
      <c r="AR43">
        <v>40</v>
      </c>
      <c r="AS43">
        <v>40</v>
      </c>
      <c r="AT43">
        <v>40</v>
      </c>
      <c r="AU43">
        <v>40</v>
      </c>
      <c r="AV43">
        <v>40</v>
      </c>
      <c r="AW43">
        <v>40</v>
      </c>
      <c r="AX43">
        <v>40</v>
      </c>
      <c r="AY43">
        <v>40</v>
      </c>
      <c r="AZ43">
        <v>40</v>
      </c>
      <c r="BA43">
        <v>40</v>
      </c>
      <c r="BB43">
        <v>40</v>
      </c>
      <c r="BC43">
        <v>40</v>
      </c>
      <c r="BD43">
        <v>40</v>
      </c>
      <c r="BE43">
        <v>40</v>
      </c>
      <c r="BF43">
        <v>40</v>
      </c>
      <c r="BG43">
        <v>40</v>
      </c>
      <c r="BH43">
        <v>40</v>
      </c>
      <c r="BI43">
        <v>40</v>
      </c>
      <c r="BJ43">
        <v>40</v>
      </c>
      <c r="BK43">
        <v>40</v>
      </c>
      <c r="BL43">
        <v>40</v>
      </c>
      <c r="BM43">
        <v>40</v>
      </c>
      <c r="BN43">
        <v>40</v>
      </c>
      <c r="BO43">
        <v>40</v>
      </c>
      <c r="BP43">
        <v>40</v>
      </c>
      <c r="BQ43">
        <v>40</v>
      </c>
      <c r="BR43">
        <v>40</v>
      </c>
      <c r="BS43">
        <v>40</v>
      </c>
      <c r="BT43">
        <v>40</v>
      </c>
      <c r="BU43">
        <v>40</v>
      </c>
      <c r="BV43">
        <v>40</v>
      </c>
      <c r="BW43">
        <v>40</v>
      </c>
      <c r="BX43">
        <v>40</v>
      </c>
      <c r="BY43">
        <v>40</v>
      </c>
      <c r="BZ43">
        <v>40</v>
      </c>
      <c r="CA43">
        <v>40</v>
      </c>
      <c r="CB43">
        <v>40</v>
      </c>
      <c r="CC43">
        <v>40</v>
      </c>
      <c r="CD43">
        <v>40</v>
      </c>
      <c r="CE43">
        <v>40</v>
      </c>
      <c r="CF43">
        <v>40</v>
      </c>
      <c r="CG43">
        <v>40</v>
      </c>
      <c r="CH43">
        <v>40</v>
      </c>
      <c r="CI43">
        <v>40</v>
      </c>
      <c r="CJ43">
        <v>40</v>
      </c>
      <c r="CK43">
        <v>40</v>
      </c>
      <c r="CL43">
        <v>40</v>
      </c>
      <c r="CM43">
        <v>40</v>
      </c>
      <c r="CN43">
        <v>40</v>
      </c>
      <c r="CO43">
        <v>40</v>
      </c>
      <c r="CP43">
        <v>40</v>
      </c>
      <c r="CQ43">
        <v>40</v>
      </c>
      <c r="CR43">
        <v>40</v>
      </c>
      <c r="CS43">
        <v>40</v>
      </c>
      <c r="CT43">
        <v>40</v>
      </c>
      <c r="CU43">
        <v>40</v>
      </c>
      <c r="CV43">
        <v>40</v>
      </c>
      <c r="CW43">
        <v>40</v>
      </c>
      <c r="CX43">
        <v>40</v>
      </c>
      <c r="CY43">
        <v>40</v>
      </c>
      <c r="CZ43">
        <v>40</v>
      </c>
      <c r="DA43">
        <v>40</v>
      </c>
      <c r="DB43">
        <v>40</v>
      </c>
      <c r="DC43">
        <v>40</v>
      </c>
      <c r="DD43">
        <v>40</v>
      </c>
      <c r="DE43">
        <v>40</v>
      </c>
      <c r="DF43">
        <v>40</v>
      </c>
      <c r="DG43">
        <v>40</v>
      </c>
      <c r="DH43">
        <v>40</v>
      </c>
      <c r="DI43">
        <v>40</v>
      </c>
      <c r="DJ43">
        <v>40</v>
      </c>
      <c r="DK43">
        <v>40</v>
      </c>
      <c r="DL43">
        <v>40</v>
      </c>
      <c r="DM43">
        <v>40</v>
      </c>
      <c r="DN43">
        <v>40</v>
      </c>
      <c r="DO43">
        <v>40</v>
      </c>
      <c r="DP43">
        <v>40</v>
      </c>
      <c r="DQ43">
        <v>40</v>
      </c>
    </row>
    <row r="44" spans="1:168" x14ac:dyDescent="0.3">
      <c r="A44" t="s">
        <v>51</v>
      </c>
      <c r="B44" t="s">
        <v>52</v>
      </c>
      <c r="C44" t="s">
        <v>53</v>
      </c>
      <c r="D44" t="s">
        <v>54</v>
      </c>
      <c r="E44" t="s">
        <v>55</v>
      </c>
      <c r="F44" t="s">
        <v>56</v>
      </c>
      <c r="G44" t="s">
        <v>57</v>
      </c>
      <c r="H44" t="s">
        <v>58</v>
      </c>
      <c r="I44" t="s">
        <v>59</v>
      </c>
      <c r="J44" t="s">
        <v>60</v>
      </c>
      <c r="K44" t="s">
        <v>61</v>
      </c>
      <c r="L44" t="s">
        <v>62</v>
      </c>
      <c r="M44" t="s">
        <v>63</v>
      </c>
      <c r="N44" t="s">
        <v>64</v>
      </c>
      <c r="O44" t="s">
        <v>65</v>
      </c>
      <c r="P44" t="s">
        <v>66</v>
      </c>
      <c r="Q44" t="s">
        <v>67</v>
      </c>
      <c r="R44" t="s">
        <v>68</v>
      </c>
      <c r="S44" t="s">
        <v>69</v>
      </c>
      <c r="T44" t="s">
        <v>70</v>
      </c>
      <c r="U44" t="s">
        <v>71</v>
      </c>
      <c r="V44" t="s">
        <v>72</v>
      </c>
      <c r="W44" t="s">
        <v>73</v>
      </c>
      <c r="X44" t="s">
        <v>137</v>
      </c>
      <c r="Y44" t="s">
        <v>138</v>
      </c>
      <c r="Z44" t="s">
        <v>139</v>
      </c>
      <c r="AA44" t="s">
        <v>140</v>
      </c>
      <c r="AB44" t="s">
        <v>141</v>
      </c>
      <c r="AC44" t="s">
        <v>142</v>
      </c>
      <c r="AD44" t="s">
        <v>143</v>
      </c>
      <c r="AE44" t="s">
        <v>144</v>
      </c>
      <c r="AF44" t="s">
        <v>145</v>
      </c>
      <c r="AG44" t="s">
        <v>146</v>
      </c>
      <c r="AH44" t="s">
        <v>147</v>
      </c>
      <c r="AI44" t="s">
        <v>148</v>
      </c>
      <c r="AJ44" t="s">
        <v>149</v>
      </c>
      <c r="AK44" t="s">
        <v>150</v>
      </c>
      <c r="AL44" t="s">
        <v>151</v>
      </c>
      <c r="AM44" t="s">
        <v>152</v>
      </c>
      <c r="AN44" t="s">
        <v>153</v>
      </c>
      <c r="AO44" t="s">
        <v>154</v>
      </c>
      <c r="AP44" t="s">
        <v>155</v>
      </c>
      <c r="AQ44" t="s">
        <v>156</v>
      </c>
      <c r="AR44" t="s">
        <v>157</v>
      </c>
      <c r="AS44" t="s">
        <v>158</v>
      </c>
      <c r="AT44" t="s">
        <v>159</v>
      </c>
      <c r="AU44" t="s">
        <v>160</v>
      </c>
      <c r="AV44" t="s">
        <v>161</v>
      </c>
      <c r="AW44" t="s">
        <v>162</v>
      </c>
      <c r="AX44" t="s">
        <v>163</v>
      </c>
      <c r="AY44" t="s">
        <v>164</v>
      </c>
      <c r="AZ44" t="s">
        <v>165</v>
      </c>
      <c r="BA44" t="s">
        <v>166</v>
      </c>
      <c r="BB44" t="s">
        <v>167</v>
      </c>
      <c r="BC44" t="s">
        <v>168</v>
      </c>
      <c r="BD44" t="s">
        <v>169</v>
      </c>
      <c r="BE44" t="s">
        <v>170</v>
      </c>
      <c r="BF44" t="s">
        <v>171</v>
      </c>
      <c r="BG44" t="s">
        <v>172</v>
      </c>
      <c r="BH44" t="s">
        <v>173</v>
      </c>
      <c r="BI44" t="s">
        <v>174</v>
      </c>
      <c r="BJ44" t="s">
        <v>175</v>
      </c>
      <c r="BK44" t="s">
        <v>176</v>
      </c>
      <c r="BL44" t="s">
        <v>177</v>
      </c>
      <c r="BM44" t="s">
        <v>178</v>
      </c>
      <c r="BN44" t="s">
        <v>179</v>
      </c>
      <c r="BO44" t="s">
        <v>180</v>
      </c>
      <c r="BP44" t="s">
        <v>181</v>
      </c>
      <c r="BQ44" t="s">
        <v>182</v>
      </c>
      <c r="BR44" t="s">
        <v>183</v>
      </c>
      <c r="BS44" t="s">
        <v>184</v>
      </c>
      <c r="BT44" t="s">
        <v>185</v>
      </c>
      <c r="BU44" t="s">
        <v>186</v>
      </c>
      <c r="BV44" t="s">
        <v>187</v>
      </c>
      <c r="BW44" t="s">
        <v>503</v>
      </c>
      <c r="BX44" t="s">
        <v>504</v>
      </c>
      <c r="BY44" t="s">
        <v>505</v>
      </c>
      <c r="BZ44" t="s">
        <v>188</v>
      </c>
      <c r="CA44" t="s">
        <v>189</v>
      </c>
      <c r="CB44" t="s">
        <v>190</v>
      </c>
      <c r="CC44" t="s">
        <v>191</v>
      </c>
      <c r="CD44" t="s">
        <v>192</v>
      </c>
      <c r="CE44" t="s">
        <v>193</v>
      </c>
      <c r="CF44" t="s">
        <v>194</v>
      </c>
      <c r="CG44" t="s">
        <v>195</v>
      </c>
      <c r="CH44" t="s">
        <v>196</v>
      </c>
      <c r="CI44" t="s">
        <v>197</v>
      </c>
      <c r="CJ44" t="s">
        <v>198</v>
      </c>
      <c r="CK44" t="s">
        <v>199</v>
      </c>
      <c r="CL44" t="s">
        <v>200</v>
      </c>
      <c r="CM44" t="s">
        <v>201</v>
      </c>
      <c r="CN44" t="s">
        <v>202</v>
      </c>
      <c r="CO44" t="s">
        <v>203</v>
      </c>
      <c r="CP44" t="s">
        <v>204</v>
      </c>
      <c r="CQ44" t="s">
        <v>205</v>
      </c>
      <c r="CR44" t="s">
        <v>206</v>
      </c>
      <c r="CS44" t="s">
        <v>207</v>
      </c>
      <c r="CT44" t="s">
        <v>208</v>
      </c>
      <c r="CU44" t="s">
        <v>209</v>
      </c>
      <c r="CV44" t="s">
        <v>210</v>
      </c>
      <c r="CW44" t="s">
        <v>211</v>
      </c>
      <c r="CX44" t="s">
        <v>212</v>
      </c>
      <c r="CY44" t="s">
        <v>213</v>
      </c>
      <c r="CZ44" t="s">
        <v>214</v>
      </c>
      <c r="DA44" t="s">
        <v>215</v>
      </c>
      <c r="DB44" t="s">
        <v>216</v>
      </c>
      <c r="DC44" t="s">
        <v>217</v>
      </c>
      <c r="DD44" t="s">
        <v>218</v>
      </c>
      <c r="DE44" t="s">
        <v>219</v>
      </c>
      <c r="DF44" t="s">
        <v>220</v>
      </c>
      <c r="DG44" t="s">
        <v>221</v>
      </c>
      <c r="DH44" t="s">
        <v>222</v>
      </c>
      <c r="DI44" t="s">
        <v>223</v>
      </c>
      <c r="DJ44" t="s">
        <v>224</v>
      </c>
      <c r="DK44" t="s">
        <v>225</v>
      </c>
      <c r="DL44" t="s">
        <v>226</v>
      </c>
      <c r="DM44" t="s">
        <v>227</v>
      </c>
      <c r="DN44" t="s">
        <v>228</v>
      </c>
      <c r="DO44" t="s">
        <v>229</v>
      </c>
      <c r="DP44" t="s">
        <v>230</v>
      </c>
      <c r="DQ44" t="s">
        <v>231</v>
      </c>
    </row>
    <row r="45" spans="1:168" x14ac:dyDescent="0.3">
      <c r="A45" t="s">
        <v>458</v>
      </c>
      <c r="B45">
        <f>IF($F$54=2,0,INDEX(LnkTbl!G$3:G$20,MATCH($B$54*1000&amp;B$42,LnkTbl!$C$3:$C$20,0),1)+0)</f>
        <v>0</v>
      </c>
      <c r="C45">
        <f>IF($F$54=2,0,INDEX(LnkTbl!H$3:H$20,MATCH($B$54*1000&amp;C$42,LnkTbl!$C$3:$C$20,0),1)+0)</f>
        <v>0</v>
      </c>
      <c r="D45">
        <f>IF($F$54=2,0,INDEX(LnkTbl!I$3:I$20,MATCH($B$54*1000&amp;D$42,LnkTbl!$C$3:$C$20,0),1)+0)</f>
        <v>0</v>
      </c>
      <c r="E45">
        <f>IF($F$54=2,0,INDEX(LnkTbl!J$3:J$20,MATCH($B$54*1000&amp;E$42,LnkTbl!$C$3:$C$20,0),1)+0)</f>
        <v>0</v>
      </c>
      <c r="F45">
        <f>IF($F$54=2,0,INDEX(LnkTbl!K$3:K$20,MATCH($B$54*1000&amp;F$42,LnkTbl!$C$3:$C$20,0),1)+0)</f>
        <v>0</v>
      </c>
      <c r="G45">
        <f>IF($F$54=2,0,INDEX(LnkTbl!L$3:L$20,MATCH($B$54*1000&amp;G$42,LnkTbl!$C$3:$C$20,0),1)+0)</f>
        <v>0</v>
      </c>
      <c r="H45">
        <f>IF($F$54=2,0,INDEX(LnkTbl!M$3:M$20,MATCH($B$54*1000&amp;H$42,LnkTbl!$C$3:$C$20,0),1)+0)</f>
        <v>0</v>
      </c>
      <c r="I45">
        <f>IF($F$54=2,0,INDEX(LnkTbl!N$3:N$20,MATCH($B$54*1000&amp;I$42,LnkTbl!$C$3:$C$20,0),1)+0)</f>
        <v>0</v>
      </c>
      <c r="J45">
        <f>IF($F$54=2,0,INDEX(LnkTbl!O$3:O$20,MATCH($B$54*1000&amp;J$42,LnkTbl!$C$3:$C$20,0),1)+0)</f>
        <v>0</v>
      </c>
      <c r="K45">
        <f>IF($F$54=2,0,INDEX(LnkTbl!P$3:P$20,MATCH($B$54*1000&amp;K$42,LnkTbl!$C$3:$C$20,0),1)+0)</f>
        <v>0</v>
      </c>
      <c r="L45">
        <f>IF($F$54=2,0,INDEX(LnkTbl!Q$3:Q$20,MATCH($B$54*1000&amp;L$42,LnkTbl!$C$3:$C$20,0),1)+0)</f>
        <v>0</v>
      </c>
      <c r="M45">
        <f>IF($F$54=2,0,INDEX(LnkTbl!R$3:R$20,MATCH($B$54*1000&amp;M$42,LnkTbl!$C$3:$C$20,0),1)+0)</f>
        <v>0</v>
      </c>
      <c r="N45">
        <f>IF($F$54=2,0,INDEX(LnkTbl!S$3:S$20,MATCH($B$54*1000&amp;N$42,LnkTbl!$C$3:$C$20,0),1)+0)</f>
        <v>0</v>
      </c>
      <c r="O45">
        <f>IF($F$54=2,0,INDEX(LnkTbl!T$3:T$20,MATCH($B$54*1000&amp;O$42,LnkTbl!$C$3:$C$20,0),1)+0)</f>
        <v>0</v>
      </c>
      <c r="P45">
        <f>IF($F$54=2,0,INDEX(LnkTbl!U$3:U$20,MATCH($B$54*1000&amp;P$42,LnkTbl!$C$3:$C$20,0),1)+0)</f>
        <v>0</v>
      </c>
      <c r="Q45">
        <f>IF($F$54=2,0,INDEX(LnkTbl!V$3:V$20,MATCH($B$54*1000&amp;Q$42,LnkTbl!$C$3:$C$20,0),1)+0)</f>
        <v>0</v>
      </c>
      <c r="R45">
        <f>IF($F$54=2,0,INDEX(LnkTbl!W$3:W$20,MATCH($B$54*1000&amp;R$42,LnkTbl!$C$3:$C$20,0),1)+0)</f>
        <v>0</v>
      </c>
      <c r="S45">
        <f>IF($F$54=2,0,INDEX(LnkTbl!X$3:X$20,MATCH($B$54*1000&amp;S$42,LnkTbl!$C$3:$C$20,0),1)+0)</f>
        <v>0</v>
      </c>
      <c r="T45">
        <f>IF($F$54=2,0,INDEX(LnkTbl!Y$3:Y$20,MATCH($B$54*1000&amp;T$42,LnkTbl!$C$3:$C$20,0),1)+0)</f>
        <v>0</v>
      </c>
      <c r="U45">
        <f>IF($F$54=2,0,INDEX(LnkTbl!Z$3:Z$20,MATCH($B$54*1000&amp;U$42,LnkTbl!$C$3:$C$20,0),1)+0)</f>
        <v>0</v>
      </c>
      <c r="V45">
        <f>IF($F$54=2,0,INDEX(LnkTbl!AA$3:AA$20,MATCH($B$54*1000&amp;V$42,LnkTbl!$C$3:$C$20,0),1)+0)</f>
        <v>0</v>
      </c>
      <c r="W45">
        <f>IF($F$54=2,0,INDEX(LnkTbl!AB$3:AB$20,MATCH($B$54*1000&amp;W$42,LnkTbl!$C$3:$C$20,0),1)+0)</f>
        <v>0</v>
      </c>
      <c r="X45">
        <f>IF($F$54=2,0,INDEX(LnkTbl!AC$3:AC$20,MATCH($B$54*1000&amp;X$42,LnkTbl!$C$3:$C$20,0),1)+0)</f>
        <v>0</v>
      </c>
      <c r="Y45">
        <f>IF($F$54=2,0,INDEX(LnkTbl!AD$3:AD$20,MATCH($B$54*1000&amp;Y$42,LnkTbl!$C$3:$C$20,0),1)+0)</f>
        <v>0</v>
      </c>
      <c r="Z45">
        <f>IF($F$54=2,0,INDEX(LnkTbl!AE$3:AE$20,MATCH($B$54*1000&amp;Z$42,LnkTbl!$C$3:$C$20,0),1)+0)</f>
        <v>1</v>
      </c>
      <c r="AA45">
        <f>IF($F$54=2,0,INDEX(LnkTbl!AF$3:AF$20,MATCH($B$54*1000&amp;AA$42,LnkTbl!$C$3:$C$20,0),1)+0)</f>
        <v>1</v>
      </c>
      <c r="AB45">
        <f>IF($F$54=2,0,INDEX(LnkTbl!AG$3:AG$20,MATCH($B$54*1000&amp;AB$42,LnkTbl!$C$3:$C$20,0),1)+0)</f>
        <v>1</v>
      </c>
      <c r="AC45">
        <f>IF($F$54=2,0,INDEX(LnkTbl!AH$3:AH$20,MATCH($B$54*1000&amp;AC$42,LnkTbl!$C$3:$C$20,0),1)+0)</f>
        <v>1</v>
      </c>
      <c r="AD45">
        <f>IF($F$54=2,0,INDEX(LnkTbl!AI$3:AI$20,MATCH($B$54*1000&amp;AD$42,LnkTbl!$C$3:$C$20,0),1)+0)</f>
        <v>1</v>
      </c>
      <c r="AE45">
        <f>IF($F$54=2,0,INDEX(LnkTbl!AJ$3:AJ$20,MATCH($B$54*1000&amp;AE$42,LnkTbl!$C$3:$C$20,0),1)+0)</f>
        <v>1</v>
      </c>
      <c r="AF45">
        <f>IF($F$54=2,0,INDEX(LnkTbl!AK$3:AK$20,MATCH($B$54*1000&amp;AF$42,LnkTbl!$C$3:$C$20,0),1)+0)</f>
        <v>1</v>
      </c>
      <c r="AG45">
        <f>IF($F$54=2,0,INDEX(LnkTbl!AL$3:AL$20,MATCH($B$54*1000&amp;AG$42,LnkTbl!$C$3:$C$20,0),1)+0)</f>
        <v>1</v>
      </c>
      <c r="AH45">
        <f>IF($F$54=2,0,INDEX(LnkTbl!AM$3:AM$20,MATCH($B$54*1000&amp;AH$42,LnkTbl!$C$3:$C$20,0),1)+0)</f>
        <v>0</v>
      </c>
      <c r="AI45">
        <f>IF($F$54=2,0,INDEX(LnkTbl!AN$3:AN$20,MATCH($B$54*1000&amp;AI$42,LnkTbl!$C$3:$C$20,0),1)+0)</f>
        <v>0</v>
      </c>
      <c r="AJ45">
        <f>IF($F$54=2,0,INDEX(LnkTbl!AO$3:AO$20,MATCH($B$54*1000&amp;AJ$42,LnkTbl!$C$3:$C$20,0),1)+0)</f>
        <v>1</v>
      </c>
      <c r="AK45">
        <f>IF($F$54=2,0,INDEX(LnkTbl!AP$3:AP$20,MATCH($B$54*1000&amp;AK$42,LnkTbl!$C$3:$C$20,0),1)+0)</f>
        <v>0</v>
      </c>
      <c r="AL45">
        <f>IF($F$54=2,0,INDEX(LnkTbl!AQ$3:AQ$20,MATCH($B$54*1000&amp;AL$42,LnkTbl!$C$3:$C$20,0),1)+0)</f>
        <v>0</v>
      </c>
      <c r="AM45">
        <f>IF($F$54=2,0,INDEX(LnkTbl!AR$3:AR$20,MATCH($B$54*1000&amp;AM$42,LnkTbl!$C$3:$C$20,0),1)+0)</f>
        <v>0</v>
      </c>
      <c r="AN45">
        <f>IF($F$54=2,0,INDEX(LnkTbl!AS$3:AS$20,MATCH($B$54*1000&amp;AN$42,LnkTbl!$C$3:$C$20,0),1)+0)</f>
        <v>0</v>
      </c>
      <c r="AO45">
        <f>IF($F$54=2,0,INDEX(LnkTbl!AT$3:AT$20,MATCH($B$54*1000&amp;AO$42,LnkTbl!$C$3:$C$20,0),1)+0)</f>
        <v>0</v>
      </c>
      <c r="AP45">
        <f>IF($F$54=2,0,INDEX(LnkTbl!AU$3:AU$20,MATCH($B$54*1000&amp;AP$42,LnkTbl!$C$3:$C$20,0),1)+0)</f>
        <v>0</v>
      </c>
      <c r="AQ45">
        <f>IF($F$54=2,0,INDEX(LnkTbl!AV$3:AV$20,MATCH($B$54*1000&amp;AQ$42,LnkTbl!$C$3:$C$20,0),1)+0)</f>
        <v>0</v>
      </c>
      <c r="AR45">
        <f>IF($F$54=2,0,INDEX(LnkTbl!AW$3:AW$20,MATCH($B$54*1000&amp;AR$42,LnkTbl!$C$3:$C$20,0),1)+0)</f>
        <v>1</v>
      </c>
      <c r="AS45">
        <f>IF($F$54=2,0,INDEX(LnkTbl!AX$3:AX$20,MATCH($B$54*1000&amp;AS$42,LnkTbl!$C$3:$C$20,0),1)+0)</f>
        <v>0</v>
      </c>
      <c r="AT45">
        <f>IF($F$54=2,0,INDEX(LnkTbl!AY$3:AY$20,MATCH($B$54*1000&amp;AT$42,LnkTbl!$C$3:$C$20,0),1)+0)</f>
        <v>0</v>
      </c>
      <c r="AU45">
        <f>IF($F$54=2,0,INDEX(LnkTbl!AZ$3:AZ$20,MATCH($B$54*1000&amp;AU$42,LnkTbl!$C$3:$C$20,0),1)+0)</f>
        <v>1</v>
      </c>
      <c r="AV45">
        <f>IF($F$54=2,0,INDEX(LnkTbl!BA$3:BA$20,MATCH($B$54*1000&amp;AV$42,LnkTbl!$C$3:$C$20,0),1)+0)</f>
        <v>1</v>
      </c>
      <c r="AW45">
        <f>IF($F$54=2,0,INDEX(LnkTbl!BB$3:BB$20,MATCH($B$54*1000&amp;AW$42,LnkTbl!$C$3:$C$20,0),1)+0)</f>
        <v>0</v>
      </c>
      <c r="AX45">
        <f>IF($F$54=2,0,INDEX(LnkTbl!BC$3:BC$20,MATCH($B$54*1000&amp;AX$42,LnkTbl!$C$3:$C$20,0),1)+0)</f>
        <v>0</v>
      </c>
      <c r="AY45">
        <f>IF($F$54=2,0,INDEX(LnkTbl!BD$3:BD$20,MATCH($B$54*1000&amp;AY$42,LnkTbl!$C$3:$C$20,0),1)+0)</f>
        <v>0</v>
      </c>
      <c r="AZ45">
        <f>IF($F$54=2,0,INDEX(LnkTbl!BE$3:BE$20,MATCH($B$54*1000&amp;AZ$42,LnkTbl!$C$3:$C$20,0),1)+0)</f>
        <v>0</v>
      </c>
      <c r="BA45">
        <f>IF($F$54=2,0,INDEX(LnkTbl!BF$3:BF$20,MATCH($B$54*1000&amp;BA$42,LnkTbl!$C$3:$C$20,0),1)+0)</f>
        <v>1</v>
      </c>
      <c r="BB45">
        <f>IF($F$54=2,0,INDEX(LnkTbl!BG$3:BG$20,MATCH($B$54*1000&amp;BB$42,LnkTbl!$C$3:$C$20,0),1)+0)</f>
        <v>0</v>
      </c>
      <c r="BC45">
        <f>IF($F$54=2,0,INDEX(LnkTbl!BH$3:BH$20,MATCH($B$54*1000&amp;BC$42,LnkTbl!$C$3:$C$20,0),1)+0)</f>
        <v>0</v>
      </c>
      <c r="BD45">
        <f>IF($F$54=2,0,INDEX(LnkTbl!BI$3:BI$20,MATCH($B$54*1000&amp;BD$42,LnkTbl!$C$3:$C$20,0),1)+0)</f>
        <v>0</v>
      </c>
      <c r="BE45">
        <f>IF($F$54=2,0,INDEX(LnkTbl!BJ$3:BJ$20,MATCH($B$54*1000&amp;BE$42,LnkTbl!$C$3:$C$20,0),1)+0)</f>
        <v>0</v>
      </c>
      <c r="BF45">
        <f>IF($F$54=2,0,INDEX(LnkTbl!BK$3:BK$20,MATCH($B$54*1000&amp;BF$42,LnkTbl!$C$3:$C$20,0),1)+0)</f>
        <v>0</v>
      </c>
      <c r="BG45">
        <f>IF($F$54=2,0,INDEX(LnkTbl!BL$3:BL$20,MATCH($B$54*1000&amp;BG$42,LnkTbl!$C$3:$C$20,0),1)+0)</f>
        <v>0</v>
      </c>
      <c r="BH45">
        <f>IF($F$54=2,0,INDEX(LnkTbl!BM$3:BM$20,MATCH($B$54*1000&amp;BH$42,LnkTbl!$C$3:$C$20,0),1)+0)</f>
        <v>0</v>
      </c>
      <c r="BI45">
        <f>IF($F$54=2,0,INDEX(LnkTbl!BN$3:BN$20,MATCH($B$54*1000&amp;BI$42,LnkTbl!$C$3:$C$20,0),1)+0)</f>
        <v>0</v>
      </c>
      <c r="BJ45">
        <f>IF($F$54=2,0,INDEX(LnkTbl!BO$3:BO$20,MATCH($B$54*1000&amp;BJ$42,LnkTbl!$C$3:$C$20,0),1)+0)</f>
        <v>1</v>
      </c>
      <c r="BK45">
        <f>IF($F$54=2,0,INDEX(LnkTbl!BP$3:BP$20,MATCH($B$54*1000&amp;BK$42,LnkTbl!$C$3:$C$20,0),1)+0)</f>
        <v>0</v>
      </c>
      <c r="BL45">
        <f>IF($F$54=2,0,INDEX(LnkTbl!BQ$3:BQ$20,MATCH($B$54*1000&amp;BL$42,LnkTbl!$C$3:$C$20,0),1)+0)</f>
        <v>1</v>
      </c>
      <c r="BM45">
        <f>IF($F$54=2,0,INDEX(LnkTbl!BR$3:BR$20,MATCH($B$54*1000&amp;BM$42,LnkTbl!$C$3:$C$20,0),1)+0)</f>
        <v>1</v>
      </c>
      <c r="BN45">
        <f>IF($F$54=2,0,INDEX(LnkTbl!BS$3:BS$20,MATCH($B$54*1000&amp;BN$42,LnkTbl!$C$3:$C$20,0),1)+0)</f>
        <v>0</v>
      </c>
      <c r="BO45">
        <f>IF($F$54=2,0,INDEX(LnkTbl!BT$3:BT$20,MATCH($B$54*1000&amp;BO$42,LnkTbl!$C$3:$C$20,0),1)+0)</f>
        <v>0</v>
      </c>
      <c r="BP45">
        <f>IF($F$54=2,0,INDEX(LnkTbl!BU$3:BU$20,MATCH($B$54*1000&amp;BP$42,LnkTbl!$C$3:$C$20,0),1)+0)</f>
        <v>0</v>
      </c>
      <c r="BQ45">
        <f>IF($F$54=2,0,INDEX(LnkTbl!BV$3:BV$20,MATCH($B$54*1000&amp;BQ$42,LnkTbl!$C$3:$C$20,0),1)+0)</f>
        <v>0</v>
      </c>
      <c r="BR45">
        <f>IF($F$54=2,0,INDEX(LnkTbl!BW$3:BW$20,MATCH($B$54*1000&amp;BR$42,LnkTbl!$C$3:$C$20,0),1)+0)</f>
        <v>1</v>
      </c>
      <c r="BS45">
        <f>IF($F$54=2,0,INDEX(LnkTbl!BX$3:BX$20,MATCH($B$54*1000&amp;BS$42,LnkTbl!$C$3:$C$20,0),1)+0)</f>
        <v>0</v>
      </c>
      <c r="BT45">
        <f>IF($F$54=2,0,INDEX(LnkTbl!BY$3:BY$20,MATCH($B$54*1000&amp;BT$42,LnkTbl!$C$3:$C$20,0),1)+0)</f>
        <v>1</v>
      </c>
      <c r="BU45">
        <f>IF($F$54=2,0,INDEX(LnkTbl!BZ$3:BZ$20,MATCH($B$54*1000&amp;BU$42,LnkTbl!$C$3:$C$20,0),1)+0)</f>
        <v>0</v>
      </c>
      <c r="BV45">
        <f>IF($F$54=2,0,INDEX(LnkTbl!CA$3:CA$20,MATCH($B$54*1000&amp;BV$42,LnkTbl!$C$3:$C$20,0),1)+0)</f>
        <v>0</v>
      </c>
      <c r="BW45">
        <f>IF($F$54=2,0,INDEX(LnkTbl!CB$3:CB$20,MATCH($B$54*1000&amp;BW$42,LnkTbl!$C$3:$C$20,0),1)+0)</f>
        <v>0</v>
      </c>
      <c r="BX45">
        <f>IF($F$54=2,0,INDEX(LnkTbl!CC$3:CC$20,MATCH($B$54*1000&amp;BX$42,LnkTbl!$C$3:$C$20,0),1)+0)</f>
        <v>0</v>
      </c>
      <c r="BY45">
        <f>IF($F$54=2,0,INDEX(LnkTbl!CD$3:CD$20,MATCH($B$54*1000&amp;BY$42,LnkTbl!$C$3:$C$20,0),1)+0)</f>
        <v>0</v>
      </c>
      <c r="BZ45">
        <f>IF($F$54=2,0,INDEX(LnkTbl!CE$3:CE$20,MATCH($B$54*1000&amp;BZ$42,LnkTbl!$C$3:$C$20,0),1)+0)</f>
        <v>0</v>
      </c>
      <c r="CA45">
        <f>IF($F$54=2,0,INDEX(LnkTbl!CF$3:CF$20,MATCH($B$54*1000&amp;CA$42,LnkTbl!$C$3:$C$20,0),1)+0)</f>
        <v>0</v>
      </c>
      <c r="CB45">
        <f>IF($F$54=2,0,INDEX(LnkTbl!CG$3:CG$20,MATCH($B$54*1000&amp;CB$42,LnkTbl!$C$3:$C$20,0),1)+0)</f>
        <v>0</v>
      </c>
      <c r="CC45">
        <f>IF($F$54=2,0,INDEX(LnkTbl!CH$3:CH$20,MATCH($B$54*1000&amp;CC$42,LnkTbl!$C$3:$C$20,0),1)+0)</f>
        <v>0</v>
      </c>
      <c r="CD45">
        <f>IF($F$54=2,0,INDEX(LnkTbl!CI$3:CI$20,MATCH($B$54*1000&amp;CD$42,LnkTbl!$C$3:$C$20,0),1)+0)</f>
        <v>1</v>
      </c>
      <c r="CE45">
        <f>IF($F$54=2,0,INDEX(LnkTbl!CJ$3:CJ$20,MATCH($B$54*1000&amp;CE$42,LnkTbl!$C$3:$C$20,0),1)+0)</f>
        <v>1</v>
      </c>
      <c r="CF45">
        <f>IF($F$54=2,0,INDEX(LnkTbl!CK$3:CK$20,MATCH($B$54*1000&amp;CF$42,LnkTbl!$C$3:$C$20,0),1)+0)</f>
        <v>1</v>
      </c>
      <c r="CG45">
        <f>IF($F$54=2,0,INDEX(LnkTbl!CL$3:CL$20,MATCH($B$54*1000&amp;CG$42,LnkTbl!$C$3:$C$20,0),1)+0)</f>
        <v>1</v>
      </c>
      <c r="CH45">
        <f>IF($F$54=2,0,INDEX(LnkTbl!CM$3:CM$20,MATCH($B$54*1000&amp;CH$42,LnkTbl!$C$3:$C$20,0),1)+0)</f>
        <v>0</v>
      </c>
      <c r="CI45">
        <f>IF($F$54=2,0,INDEX(LnkTbl!CN$3:CN$20,MATCH($B$54*1000&amp;CI$42,LnkTbl!$C$3:$C$20,0),1)+0)</f>
        <v>0</v>
      </c>
      <c r="CJ45">
        <f>IF($F$54=2,0,INDEX(LnkTbl!CO$3:CO$20,MATCH($B$54*1000&amp;CJ$42,LnkTbl!$C$3:$C$20,0),1)+0)</f>
        <v>1</v>
      </c>
      <c r="CK45">
        <f>IF($F$54=2,0,INDEX(LnkTbl!CP$3:CP$20,MATCH($B$54*1000&amp;CK$42,LnkTbl!$C$3:$C$20,0),1)+0)</f>
        <v>1</v>
      </c>
      <c r="CL45">
        <f>IF($F$54=2,0,INDEX(LnkTbl!CQ$3:CQ$20,MATCH($B$54*1000&amp;CL$42,LnkTbl!$C$3:$C$20,0),1)+0)</f>
        <v>0</v>
      </c>
      <c r="CM45">
        <f>IF($F$54=2,0,INDEX(LnkTbl!CR$3:CR$20,MATCH($B$54*1000&amp;CM$42,LnkTbl!$C$3:$C$20,0),1)+0)</f>
        <v>1</v>
      </c>
      <c r="CN45">
        <f>IF($F$54=2,0,INDEX(LnkTbl!CS$3:CS$20,MATCH($B$54*1000&amp;CN$42,LnkTbl!$C$3:$C$20,0),1)+0)</f>
        <v>0</v>
      </c>
      <c r="CO45">
        <f>IF($F$54=2,0,INDEX(LnkTbl!CT$3:CT$20,MATCH($B$54*1000&amp;CO$42,LnkTbl!$C$3:$C$20,0),1)+0)</f>
        <v>0</v>
      </c>
      <c r="CP45">
        <f>IF($F$54=2,0,INDEX(LnkTbl!CU$3:CU$20,MATCH($B$54*1000&amp;CP$42,LnkTbl!$C$3:$C$20,0),1)+0)</f>
        <v>1</v>
      </c>
      <c r="CQ45">
        <f>IF($F$54=2,0,INDEX(LnkTbl!CV$3:CV$20,MATCH($B$54*1000&amp;CQ$42,LnkTbl!$C$3:$C$20,0),1)+0)</f>
        <v>0</v>
      </c>
      <c r="CR45">
        <f>IF($F$54=2,0,INDEX(LnkTbl!CW$3:CW$20,MATCH($B$54*1000&amp;CR$42,LnkTbl!$C$3:$C$20,0),1)+0)</f>
        <v>0</v>
      </c>
      <c r="CS45">
        <f>IF($F$54=2,0,INDEX(LnkTbl!CX$3:CX$20,MATCH($B$54*1000&amp;CS$42,LnkTbl!$C$3:$C$20,0),1)+0)</f>
        <v>1</v>
      </c>
      <c r="CT45">
        <f>IF($F$54=2,0,INDEX(LnkTbl!CY$3:CY$20,MATCH($B$54*1000&amp;CT$42,LnkTbl!$C$3:$C$20,0),1)+0)</f>
        <v>1</v>
      </c>
      <c r="CU45">
        <f>IF($F$54=2,0,INDEX(LnkTbl!CZ$3:CZ$20,MATCH($B$54*1000&amp;CU$42,LnkTbl!$C$3:$C$20,0),1)+0)</f>
        <v>0</v>
      </c>
      <c r="CV45">
        <f>IF($F$54=2,0,INDEX(LnkTbl!DA$3:DA$20,MATCH($B$54*1000&amp;CV$42,LnkTbl!$C$3:$C$20,0),1)+0)</f>
        <v>1</v>
      </c>
      <c r="CW45">
        <f>IF($F$54=2,0,INDEX(LnkTbl!DB$3:DB$20,MATCH($B$54*1000&amp;CW$42,LnkTbl!$C$3:$C$20,0),1)+0)</f>
        <v>0</v>
      </c>
      <c r="CX45">
        <f>IF($F$54=2,0,INDEX(LnkTbl!DC$3:DC$20,MATCH($B$54*1000&amp;CX$42,LnkTbl!$C$3:$C$20,0),1)+0)</f>
        <v>1</v>
      </c>
      <c r="CY45">
        <f>IF($F$54=2,0,INDEX(LnkTbl!DD$3:DD$20,MATCH($B$54*1000&amp;CY$42,LnkTbl!$C$3:$C$20,0),1)+0)</f>
        <v>0</v>
      </c>
      <c r="CZ45">
        <f>IF($F$54=2,0,INDEX(LnkTbl!DE$3:DE$20,MATCH($B$54*1000&amp;CZ$42,LnkTbl!$C$3:$C$20,0),1)+0)</f>
        <v>0</v>
      </c>
      <c r="DA45">
        <f>IF($F$54=2,0,INDEX(LnkTbl!DF$3:DF$20,MATCH($B$54*1000&amp;DA$42,LnkTbl!$C$3:$C$20,0),1)+0)</f>
        <v>0</v>
      </c>
      <c r="DB45">
        <f>IF($F$54=2,0,INDEX(LnkTbl!DG$3:DG$20,MATCH($B$54*1000&amp;DB$42,LnkTbl!$C$3:$C$20,0),1)+0)</f>
        <v>0</v>
      </c>
      <c r="DC45">
        <f>IF($F$54=2,0,INDEX(LnkTbl!DH$3:DH$20,MATCH($B$54*1000&amp;DC$42,LnkTbl!$C$3:$C$20,0),1)+0)</f>
        <v>1</v>
      </c>
      <c r="DD45">
        <f>IF($F$54=2,0,INDEX(LnkTbl!DI$3:DI$20,MATCH($B$54*1000&amp;DD$42,LnkTbl!$C$3:$C$20,0),1)+0)</f>
        <v>1</v>
      </c>
      <c r="DE45">
        <f>IF($F$54=2,0,INDEX(LnkTbl!DJ$3:DJ$20,MATCH($B$54*1000&amp;DE$42,LnkTbl!$C$3:$C$20,0),1)+0)</f>
        <v>0</v>
      </c>
      <c r="DF45">
        <f>IF($F$54=2,0,INDEX(LnkTbl!DK$3:DK$20,MATCH($B$54*1000&amp;DF$42,LnkTbl!$C$3:$C$20,0),1)+0)</f>
        <v>1</v>
      </c>
      <c r="DG45">
        <f>IF($F$54=2,0,INDEX(LnkTbl!DL$3:DL$20,MATCH($B$54*1000&amp;DG$42,LnkTbl!$C$3:$C$20,0),1)+0)</f>
        <v>0</v>
      </c>
      <c r="DH45">
        <f>IF($F$54=2,0,INDEX(LnkTbl!DM$3:DM$20,MATCH($B$54*1000&amp;DH$42,LnkTbl!$C$3:$C$20,0),1)+0)</f>
        <v>1</v>
      </c>
      <c r="DI45">
        <f>IF($F$54=2,0,INDEX(LnkTbl!DN$3:DN$20,MATCH($B$54*1000&amp;DI$42,LnkTbl!$C$3:$C$20,0),1)+0)</f>
        <v>1</v>
      </c>
      <c r="DJ45">
        <f>IF($F$54=2,0,INDEX(LnkTbl!DO$3:DO$20,MATCH($B$54*1000&amp;DJ$42,LnkTbl!$C$3:$C$20,0),1)+0)</f>
        <v>1</v>
      </c>
      <c r="DK45">
        <f>IF($F$54=2,0,INDEX(LnkTbl!DP$3:DP$20,MATCH($B$54*1000&amp;DK$42,LnkTbl!$C$3:$C$20,0),1)+0)</f>
        <v>1</v>
      </c>
      <c r="DL45">
        <f>IF($F$54=2,0,INDEX(LnkTbl!DQ$3:DQ$20,MATCH($B$54*1000&amp;DL$42,LnkTbl!$C$3:$C$20,0),1)+0)</f>
        <v>1</v>
      </c>
      <c r="DM45">
        <f>IF($F$54=2,0,INDEX(LnkTbl!DR$3:DR$20,MATCH($B$54*1000&amp;DM$42,LnkTbl!$C$3:$C$20,0),1)+0)</f>
        <v>1</v>
      </c>
      <c r="DN45">
        <f>IF($F$54=2,0,INDEX(LnkTbl!DS$3:DS$20,MATCH($B$54*1000&amp;DN$42,LnkTbl!$C$3:$C$20,0),1)+0)</f>
        <v>1</v>
      </c>
      <c r="DO45">
        <f>IF($F$54=2,0,INDEX(LnkTbl!DT$3:DT$20,MATCH($B$54*1000&amp;DO$42,LnkTbl!$C$3:$C$20,0),1)+0)</f>
        <v>0</v>
      </c>
      <c r="DP45">
        <f>IF($F$54=2,0,INDEX(LnkTbl!DU$3:DU$20,MATCH($B$54*1000&amp;DP$42,LnkTbl!$C$3:$C$20,0),1)+0)</f>
        <v>1</v>
      </c>
      <c r="DQ45">
        <f>IF($F$54=2,0,INDEX(LnkTbl!DV$3:DV$20,MATCH($B$54*1000&amp;DQ$42,LnkTbl!$C$3:$C$20,0),1)+0)</f>
        <v>0</v>
      </c>
    </row>
    <row r="46" spans="1:168" x14ac:dyDescent="0.3">
      <c r="A46" t="s">
        <v>463</v>
      </c>
      <c r="B46">
        <v>913.1960928082317</v>
      </c>
      <c r="C46">
        <v>1011.3406738165954</v>
      </c>
      <c r="D46">
        <v>737.01952353138586</v>
      </c>
      <c r="E46">
        <v>464.0287322753428</v>
      </c>
      <c r="F46">
        <v>346.67317036797698</v>
      </c>
      <c r="G46">
        <v>348.51243366846035</v>
      </c>
      <c r="H46">
        <v>535.32504007854141</v>
      </c>
      <c r="I46">
        <v>442.24029726471736</v>
      </c>
      <c r="J46">
        <v>634.99322703717053</v>
      </c>
      <c r="K46">
        <v>306.72201026507764</v>
      </c>
      <c r="L46">
        <v>453.99356257844829</v>
      </c>
      <c r="M46">
        <v>666.71430524314337</v>
      </c>
      <c r="N46">
        <v>518.82448705680588</v>
      </c>
      <c r="O46">
        <v>694.65743721028502</v>
      </c>
      <c r="P46">
        <v>453.99356257844829</v>
      </c>
      <c r="Q46">
        <v>166.7640150620752</v>
      </c>
      <c r="R46">
        <v>300.18516907552163</v>
      </c>
      <c r="S46">
        <v>615.84873302099015</v>
      </c>
      <c r="T46">
        <v>483.90023239340348</v>
      </c>
      <c r="U46">
        <v>384.48370139311777</v>
      </c>
      <c r="V46">
        <v>431.95347160947972</v>
      </c>
      <c r="W46">
        <v>214.55068537412845</v>
      </c>
      <c r="X46">
        <v>385.47106267165435</v>
      </c>
      <c r="Y46">
        <v>552.78312848745463</v>
      </c>
      <c r="Z46">
        <v>1770.6693427119199</v>
      </c>
      <c r="AA46">
        <v>1634.2873476083366</v>
      </c>
      <c r="AB46">
        <v>1984.4917792386937</v>
      </c>
      <c r="AC46">
        <v>1284.0829159779789</v>
      </c>
      <c r="AD46">
        <v>1517.552537064885</v>
      </c>
      <c r="AE46">
        <v>2086.3291784209673</v>
      </c>
      <c r="AF46">
        <v>1179.3965227981646</v>
      </c>
      <c r="AG46">
        <v>1342.0719052530849</v>
      </c>
      <c r="AH46">
        <v>665.64678688157881</v>
      </c>
      <c r="AI46">
        <v>665.64678688157881</v>
      </c>
      <c r="AJ46">
        <v>1141.4635813439045</v>
      </c>
      <c r="AK46">
        <v>1008.069767730871</v>
      </c>
      <c r="AL46">
        <v>881.79191469795012</v>
      </c>
      <c r="AM46">
        <v>979.49718518150235</v>
      </c>
      <c r="AN46">
        <v>686.36832490337667</v>
      </c>
      <c r="AO46">
        <v>932.79978127679715</v>
      </c>
      <c r="AP46">
        <v>1010.5925410416687</v>
      </c>
      <c r="AQ46">
        <v>945.08742714404661</v>
      </c>
      <c r="AR46">
        <v>1209.5654119079868</v>
      </c>
      <c r="AS46">
        <v>816.13021487069284</v>
      </c>
      <c r="AT46">
        <v>829.18339194949533</v>
      </c>
      <c r="AU46">
        <v>1083.3093069208498</v>
      </c>
      <c r="AV46">
        <v>1106.6884561372981</v>
      </c>
      <c r="AW46">
        <v>865.3242944312575</v>
      </c>
      <c r="AX46">
        <v>848.1694359178299</v>
      </c>
      <c r="AY46">
        <v>865.32429443125761</v>
      </c>
      <c r="AZ46">
        <v>1001.7367367989361</v>
      </c>
      <c r="BA46">
        <v>1141.4940286080002</v>
      </c>
      <c r="BB46">
        <v>819.36632408316427</v>
      </c>
      <c r="BC46">
        <v>819.36632408316427</v>
      </c>
      <c r="BD46">
        <v>911.85206357885863</v>
      </c>
      <c r="BE46">
        <v>819.36632408316427</v>
      </c>
      <c r="BF46">
        <v>819.36632408316427</v>
      </c>
      <c r="BG46">
        <v>478.39611269215953</v>
      </c>
      <c r="BH46">
        <v>822.93735320069106</v>
      </c>
      <c r="BI46">
        <v>960.09357873413887</v>
      </c>
      <c r="BJ46">
        <v>1234.4060298010365</v>
      </c>
      <c r="BK46">
        <v>822.93735320069106</v>
      </c>
      <c r="BL46">
        <v>1234.4060298010365</v>
      </c>
      <c r="BM46">
        <v>1097.2498042675884</v>
      </c>
      <c r="BN46">
        <v>822.93735320069106</v>
      </c>
      <c r="BO46">
        <v>822.93735320069106</v>
      </c>
      <c r="BP46">
        <v>913.70064747039169</v>
      </c>
      <c r="BQ46">
        <v>793.03813985857551</v>
      </c>
      <c r="BR46">
        <v>1221.8791554301758</v>
      </c>
      <c r="BS46">
        <v>984.76456187008375</v>
      </c>
      <c r="BT46">
        <v>1549.6744006859965</v>
      </c>
      <c r="BU46">
        <v>809.46226403370349</v>
      </c>
      <c r="BV46">
        <v>960.1457740440178</v>
      </c>
      <c r="BW46">
        <v>895.58887494252326</v>
      </c>
      <c r="BX46">
        <v>1045.9635627027235</v>
      </c>
      <c r="BY46">
        <v>885.16721140343213</v>
      </c>
      <c r="BZ46">
        <v>592.27757962891621</v>
      </c>
      <c r="CA46">
        <v>293.90619757167536</v>
      </c>
      <c r="CB46">
        <v>195.93746504778358</v>
      </c>
      <c r="CC46">
        <v>358.1095355860167</v>
      </c>
      <c r="CD46">
        <v>1365.8232567387877</v>
      </c>
      <c r="CE46">
        <v>1167.3481054345261</v>
      </c>
      <c r="CF46">
        <v>1103.8686666583812</v>
      </c>
      <c r="CG46">
        <v>784.32773683621826</v>
      </c>
      <c r="CH46">
        <v>718.30377670349333</v>
      </c>
      <c r="CI46">
        <v>715.99848385052258</v>
      </c>
      <c r="CJ46">
        <v>888.86748605018261</v>
      </c>
      <c r="CK46">
        <v>846.67938409534361</v>
      </c>
      <c r="CL46">
        <v>679.29710316030184</v>
      </c>
      <c r="CM46">
        <v>794.24795257683309</v>
      </c>
      <c r="CN46">
        <v>566.54591323151089</v>
      </c>
      <c r="CO46">
        <v>561.29531360682006</v>
      </c>
      <c r="CP46">
        <v>831.228950998546</v>
      </c>
      <c r="CQ46">
        <v>714.33009805261793</v>
      </c>
      <c r="CR46">
        <v>649.74150894155389</v>
      </c>
      <c r="CS46">
        <v>766.23025588129281</v>
      </c>
      <c r="CT46">
        <v>796.42897088247321</v>
      </c>
      <c r="CU46">
        <v>625.08854561497276</v>
      </c>
      <c r="CV46">
        <v>830.53301353349821</v>
      </c>
      <c r="CW46">
        <v>587.11956454198594</v>
      </c>
      <c r="CX46">
        <v>781.58748306759298</v>
      </c>
      <c r="CY46">
        <v>651.32290255632722</v>
      </c>
      <c r="CZ46">
        <v>587.11956454198594</v>
      </c>
      <c r="DA46">
        <v>521.05832204506203</v>
      </c>
      <c r="DB46">
        <v>685.78112766724212</v>
      </c>
      <c r="DC46">
        <v>787.2792573353056</v>
      </c>
      <c r="DD46">
        <v>786.65477773497219</v>
      </c>
      <c r="DE46">
        <v>678.17241850696541</v>
      </c>
      <c r="DF46">
        <v>997.42751687026998</v>
      </c>
      <c r="DG46">
        <v>673.84145053251609</v>
      </c>
      <c r="DH46">
        <v>884.76642598829346</v>
      </c>
      <c r="DI46">
        <v>905.02007033939424</v>
      </c>
      <c r="DJ46">
        <v>811.90115202505376</v>
      </c>
      <c r="DK46">
        <v>903.81150036660995</v>
      </c>
      <c r="DL46">
        <v>766.59686579591619</v>
      </c>
      <c r="DM46">
        <v>869.06123006946939</v>
      </c>
      <c r="DN46">
        <v>876.94645009755527</v>
      </c>
      <c r="DO46">
        <v>488.56052791827693</v>
      </c>
      <c r="DP46">
        <v>952.65139746728448</v>
      </c>
      <c r="DQ46">
        <v>178.76458672499285</v>
      </c>
    </row>
    <row r="47" spans="1:168" x14ac:dyDescent="0.3">
      <c r="A47" t="s">
        <v>488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</row>
    <row r="48" spans="1:168" x14ac:dyDescent="0.3">
      <c r="C48">
        <v>0.01</v>
      </c>
    </row>
    <row r="49" spans="1:15" x14ac:dyDescent="0.3">
      <c r="A49" s="1" t="s">
        <v>35</v>
      </c>
      <c r="B49" s="2" t="s">
        <v>36</v>
      </c>
      <c r="D49" t="s">
        <v>448</v>
      </c>
      <c r="E49" s="3">
        <f>MAX(B35:CCC35)</f>
        <v>2.1948745275846351</v>
      </c>
      <c r="F49" s="10">
        <f>MATCH(E49,B$35:AAA$35,0)</f>
        <v>30</v>
      </c>
      <c r="H49" t="s">
        <v>490</v>
      </c>
      <c r="I49" s="3">
        <f>AVERAGE(B46:AAA46)/7</f>
        <v>117.04024853134122</v>
      </c>
      <c r="J49" t="s">
        <v>493</v>
      </c>
    </row>
    <row r="50" spans="1:15" x14ac:dyDescent="0.3">
      <c r="A50" t="s">
        <v>37</v>
      </c>
      <c r="B50" s="3">
        <v>270.08</v>
      </c>
      <c r="D50" t="s">
        <v>449</v>
      </c>
      <c r="E50" s="3">
        <f>MAX($B$40:$CCC$40)</f>
        <v>711.13934693742181</v>
      </c>
      <c r="F50" s="10">
        <f>MATCH(E50,B$40:AAA$40,0)</f>
        <v>30</v>
      </c>
      <c r="H50" t="s">
        <v>491</v>
      </c>
      <c r="I50" s="3">
        <f>AVERAGE(B41:AAA41)/7</f>
        <v>20.035494979810057</v>
      </c>
      <c r="J50" t="s">
        <v>494</v>
      </c>
    </row>
    <row r="51" spans="1:15" x14ac:dyDescent="0.3">
      <c r="A51" t="s">
        <v>38</v>
      </c>
      <c r="B51" s="3">
        <f>B50/1000/24/$B$58/$B$57/$B$54</f>
        <v>0.83358024691358024</v>
      </c>
      <c r="D51" t="s">
        <v>489</v>
      </c>
      <c r="E51">
        <f t="array" ref="E51">MAX(B40:AAA40*(1-B45:AAA45))</f>
        <v>400.81825063801455</v>
      </c>
      <c r="F51" s="10">
        <f>MATCH(E51,B$40:AAA$40,0)</f>
        <v>2</v>
      </c>
      <c r="H51" t="s">
        <v>492</v>
      </c>
      <c r="I51" s="3">
        <f>AVERAGE(B40:AAA40)</f>
        <v>315.48509549513182</v>
      </c>
      <c r="J51" t="s">
        <v>42</v>
      </c>
    </row>
    <row r="53" spans="1:15" x14ac:dyDescent="0.3">
      <c r="A53" t="s">
        <v>50</v>
      </c>
      <c r="B53">
        <v>40</v>
      </c>
      <c r="C53">
        <v>60</v>
      </c>
      <c r="E53" t="s">
        <v>467</v>
      </c>
      <c r="F53" t="s">
        <v>515</v>
      </c>
      <c r="H53">
        <v>1</v>
      </c>
      <c r="I53" t="s">
        <v>512</v>
      </c>
    </row>
    <row r="54" spans="1:15" x14ac:dyDescent="0.3">
      <c r="A54" t="s">
        <v>39</v>
      </c>
      <c r="B54">
        <v>0.06</v>
      </c>
      <c r="C54">
        <f>B54</f>
        <v>0.06</v>
      </c>
      <c r="D54" t="s">
        <v>40</v>
      </c>
      <c r="E54">
        <f>IF(B54=0.06,1,2)</f>
        <v>1</v>
      </c>
      <c r="F54">
        <v>1</v>
      </c>
      <c r="H54">
        <v>2</v>
      </c>
      <c r="I54" t="s">
        <v>516</v>
      </c>
      <c r="J54" t="s">
        <v>517</v>
      </c>
    </row>
    <row r="55" spans="1:15" x14ac:dyDescent="0.3">
      <c r="A55" t="s">
        <v>41</v>
      </c>
      <c r="B55">
        <v>350</v>
      </c>
      <c r="C55">
        <v>550</v>
      </c>
      <c r="D55" t="s">
        <v>42</v>
      </c>
      <c r="E55" t="s">
        <v>476</v>
      </c>
    </row>
    <row r="56" spans="1:15" x14ac:dyDescent="0.3">
      <c r="A56" t="s">
        <v>43</v>
      </c>
      <c r="B56" s="3">
        <f>B55/1000/B54</f>
        <v>5.833333333333333</v>
      </c>
      <c r="C56" s="3">
        <f>C55/1000/C54</f>
        <v>9.1666666666666679</v>
      </c>
      <c r="D56" t="s">
        <v>46</v>
      </c>
    </row>
    <row r="57" spans="1:15" x14ac:dyDescent="0.3">
      <c r="A57" t="s">
        <v>44</v>
      </c>
      <c r="B57">
        <v>0.9</v>
      </c>
      <c r="C57">
        <v>0.9</v>
      </c>
      <c r="E57" t="s">
        <v>475</v>
      </c>
    </row>
    <row r="58" spans="1:15" x14ac:dyDescent="0.3">
      <c r="A58" t="s">
        <v>45</v>
      </c>
      <c r="B58">
        <v>0.25</v>
      </c>
      <c r="C58">
        <v>0.25</v>
      </c>
    </row>
    <row r="59" spans="1:15" x14ac:dyDescent="0.3">
      <c r="A59" t="s">
        <v>454</v>
      </c>
      <c r="B59">
        <v>2.44</v>
      </c>
      <c r="C59">
        <v>2.44</v>
      </c>
      <c r="D59" t="s">
        <v>453</v>
      </c>
    </row>
    <row r="60" spans="1:15" x14ac:dyDescent="0.3">
      <c r="A60" t="s">
        <v>455</v>
      </c>
      <c r="B60" s="6">
        <v>900000</v>
      </c>
      <c r="C60" s="6">
        <f>ROUND(B60/B61*C61,-3)</f>
        <v>1264000</v>
      </c>
      <c r="D60" t="s">
        <v>457</v>
      </c>
      <c r="E60" t="s">
        <v>469</v>
      </c>
      <c r="N60" s="6"/>
      <c r="O60" s="6"/>
    </row>
    <row r="61" spans="1:15" x14ac:dyDescent="0.3">
      <c r="A61" t="s">
        <v>456</v>
      </c>
      <c r="B61" s="6">
        <v>700000</v>
      </c>
      <c r="C61" s="6">
        <f>ROUND(1080000*0.91,-3)</f>
        <v>983000</v>
      </c>
      <c r="D61" t="s">
        <v>457</v>
      </c>
      <c r="E61" t="s">
        <v>518</v>
      </c>
      <c r="N61" s="6"/>
      <c r="O61" s="6"/>
    </row>
    <row r="62" spans="1:15" x14ac:dyDescent="0.3">
      <c r="A62" t="s">
        <v>460</v>
      </c>
      <c r="B62">
        <v>0.26</v>
      </c>
      <c r="C62">
        <v>0.26</v>
      </c>
      <c r="D62" t="s">
        <v>462</v>
      </c>
      <c r="E62" t="s">
        <v>459</v>
      </c>
    </row>
    <row r="63" spans="1:15" x14ac:dyDescent="0.3">
      <c r="A63" t="s">
        <v>461</v>
      </c>
      <c r="B63">
        <v>0.32</v>
      </c>
      <c r="C63">
        <v>0.32</v>
      </c>
      <c r="D63" t="s">
        <v>462</v>
      </c>
      <c r="E63" t="s">
        <v>459</v>
      </c>
    </row>
    <row r="64" spans="1:15" x14ac:dyDescent="0.3">
      <c r="A64" t="s">
        <v>464</v>
      </c>
      <c r="B64" s="6">
        <v>40000</v>
      </c>
      <c r="C64" s="6"/>
      <c r="D64" t="s">
        <v>457</v>
      </c>
      <c r="E64">
        <v>50</v>
      </c>
      <c r="F64" t="s">
        <v>466</v>
      </c>
      <c r="G64" t="s">
        <v>468</v>
      </c>
    </row>
    <row r="65" spans="1:121" x14ac:dyDescent="0.3">
      <c r="A65" t="s">
        <v>464</v>
      </c>
      <c r="B65" s="6">
        <v>90000</v>
      </c>
      <c r="C65" s="6"/>
      <c r="D65" t="s">
        <v>457</v>
      </c>
      <c r="E65">
        <v>150</v>
      </c>
      <c r="F65" t="s">
        <v>466</v>
      </c>
      <c r="G65" t="s">
        <v>465</v>
      </c>
    </row>
    <row r="66" spans="1:121" x14ac:dyDescent="0.3">
      <c r="A66" t="s">
        <v>473</v>
      </c>
      <c r="B66" s="8">
        <v>0.5</v>
      </c>
      <c r="C66" s="8"/>
    </row>
    <row r="67" spans="1:121" x14ac:dyDescent="0.3">
      <c r="A67" t="s">
        <v>470</v>
      </c>
      <c r="B67" s="6">
        <f>1700000/11*0.88</f>
        <v>136000</v>
      </c>
      <c r="C67" s="6"/>
      <c r="D67" t="s">
        <v>457</v>
      </c>
      <c r="E67" t="s">
        <v>471</v>
      </c>
    </row>
    <row r="68" spans="1:121" x14ac:dyDescent="0.3">
      <c r="A68" t="s">
        <v>472</v>
      </c>
      <c r="B68" s="6">
        <v>0</v>
      </c>
      <c r="C68" s="6"/>
      <c r="D68" t="s">
        <v>474</v>
      </c>
    </row>
    <row r="71" spans="1:121" x14ac:dyDescent="0.3">
      <c r="A71" t="s">
        <v>477</v>
      </c>
      <c r="B71">
        <v>0.12</v>
      </c>
      <c r="C71" t="s">
        <v>484</v>
      </c>
    </row>
    <row r="72" spans="1:121" x14ac:dyDescent="0.3">
      <c r="A72" t="s">
        <v>478</v>
      </c>
      <c r="B72" s="6">
        <f>B16*B$2*($B$30+$B$30/((1+$B$30)^$B$26-1))</f>
        <v>108477.08920459443</v>
      </c>
      <c r="C72" s="6">
        <f t="shared" ref="C72:BN72" si="22">C16*C$2*($B$30+$B$30/((1+$B$30)^$B$26-1))</f>
        <v>108477.08920459443</v>
      </c>
      <c r="D72" s="6">
        <f t="shared" si="22"/>
        <v>108477.08920459443</v>
      </c>
      <c r="E72" s="6">
        <f t="shared" si="22"/>
        <v>108477.08920459443</v>
      </c>
      <c r="F72" s="6">
        <f t="shared" si="22"/>
        <v>108477.08920459443</v>
      </c>
      <c r="G72" s="6">
        <f t="shared" si="22"/>
        <v>108477.08920459443</v>
      </c>
      <c r="H72" s="6">
        <f t="shared" si="22"/>
        <v>108477.08920459443</v>
      </c>
      <c r="I72" s="6">
        <f t="shared" si="22"/>
        <v>108477.08920459443</v>
      </c>
      <c r="J72" s="6">
        <f t="shared" si="22"/>
        <v>108477.08920459443</v>
      </c>
      <c r="K72" s="6">
        <f t="shared" si="22"/>
        <v>108477.08920459443</v>
      </c>
      <c r="L72" s="6">
        <f t="shared" si="22"/>
        <v>108477.08920459443</v>
      </c>
      <c r="M72" s="6">
        <f t="shared" si="22"/>
        <v>108477.08920459443</v>
      </c>
      <c r="N72" s="6">
        <f t="shared" si="22"/>
        <v>108477.08920459443</v>
      </c>
      <c r="O72" s="6">
        <f t="shared" si="22"/>
        <v>108477.08920459443</v>
      </c>
      <c r="P72" s="6">
        <f t="shared" si="22"/>
        <v>108477.08920459443</v>
      </c>
      <c r="Q72" s="6">
        <f t="shared" si="22"/>
        <v>108477.08920459443</v>
      </c>
      <c r="R72" s="6">
        <f t="shared" si="22"/>
        <v>108477.08920459443</v>
      </c>
      <c r="S72" s="6">
        <f t="shared" si="22"/>
        <v>108477.08920459443</v>
      </c>
      <c r="T72" s="6">
        <f t="shared" si="22"/>
        <v>108477.08920459443</v>
      </c>
      <c r="U72" s="6">
        <f t="shared" si="22"/>
        <v>108477.08920459443</v>
      </c>
      <c r="V72" s="6">
        <f t="shared" si="22"/>
        <v>108477.08920459443</v>
      </c>
      <c r="W72" s="6">
        <f t="shared" si="22"/>
        <v>108477.08920459443</v>
      </c>
      <c r="X72" s="6">
        <f t="shared" si="22"/>
        <v>108477.08920459443</v>
      </c>
      <c r="Y72" s="6">
        <f t="shared" si="22"/>
        <v>108477.08920459443</v>
      </c>
      <c r="Z72" s="6">
        <f t="shared" si="22"/>
        <v>108477.08920459443</v>
      </c>
      <c r="AA72" s="6">
        <f t="shared" si="22"/>
        <v>108477.08920459443</v>
      </c>
      <c r="AB72" s="6">
        <f t="shared" si="22"/>
        <v>108477.08920459443</v>
      </c>
      <c r="AC72" s="6">
        <f t="shared" si="22"/>
        <v>108477.08920459443</v>
      </c>
      <c r="AD72" s="6">
        <f t="shared" si="22"/>
        <v>108477.08920459443</v>
      </c>
      <c r="AE72" s="6">
        <f t="shared" si="22"/>
        <v>108477.08920459443</v>
      </c>
      <c r="AF72" s="6">
        <f t="shared" si="22"/>
        <v>108477.08920459443</v>
      </c>
      <c r="AG72" s="6">
        <f t="shared" si="22"/>
        <v>108477.08920459443</v>
      </c>
      <c r="AH72" s="6">
        <f t="shared" si="22"/>
        <v>108477.08920459443</v>
      </c>
      <c r="AI72" s="6">
        <f t="shared" si="22"/>
        <v>108477.08920459443</v>
      </c>
      <c r="AJ72" s="6">
        <f t="shared" si="22"/>
        <v>108477.08920459443</v>
      </c>
      <c r="AK72" s="6">
        <f t="shared" si="22"/>
        <v>108477.08920459443</v>
      </c>
      <c r="AL72" s="6">
        <f t="shared" si="22"/>
        <v>108477.08920459443</v>
      </c>
      <c r="AM72" s="6">
        <f t="shared" si="22"/>
        <v>108477.08920459443</v>
      </c>
      <c r="AN72" s="6">
        <f t="shared" si="22"/>
        <v>108477.08920459443</v>
      </c>
      <c r="AO72" s="6">
        <f t="shared" si="22"/>
        <v>108477.08920459443</v>
      </c>
      <c r="AP72" s="6">
        <f t="shared" si="22"/>
        <v>108477.08920459443</v>
      </c>
      <c r="AQ72" s="6">
        <f t="shared" si="22"/>
        <v>108477.08920459443</v>
      </c>
      <c r="AR72" s="6">
        <f t="shared" si="22"/>
        <v>108477.08920459443</v>
      </c>
      <c r="AS72" s="6">
        <f t="shared" si="22"/>
        <v>108477.08920459443</v>
      </c>
      <c r="AT72" s="6">
        <f t="shared" si="22"/>
        <v>108477.08920459443</v>
      </c>
      <c r="AU72" s="6">
        <f t="shared" si="22"/>
        <v>108477.08920459443</v>
      </c>
      <c r="AV72" s="6">
        <f t="shared" si="22"/>
        <v>108477.08920459443</v>
      </c>
      <c r="AW72" s="6">
        <f t="shared" si="22"/>
        <v>108477.08920459443</v>
      </c>
      <c r="AX72" s="6">
        <f t="shared" si="22"/>
        <v>108477.08920459443</v>
      </c>
      <c r="AY72" s="6">
        <f t="shared" si="22"/>
        <v>108477.08920459443</v>
      </c>
      <c r="AZ72" s="6">
        <f t="shared" si="22"/>
        <v>108477.08920459443</v>
      </c>
      <c r="BA72" s="6">
        <f t="shared" si="22"/>
        <v>108477.08920459443</v>
      </c>
      <c r="BB72" s="6">
        <f t="shared" si="22"/>
        <v>108477.08920459443</v>
      </c>
      <c r="BC72" s="6">
        <f t="shared" si="22"/>
        <v>108477.08920459443</v>
      </c>
      <c r="BD72" s="6">
        <f t="shared" si="22"/>
        <v>108477.08920459443</v>
      </c>
      <c r="BE72" s="6">
        <f t="shared" si="22"/>
        <v>108477.08920459443</v>
      </c>
      <c r="BF72" s="6">
        <f t="shared" si="22"/>
        <v>108477.08920459443</v>
      </c>
      <c r="BG72" s="6">
        <f t="shared" si="22"/>
        <v>108477.08920459443</v>
      </c>
      <c r="BH72" s="6">
        <f t="shared" si="22"/>
        <v>108477.08920459443</v>
      </c>
      <c r="BI72" s="6">
        <f t="shared" si="22"/>
        <v>108477.08920459443</v>
      </c>
      <c r="BJ72" s="6">
        <f t="shared" si="22"/>
        <v>108477.08920459443</v>
      </c>
      <c r="BK72" s="6">
        <f t="shared" si="22"/>
        <v>108477.08920459443</v>
      </c>
      <c r="BL72" s="6">
        <f t="shared" si="22"/>
        <v>108477.08920459443</v>
      </c>
      <c r="BM72" s="6">
        <f t="shared" si="22"/>
        <v>108477.08920459443</v>
      </c>
      <c r="BN72" s="6">
        <f t="shared" si="22"/>
        <v>108477.08920459443</v>
      </c>
      <c r="BO72" s="6">
        <f t="shared" ref="BO72:BZ72" si="23">BO16*BO$2*($B$30+$B$30/((1+$B$30)^$B$26-1))</f>
        <v>108477.08920459443</v>
      </c>
      <c r="BP72" s="6">
        <f t="shared" si="23"/>
        <v>108477.08920459443</v>
      </c>
      <c r="BQ72" s="6">
        <f t="shared" si="23"/>
        <v>108477.08920459443</v>
      </c>
      <c r="BR72" s="6">
        <f t="shared" si="23"/>
        <v>108477.08920459443</v>
      </c>
      <c r="BS72" s="6">
        <f t="shared" si="23"/>
        <v>108477.08920459443</v>
      </c>
      <c r="BT72" s="6">
        <f t="shared" si="23"/>
        <v>108477.08920459443</v>
      </c>
      <c r="BU72" s="6">
        <f t="shared" si="23"/>
        <v>108477.08920459443</v>
      </c>
      <c r="BV72" s="6">
        <f t="shared" si="23"/>
        <v>108477.08920459443</v>
      </c>
      <c r="BW72" s="6">
        <f t="shared" si="23"/>
        <v>108477.08920459443</v>
      </c>
      <c r="BX72" s="6">
        <f t="shared" si="23"/>
        <v>108477.08920459443</v>
      </c>
      <c r="BY72" s="6">
        <f t="shared" si="23"/>
        <v>108477.08920459443</v>
      </c>
      <c r="BZ72" s="6">
        <f t="shared" si="23"/>
        <v>108477.08920459443</v>
      </c>
      <c r="CA72" s="6">
        <f t="shared" ref="CA72:DQ72" si="24">CA16*CA$2*($B$30+$B$30/((1+$B$30)^$B$26-1))</f>
        <v>108477.08920459443</v>
      </c>
      <c r="CB72" s="6">
        <f t="shared" si="24"/>
        <v>108477.08920459443</v>
      </c>
      <c r="CC72" s="6">
        <f t="shared" si="24"/>
        <v>108477.08920459443</v>
      </c>
      <c r="CD72" s="6">
        <f t="shared" si="24"/>
        <v>108477.08920459443</v>
      </c>
      <c r="CE72" s="6">
        <f t="shared" si="24"/>
        <v>108477.08920459443</v>
      </c>
      <c r="CF72" s="6">
        <f t="shared" si="24"/>
        <v>108477.08920459443</v>
      </c>
      <c r="CG72" s="6">
        <f t="shared" si="24"/>
        <v>108477.08920459443</v>
      </c>
      <c r="CH72" s="6">
        <f t="shared" si="24"/>
        <v>108477.08920459443</v>
      </c>
      <c r="CI72" s="6">
        <f t="shared" si="24"/>
        <v>108477.08920459443</v>
      </c>
      <c r="CJ72" s="6">
        <f t="shared" si="24"/>
        <v>108477.08920459443</v>
      </c>
      <c r="CK72" s="6">
        <f t="shared" si="24"/>
        <v>108477.08920459443</v>
      </c>
      <c r="CL72" s="6">
        <f t="shared" si="24"/>
        <v>108477.08920459443</v>
      </c>
      <c r="CM72" s="6">
        <f t="shared" si="24"/>
        <v>108477.08920459443</v>
      </c>
      <c r="CN72" s="6">
        <f t="shared" si="24"/>
        <v>108477.08920459443</v>
      </c>
      <c r="CO72" s="6">
        <f t="shared" si="24"/>
        <v>108477.08920459443</v>
      </c>
      <c r="CP72" s="6">
        <f t="shared" si="24"/>
        <v>108477.08920459443</v>
      </c>
      <c r="CQ72" s="6">
        <f t="shared" si="24"/>
        <v>108477.08920459443</v>
      </c>
      <c r="CR72" s="6">
        <f t="shared" si="24"/>
        <v>108477.08920459443</v>
      </c>
      <c r="CS72" s="6">
        <f t="shared" si="24"/>
        <v>108477.08920459443</v>
      </c>
      <c r="CT72" s="6">
        <f t="shared" si="24"/>
        <v>108477.08920459443</v>
      </c>
      <c r="CU72" s="6">
        <f t="shared" si="24"/>
        <v>108477.08920459443</v>
      </c>
      <c r="CV72" s="6">
        <f t="shared" si="24"/>
        <v>108477.08920459443</v>
      </c>
      <c r="CW72" s="6">
        <f t="shared" si="24"/>
        <v>108477.08920459443</v>
      </c>
      <c r="CX72" s="6">
        <f t="shared" si="24"/>
        <v>108477.08920459443</v>
      </c>
      <c r="CY72" s="6">
        <f t="shared" si="24"/>
        <v>108477.08920459443</v>
      </c>
      <c r="CZ72" s="6">
        <f t="shared" si="24"/>
        <v>108477.08920459443</v>
      </c>
      <c r="DA72" s="6">
        <f t="shared" si="24"/>
        <v>108477.08920459443</v>
      </c>
      <c r="DB72" s="6">
        <f t="shared" si="24"/>
        <v>108477.08920459443</v>
      </c>
      <c r="DC72" s="6">
        <f t="shared" si="24"/>
        <v>108477.08920459443</v>
      </c>
      <c r="DD72" s="6">
        <f t="shared" si="24"/>
        <v>108477.08920459443</v>
      </c>
      <c r="DE72" s="6">
        <f t="shared" si="24"/>
        <v>108477.08920459443</v>
      </c>
      <c r="DF72" s="6">
        <f t="shared" si="24"/>
        <v>108477.08920459443</v>
      </c>
      <c r="DG72" s="6">
        <f t="shared" si="24"/>
        <v>108477.08920459443</v>
      </c>
      <c r="DH72" s="6">
        <f t="shared" si="24"/>
        <v>108477.08920459443</v>
      </c>
      <c r="DI72" s="6">
        <f t="shared" si="24"/>
        <v>108477.08920459443</v>
      </c>
      <c r="DJ72" s="6">
        <f t="shared" si="24"/>
        <v>108477.08920459443</v>
      </c>
      <c r="DK72" s="6">
        <f t="shared" si="24"/>
        <v>108477.08920459443</v>
      </c>
      <c r="DL72" s="6">
        <f t="shared" si="24"/>
        <v>108477.08920459443</v>
      </c>
      <c r="DM72" s="6">
        <f t="shared" si="24"/>
        <v>108477.08920459443</v>
      </c>
      <c r="DN72" s="6">
        <f t="shared" si="24"/>
        <v>108477.08920459443</v>
      </c>
      <c r="DO72" s="6">
        <f t="shared" si="24"/>
        <v>108477.08920459443</v>
      </c>
      <c r="DP72" s="6">
        <f t="shared" si="24"/>
        <v>108477.08920459443</v>
      </c>
      <c r="DQ72" s="6">
        <f t="shared" si="24"/>
        <v>108477.08920459443</v>
      </c>
    </row>
    <row r="73" spans="1:121" x14ac:dyDescent="0.3">
      <c r="A73" t="s">
        <v>479</v>
      </c>
      <c r="B73" s="6">
        <f>B17*B$2*($B$30+$B$30/((1+$B$30)^$B$26-1))</f>
        <v>76856.237290704565</v>
      </c>
      <c r="C73" s="6">
        <f t="shared" ref="C73:BN73" si="25">C17*C$2*($B$30+$B$30/((1+$B$30)^$B$26-1))</f>
        <v>76856.237290704565</v>
      </c>
      <c r="D73" s="6">
        <f t="shared" si="25"/>
        <v>76856.237290704565</v>
      </c>
      <c r="E73" s="6">
        <f t="shared" si="25"/>
        <v>76856.237290704565</v>
      </c>
      <c r="F73" s="6">
        <f t="shared" si="25"/>
        <v>76856.237290704565</v>
      </c>
      <c r="G73" s="6">
        <f t="shared" si="25"/>
        <v>76856.237290704565</v>
      </c>
      <c r="H73" s="6">
        <f t="shared" si="25"/>
        <v>76856.237290704565</v>
      </c>
      <c r="I73" s="6">
        <f t="shared" si="25"/>
        <v>76856.237290704565</v>
      </c>
      <c r="J73" s="6">
        <f t="shared" si="25"/>
        <v>76856.237290704565</v>
      </c>
      <c r="K73" s="6">
        <f t="shared" si="25"/>
        <v>76856.237290704565</v>
      </c>
      <c r="L73" s="6">
        <f t="shared" si="25"/>
        <v>76856.237290704565</v>
      </c>
      <c r="M73" s="6">
        <f t="shared" si="25"/>
        <v>76856.237290704565</v>
      </c>
      <c r="N73" s="6">
        <f t="shared" si="25"/>
        <v>76856.237290704565</v>
      </c>
      <c r="O73" s="6">
        <f t="shared" si="25"/>
        <v>76856.237290704565</v>
      </c>
      <c r="P73" s="6">
        <f t="shared" si="25"/>
        <v>76856.237290704565</v>
      </c>
      <c r="Q73" s="6">
        <f t="shared" si="25"/>
        <v>76856.237290704565</v>
      </c>
      <c r="R73" s="6">
        <f t="shared" si="25"/>
        <v>76856.237290704565</v>
      </c>
      <c r="S73" s="6">
        <f t="shared" si="25"/>
        <v>76856.237290704565</v>
      </c>
      <c r="T73" s="6">
        <f t="shared" si="25"/>
        <v>76856.237290704565</v>
      </c>
      <c r="U73" s="6">
        <f t="shared" si="25"/>
        <v>76856.237290704565</v>
      </c>
      <c r="V73" s="6">
        <f t="shared" si="25"/>
        <v>76856.237290704565</v>
      </c>
      <c r="W73" s="6">
        <f t="shared" si="25"/>
        <v>76856.237290704565</v>
      </c>
      <c r="X73" s="6">
        <f t="shared" si="25"/>
        <v>76856.237290704565</v>
      </c>
      <c r="Y73" s="6">
        <f t="shared" si="25"/>
        <v>76856.237290704565</v>
      </c>
      <c r="Z73" s="6">
        <f t="shared" si="25"/>
        <v>76856.237290704565</v>
      </c>
      <c r="AA73" s="6">
        <f t="shared" si="25"/>
        <v>76856.237290704565</v>
      </c>
      <c r="AB73" s="6">
        <f t="shared" si="25"/>
        <v>76856.237290704565</v>
      </c>
      <c r="AC73" s="6">
        <f t="shared" si="25"/>
        <v>76856.237290704565</v>
      </c>
      <c r="AD73" s="6">
        <f t="shared" si="25"/>
        <v>76856.237290704565</v>
      </c>
      <c r="AE73" s="6">
        <f t="shared" si="25"/>
        <v>76856.237290704565</v>
      </c>
      <c r="AF73" s="6">
        <f t="shared" si="25"/>
        <v>76856.237290704565</v>
      </c>
      <c r="AG73" s="6">
        <f t="shared" si="25"/>
        <v>76856.237290704565</v>
      </c>
      <c r="AH73" s="6">
        <f t="shared" si="25"/>
        <v>76856.237290704565</v>
      </c>
      <c r="AI73" s="6">
        <f t="shared" si="25"/>
        <v>76856.237290704565</v>
      </c>
      <c r="AJ73" s="6">
        <f t="shared" si="25"/>
        <v>76856.237290704565</v>
      </c>
      <c r="AK73" s="6">
        <f t="shared" si="25"/>
        <v>76856.237290704565</v>
      </c>
      <c r="AL73" s="6">
        <f t="shared" si="25"/>
        <v>76856.237290704565</v>
      </c>
      <c r="AM73" s="6">
        <f t="shared" si="25"/>
        <v>76856.237290704565</v>
      </c>
      <c r="AN73" s="6">
        <f t="shared" si="25"/>
        <v>76856.237290704565</v>
      </c>
      <c r="AO73" s="6">
        <f t="shared" si="25"/>
        <v>76856.237290704565</v>
      </c>
      <c r="AP73" s="6">
        <f t="shared" si="25"/>
        <v>76856.237290704565</v>
      </c>
      <c r="AQ73" s="6">
        <f t="shared" si="25"/>
        <v>76856.237290704565</v>
      </c>
      <c r="AR73" s="6">
        <f t="shared" si="25"/>
        <v>76856.237290704565</v>
      </c>
      <c r="AS73" s="6">
        <f t="shared" si="25"/>
        <v>76856.237290704565</v>
      </c>
      <c r="AT73" s="6">
        <f t="shared" si="25"/>
        <v>76856.237290704565</v>
      </c>
      <c r="AU73" s="6">
        <f t="shared" si="25"/>
        <v>76856.237290704565</v>
      </c>
      <c r="AV73" s="6">
        <f t="shared" si="25"/>
        <v>76856.237290704565</v>
      </c>
      <c r="AW73" s="6">
        <f t="shared" si="25"/>
        <v>76856.237290704565</v>
      </c>
      <c r="AX73" s="6">
        <f t="shared" si="25"/>
        <v>76856.237290704565</v>
      </c>
      <c r="AY73" s="6">
        <f t="shared" si="25"/>
        <v>76856.237290704565</v>
      </c>
      <c r="AZ73" s="6">
        <f t="shared" si="25"/>
        <v>76856.237290704565</v>
      </c>
      <c r="BA73" s="6">
        <f t="shared" si="25"/>
        <v>76856.237290704565</v>
      </c>
      <c r="BB73" s="6">
        <f t="shared" si="25"/>
        <v>76856.237290704565</v>
      </c>
      <c r="BC73" s="6">
        <f t="shared" si="25"/>
        <v>76856.237290704565</v>
      </c>
      <c r="BD73" s="6">
        <f t="shared" si="25"/>
        <v>76856.237290704565</v>
      </c>
      <c r="BE73" s="6">
        <f t="shared" si="25"/>
        <v>76856.237290704565</v>
      </c>
      <c r="BF73" s="6">
        <f t="shared" si="25"/>
        <v>76856.237290704565</v>
      </c>
      <c r="BG73" s="6">
        <f t="shared" si="25"/>
        <v>76856.237290704565</v>
      </c>
      <c r="BH73" s="6">
        <f t="shared" si="25"/>
        <v>76856.237290704565</v>
      </c>
      <c r="BI73" s="6">
        <f t="shared" si="25"/>
        <v>76856.237290704565</v>
      </c>
      <c r="BJ73" s="6">
        <f t="shared" si="25"/>
        <v>76856.237290704565</v>
      </c>
      <c r="BK73" s="6">
        <f t="shared" si="25"/>
        <v>76856.237290704565</v>
      </c>
      <c r="BL73" s="6">
        <f t="shared" si="25"/>
        <v>76856.237290704565</v>
      </c>
      <c r="BM73" s="6">
        <f t="shared" si="25"/>
        <v>76856.237290704565</v>
      </c>
      <c r="BN73" s="6">
        <f t="shared" si="25"/>
        <v>76856.237290704565</v>
      </c>
      <c r="BO73" s="6">
        <f t="shared" ref="BO73:BZ73" si="26">BO17*BO$2*($B$30+$B$30/((1+$B$30)^$B$26-1))</f>
        <v>76856.237290704565</v>
      </c>
      <c r="BP73" s="6">
        <f t="shared" si="26"/>
        <v>76856.237290704565</v>
      </c>
      <c r="BQ73" s="6">
        <f t="shared" si="26"/>
        <v>76856.237290704565</v>
      </c>
      <c r="BR73" s="6">
        <f t="shared" si="26"/>
        <v>76856.237290704565</v>
      </c>
      <c r="BS73" s="6">
        <f t="shared" si="26"/>
        <v>76856.237290704565</v>
      </c>
      <c r="BT73" s="6">
        <f t="shared" si="26"/>
        <v>76856.237290704565</v>
      </c>
      <c r="BU73" s="6">
        <f t="shared" si="26"/>
        <v>76856.237290704565</v>
      </c>
      <c r="BV73" s="6">
        <f t="shared" si="26"/>
        <v>76856.237290704565</v>
      </c>
      <c r="BW73" s="6">
        <f t="shared" si="26"/>
        <v>76856.237290704565</v>
      </c>
      <c r="BX73" s="6">
        <f t="shared" si="26"/>
        <v>76856.237290704565</v>
      </c>
      <c r="BY73" s="6">
        <f t="shared" si="26"/>
        <v>76856.237290704565</v>
      </c>
      <c r="BZ73" s="6">
        <f t="shared" si="26"/>
        <v>76856.237290704565</v>
      </c>
      <c r="CA73" s="6">
        <f t="shared" ref="CA73:DQ73" si="27">CA17*CA$2*($B$30+$B$30/((1+$B$30)^$B$26-1))</f>
        <v>76856.237290704565</v>
      </c>
      <c r="CB73" s="6">
        <f t="shared" si="27"/>
        <v>76856.237290704565</v>
      </c>
      <c r="CC73" s="6">
        <f t="shared" si="27"/>
        <v>76856.237290704565</v>
      </c>
      <c r="CD73" s="6">
        <f t="shared" si="27"/>
        <v>76856.237290704565</v>
      </c>
      <c r="CE73" s="6">
        <f t="shared" si="27"/>
        <v>76856.237290704565</v>
      </c>
      <c r="CF73" s="6">
        <f t="shared" si="27"/>
        <v>76856.237290704565</v>
      </c>
      <c r="CG73" s="6">
        <f t="shared" si="27"/>
        <v>76856.237290704565</v>
      </c>
      <c r="CH73" s="6">
        <f t="shared" si="27"/>
        <v>76856.237290704565</v>
      </c>
      <c r="CI73" s="6">
        <f t="shared" si="27"/>
        <v>76856.237290704565</v>
      </c>
      <c r="CJ73" s="6">
        <f t="shared" si="27"/>
        <v>76856.237290704565</v>
      </c>
      <c r="CK73" s="6">
        <f t="shared" si="27"/>
        <v>76856.237290704565</v>
      </c>
      <c r="CL73" s="6">
        <f t="shared" si="27"/>
        <v>76856.237290704565</v>
      </c>
      <c r="CM73" s="6">
        <f t="shared" si="27"/>
        <v>76856.237290704565</v>
      </c>
      <c r="CN73" s="6">
        <f t="shared" si="27"/>
        <v>76856.237290704565</v>
      </c>
      <c r="CO73" s="6">
        <f t="shared" si="27"/>
        <v>76856.237290704565</v>
      </c>
      <c r="CP73" s="6">
        <f t="shared" si="27"/>
        <v>76856.237290704565</v>
      </c>
      <c r="CQ73" s="6">
        <f t="shared" si="27"/>
        <v>76856.237290704565</v>
      </c>
      <c r="CR73" s="6">
        <f t="shared" si="27"/>
        <v>76856.237290704565</v>
      </c>
      <c r="CS73" s="6">
        <f t="shared" si="27"/>
        <v>76856.237290704565</v>
      </c>
      <c r="CT73" s="6">
        <f t="shared" si="27"/>
        <v>76856.237290704565</v>
      </c>
      <c r="CU73" s="6">
        <f t="shared" si="27"/>
        <v>76856.237290704565</v>
      </c>
      <c r="CV73" s="6">
        <f t="shared" si="27"/>
        <v>76856.237290704565</v>
      </c>
      <c r="CW73" s="6">
        <f t="shared" si="27"/>
        <v>76856.237290704565</v>
      </c>
      <c r="CX73" s="6">
        <f t="shared" si="27"/>
        <v>76856.237290704565</v>
      </c>
      <c r="CY73" s="6">
        <f t="shared" si="27"/>
        <v>76856.237290704565</v>
      </c>
      <c r="CZ73" s="6">
        <f t="shared" si="27"/>
        <v>76856.237290704565</v>
      </c>
      <c r="DA73" s="6">
        <f t="shared" si="27"/>
        <v>76856.237290704565</v>
      </c>
      <c r="DB73" s="6">
        <f t="shared" si="27"/>
        <v>76856.237290704565</v>
      </c>
      <c r="DC73" s="6">
        <f t="shared" si="27"/>
        <v>76856.237290704565</v>
      </c>
      <c r="DD73" s="6">
        <f t="shared" si="27"/>
        <v>76856.237290704565</v>
      </c>
      <c r="DE73" s="6">
        <f t="shared" si="27"/>
        <v>76856.237290704565</v>
      </c>
      <c r="DF73" s="6">
        <f t="shared" si="27"/>
        <v>76856.237290704565</v>
      </c>
      <c r="DG73" s="6">
        <f t="shared" si="27"/>
        <v>76856.237290704565</v>
      </c>
      <c r="DH73" s="6">
        <f t="shared" si="27"/>
        <v>76856.237290704565</v>
      </c>
      <c r="DI73" s="6">
        <f t="shared" si="27"/>
        <v>76856.237290704565</v>
      </c>
      <c r="DJ73" s="6">
        <f t="shared" si="27"/>
        <v>76856.237290704565</v>
      </c>
      <c r="DK73" s="6">
        <f t="shared" si="27"/>
        <v>76856.237290704565</v>
      </c>
      <c r="DL73" s="6">
        <f t="shared" si="27"/>
        <v>76856.237290704565</v>
      </c>
      <c r="DM73" s="6">
        <f t="shared" si="27"/>
        <v>76856.237290704565</v>
      </c>
      <c r="DN73" s="6">
        <f t="shared" si="27"/>
        <v>76856.237290704565</v>
      </c>
      <c r="DO73" s="6">
        <f t="shared" si="27"/>
        <v>76856.237290704565</v>
      </c>
      <c r="DP73" s="6">
        <f t="shared" si="27"/>
        <v>76856.237290704565</v>
      </c>
      <c r="DQ73" s="6">
        <f t="shared" si="27"/>
        <v>76856.237290704565</v>
      </c>
    </row>
    <row r="74" spans="1:121" x14ac:dyDescent="0.3">
      <c r="A74" t="s">
        <v>480</v>
      </c>
      <c r="B74" s="6">
        <f>B21*B$2</f>
        <v>12380.329886785885</v>
      </c>
      <c r="C74" s="6">
        <f t="shared" ref="C74:BN74" si="28">C21*C$2</f>
        <v>13710.889992170702</v>
      </c>
      <c r="D74" s="6">
        <f t="shared" si="28"/>
        <v>9991.8789690183603</v>
      </c>
      <c r="E74" s="6">
        <f t="shared" si="28"/>
        <v>6290.9038132757196</v>
      </c>
      <c r="F74" s="6">
        <f t="shared" si="28"/>
        <v>4699.8976954172886</v>
      </c>
      <c r="G74" s="6">
        <f t="shared" si="28"/>
        <v>4724.832850733841</v>
      </c>
      <c r="H74" s="6">
        <f t="shared" si="28"/>
        <v>7257.4780433505121</v>
      </c>
      <c r="I74" s="6">
        <f t="shared" si="28"/>
        <v>5995.5148872030968</v>
      </c>
      <c r="J74" s="6">
        <f t="shared" si="28"/>
        <v>8608.6938922610698</v>
      </c>
      <c r="K74" s="6">
        <f t="shared" si="28"/>
        <v>4158.2741105936957</v>
      </c>
      <c r="L74" s="6">
        <f t="shared" si="28"/>
        <v>6154.8555840992494</v>
      </c>
      <c r="M74" s="6">
        <f t="shared" si="28"/>
        <v>9038.7410810820438</v>
      </c>
      <c r="N74" s="6">
        <f t="shared" si="28"/>
        <v>7033.7776888129838</v>
      </c>
      <c r="O74" s="6">
        <f t="shared" si="28"/>
        <v>9417.5701130365778</v>
      </c>
      <c r="P74" s="6">
        <f t="shared" si="28"/>
        <v>6154.8555840992494</v>
      </c>
      <c r="Q74" s="6">
        <f t="shared" si="28"/>
        <v>2260.843575627277</v>
      </c>
      <c r="R74" s="6">
        <f t="shared" si="28"/>
        <v>4069.6532207524288</v>
      </c>
      <c r="S74" s="6">
        <f t="shared" si="28"/>
        <v>8349.1492519559961</v>
      </c>
      <c r="T74" s="6">
        <f t="shared" si="28"/>
        <v>6560.3045791619988</v>
      </c>
      <c r="U74" s="6">
        <f t="shared" si="28"/>
        <v>5212.5004660295544</v>
      </c>
      <c r="V74" s="6">
        <f t="shared" si="28"/>
        <v>5856.0549222485188</v>
      </c>
      <c r="W74" s="6">
        <f t="shared" si="28"/>
        <v>2908.6942917149704</v>
      </c>
      <c r="X74" s="6">
        <f t="shared" si="28"/>
        <v>5225.886263934286</v>
      </c>
      <c r="Y74" s="6">
        <f t="shared" si="28"/>
        <v>7494.1598419227776</v>
      </c>
      <c r="Z74" s="6">
        <f t="shared" si="28"/>
        <v>24005.217231908744</v>
      </c>
      <c r="AA74" s="6">
        <f t="shared" si="28"/>
        <v>22156.267041147308</v>
      </c>
      <c r="AB74" s="6">
        <f t="shared" si="28"/>
        <v>26904.038549964574</v>
      </c>
      <c r="AC74" s="6">
        <f t="shared" si="28"/>
        <v>17408.495532330031</v>
      </c>
      <c r="AD74" s="6">
        <f t="shared" si="28"/>
        <v>20573.67653820823</v>
      </c>
      <c r="AE74" s="6">
        <f t="shared" si="28"/>
        <v>28284.662718878542</v>
      </c>
      <c r="AF74" s="6">
        <f t="shared" si="28"/>
        <v>15989.247144792262</v>
      </c>
      <c r="AG74" s="6">
        <f t="shared" si="28"/>
        <v>18194.660544073966</v>
      </c>
      <c r="AH74" s="6">
        <f t="shared" si="28"/>
        <v>9024.2685821516898</v>
      </c>
      <c r="AI74" s="6">
        <f t="shared" si="28"/>
        <v>9024.2685821516898</v>
      </c>
      <c r="AJ74" s="6">
        <f t="shared" si="28"/>
        <v>15474.984838505221</v>
      </c>
      <c r="AK74" s="6">
        <f t="shared" si="28"/>
        <v>13666.545851094237</v>
      </c>
      <c r="AL74" s="6">
        <f t="shared" si="28"/>
        <v>11954.578957833639</v>
      </c>
      <c r="AM74" s="6">
        <f t="shared" si="28"/>
        <v>13279.18326767494</v>
      </c>
      <c r="AN74" s="6">
        <f t="shared" si="28"/>
        <v>9305.1934333329227</v>
      </c>
      <c r="AO74" s="6">
        <f t="shared" si="28"/>
        <v>12646.099891881151</v>
      </c>
      <c r="AP74" s="6">
        <f t="shared" si="28"/>
        <v>13700.747449264911</v>
      </c>
      <c r="AQ74" s="6">
        <f t="shared" si="28"/>
        <v>12812.685262281433</v>
      </c>
      <c r="AR74" s="6">
        <f t="shared" si="28"/>
        <v>16398.251084295422</v>
      </c>
      <c r="AS74" s="6">
        <f t="shared" si="28"/>
        <v>11064.39391303268</v>
      </c>
      <c r="AT74" s="6">
        <f t="shared" si="28"/>
        <v>11241.357699429587</v>
      </c>
      <c r="AU74" s="6">
        <f t="shared" si="28"/>
        <v>14686.579032398382</v>
      </c>
      <c r="AV74" s="6">
        <f t="shared" si="28"/>
        <v>15003.53349820423</v>
      </c>
      <c r="AW74" s="6">
        <f t="shared" si="28"/>
        <v>11731.325077360907</v>
      </c>
      <c r="AX74" s="6">
        <f t="shared" si="28"/>
        <v>11498.754209800294</v>
      </c>
      <c r="AY74" s="6">
        <f t="shared" si="28"/>
        <v>11731.325077360907</v>
      </c>
      <c r="AZ74" s="6">
        <f t="shared" si="28"/>
        <v>13580.688046031293</v>
      </c>
      <c r="BA74" s="6">
        <f t="shared" si="28"/>
        <v>15475.397616414177</v>
      </c>
      <c r="BB74" s="6">
        <f t="shared" si="28"/>
        <v>11108.266307927472</v>
      </c>
      <c r="BC74" s="6">
        <f t="shared" si="28"/>
        <v>11108.266307927472</v>
      </c>
      <c r="BD74" s="6">
        <f t="shared" si="28"/>
        <v>12362.108690519099</v>
      </c>
      <c r="BE74" s="6">
        <f t="shared" si="28"/>
        <v>11108.266307927472</v>
      </c>
      <c r="BF74" s="6">
        <f t="shared" si="28"/>
        <v>11108.266307927472</v>
      </c>
      <c r="BG74" s="6">
        <f t="shared" si="28"/>
        <v>6485.6844420694206</v>
      </c>
      <c r="BH74" s="6">
        <f t="shared" si="28"/>
        <v>11156.679259820798</v>
      </c>
      <c r="BI74" s="6">
        <f t="shared" si="28"/>
        <v>13016.125803124256</v>
      </c>
      <c r="BJ74" s="6">
        <f t="shared" si="28"/>
        <v>16735.018889731196</v>
      </c>
      <c r="BK74" s="6">
        <f t="shared" si="28"/>
        <v>11156.679259820798</v>
      </c>
      <c r="BL74" s="6">
        <f t="shared" si="28"/>
        <v>16735.018889731196</v>
      </c>
      <c r="BM74" s="6">
        <f t="shared" si="28"/>
        <v>14875.572346427736</v>
      </c>
      <c r="BN74" s="6">
        <f t="shared" si="28"/>
        <v>11156.679259820798</v>
      </c>
      <c r="BO74" s="6">
        <f t="shared" ref="BO74:BZ74" si="29">BO21*BO$2</f>
        <v>11156.679259820798</v>
      </c>
      <c r="BP74" s="6">
        <f t="shared" si="29"/>
        <v>12387.170206420025</v>
      </c>
      <c r="BQ74" s="6">
        <f t="shared" si="29"/>
        <v>10751.331353225545</v>
      </c>
      <c r="BR74" s="6">
        <f t="shared" si="29"/>
        <v>16565.190264331959</v>
      </c>
      <c r="BS74" s="6">
        <f t="shared" si="29"/>
        <v>13350.593845924421</v>
      </c>
      <c r="BT74" s="6">
        <f t="shared" si="29"/>
        <v>21009.157232157297</v>
      </c>
      <c r="BU74" s="6">
        <f t="shared" si="29"/>
        <v>10973.995550971209</v>
      </c>
      <c r="BV74" s="6">
        <f t="shared" si="29"/>
        <v>13016.833422396758</v>
      </c>
      <c r="BW74" s="6">
        <f t="shared" si="29"/>
        <v>12141.626318863639</v>
      </c>
      <c r="BX74" s="6">
        <f t="shared" si="29"/>
        <v>14180.277442926923</v>
      </c>
      <c r="BY74" s="6">
        <f t="shared" si="29"/>
        <v>12000.338337455103</v>
      </c>
      <c r="BZ74" s="6">
        <f t="shared" si="29"/>
        <v>8029.591758112022</v>
      </c>
      <c r="CA74" s="6">
        <f t="shared" ref="CA74:DQ74" si="30">CA21*CA$2</f>
        <v>3984.5283070788564</v>
      </c>
      <c r="CB74" s="6">
        <f t="shared" si="30"/>
        <v>2656.3522047192378</v>
      </c>
      <c r="CC74" s="6">
        <f t="shared" si="30"/>
        <v>4854.942132444713</v>
      </c>
      <c r="CD74" s="6">
        <f t="shared" si="30"/>
        <v>18516.661009215852</v>
      </c>
      <c r="CE74" s="6">
        <f t="shared" si="30"/>
        <v>15825.905029390931</v>
      </c>
      <c r="CF74" s="6">
        <f t="shared" si="30"/>
        <v>14965.305209411485</v>
      </c>
      <c r="CG74" s="6">
        <f t="shared" si="30"/>
        <v>10633.24317510816</v>
      </c>
      <c r="CH74" s="6">
        <f t="shared" si="30"/>
        <v>9738.1469155945033</v>
      </c>
      <c r="CI74" s="6">
        <f t="shared" si="30"/>
        <v>9706.8937310592282</v>
      </c>
      <c r="CJ74" s="6">
        <f t="shared" si="30"/>
        <v>12050.503489451761</v>
      </c>
      <c r="CK74" s="6">
        <f t="shared" si="30"/>
        <v>11478.553364378302</v>
      </c>
      <c r="CL74" s="6">
        <f t="shared" si="30"/>
        <v>9209.3278699875227</v>
      </c>
      <c r="CM74" s="6">
        <f t="shared" si="30"/>
        <v>10767.732957077353</v>
      </c>
      <c r="CN74" s="6">
        <f t="shared" si="30"/>
        <v>7680.7438808100551</v>
      </c>
      <c r="CO74" s="6">
        <f t="shared" si="30"/>
        <v>7609.560751612461</v>
      </c>
      <c r="CP74" s="6">
        <f t="shared" si="30"/>
        <v>11269.08963568029</v>
      </c>
      <c r="CQ74" s="6">
        <f t="shared" si="30"/>
        <v>9684.2751864562069</v>
      </c>
      <c r="CR74" s="6">
        <f t="shared" si="30"/>
        <v>8808.638456936209</v>
      </c>
      <c r="CS74" s="6">
        <f t="shared" si="30"/>
        <v>10387.893040447814</v>
      </c>
      <c r="CT74" s="6">
        <f t="shared" si="30"/>
        <v>10797.301333820958</v>
      </c>
      <c r="CU74" s="6">
        <f t="shared" si="30"/>
        <v>8474.4147112658466</v>
      </c>
      <c r="CV74" s="6">
        <f t="shared" si="30"/>
        <v>11259.654712046999</v>
      </c>
      <c r="CW74" s="6">
        <f t="shared" si="30"/>
        <v>7959.6638107192102</v>
      </c>
      <c r="CX74" s="6">
        <f t="shared" si="30"/>
        <v>10596.093163302083</v>
      </c>
      <c r="CY74" s="6">
        <f t="shared" si="30"/>
        <v>8830.077636085065</v>
      </c>
      <c r="CZ74" s="6">
        <f t="shared" si="30"/>
        <v>7959.6638107192102</v>
      </c>
      <c r="DA74" s="6">
        <f t="shared" si="30"/>
        <v>7064.0621088680555</v>
      </c>
      <c r="DB74" s="6">
        <f t="shared" si="30"/>
        <v>9297.2327165173265</v>
      </c>
      <c r="DC74" s="6">
        <f t="shared" si="30"/>
        <v>10673.257360160072</v>
      </c>
      <c r="DD74" s="6">
        <f t="shared" si="30"/>
        <v>10664.791201006981</v>
      </c>
      <c r="DE74" s="6">
        <f t="shared" si="30"/>
        <v>9194.0803594730041</v>
      </c>
      <c r="DF74" s="6">
        <f t="shared" si="30"/>
        <v>13522.267335855518</v>
      </c>
      <c r="DG74" s="6">
        <f t="shared" si="30"/>
        <v>9135.3648079336817</v>
      </c>
      <c r="DH74" s="6">
        <f t="shared" si="30"/>
        <v>11994.904832327009</v>
      </c>
      <c r="DI74" s="6">
        <f t="shared" si="30"/>
        <v>12269.486382172647</v>
      </c>
      <c r="DJ74" s="6">
        <f t="shared" si="30"/>
        <v>11007.059903882517</v>
      </c>
      <c r="DK74" s="6">
        <f t="shared" si="30"/>
        <v>12253.101626398757</v>
      </c>
      <c r="DL74" s="6">
        <f t="shared" si="30"/>
        <v>10392.863223433207</v>
      </c>
      <c r="DM74" s="6">
        <f t="shared" si="30"/>
        <v>11781.987247656094</v>
      </c>
      <c r="DN74" s="6">
        <f t="shared" si="30"/>
        <v>11888.888302036858</v>
      </c>
      <c r="DO74" s="6">
        <f t="shared" si="30"/>
        <v>6623.484871349212</v>
      </c>
      <c r="DP74" s="6">
        <f t="shared" si="30"/>
        <v>12915.231088520759</v>
      </c>
      <c r="DQ74" s="6">
        <f t="shared" si="30"/>
        <v>2423.5370400288316</v>
      </c>
    </row>
    <row r="75" spans="1:121" x14ac:dyDescent="0.3">
      <c r="A75" t="s">
        <v>481</v>
      </c>
      <c r="B75" s="6">
        <f>B22*B$2</f>
        <v>33087.699207098536</v>
      </c>
      <c r="C75" s="6">
        <f t="shared" ref="C75:BN75" si="31">C22*C$2</f>
        <v>40177.320892546071</v>
      </c>
      <c r="D75" s="6">
        <f t="shared" si="31"/>
        <v>28232.090478187136</v>
      </c>
      <c r="E75" s="6">
        <f t="shared" si="31"/>
        <v>16654.180418593944</v>
      </c>
      <c r="F75" s="6">
        <f t="shared" si="31"/>
        <v>12354.268275647692</v>
      </c>
      <c r="G75" s="6">
        <f t="shared" si="31"/>
        <v>12825.098645756076</v>
      </c>
      <c r="H75" s="6">
        <f t="shared" si="31"/>
        <v>19180.307466307204</v>
      </c>
      <c r="I75" s="6">
        <f t="shared" si="31"/>
        <v>16060.131569044248</v>
      </c>
      <c r="J75" s="6">
        <f t="shared" si="31"/>
        <v>23034.913832760838</v>
      </c>
      <c r="K75" s="6">
        <f t="shared" si="31"/>
        <v>10642.648892476886</v>
      </c>
      <c r="L75" s="6">
        <f t="shared" si="31"/>
        <v>16108.419244791856</v>
      </c>
      <c r="M75" s="6">
        <f t="shared" si="31"/>
        <v>24306.513349535275</v>
      </c>
      <c r="N75" s="6">
        <f t="shared" si="31"/>
        <v>18634.844283766717</v>
      </c>
      <c r="O75" s="6">
        <f t="shared" si="31"/>
        <v>24940.1617806703</v>
      </c>
      <c r="P75" s="6">
        <f t="shared" si="31"/>
        <v>16284.305547699176</v>
      </c>
      <c r="Q75" s="6">
        <f t="shared" si="31"/>
        <v>5966.3842715724513</v>
      </c>
      <c r="R75" s="6">
        <f t="shared" si="31"/>
        <v>10811.837729089662</v>
      </c>
      <c r="S75" s="6">
        <f t="shared" si="31"/>
        <v>24277.457903306702</v>
      </c>
      <c r="T75" s="6">
        <f t="shared" si="31"/>
        <v>18008.415393281055</v>
      </c>
      <c r="U75" s="6">
        <f t="shared" si="31"/>
        <v>15539.737923437788</v>
      </c>
      <c r="V75" s="6">
        <f t="shared" si="31"/>
        <v>17593.6828584006</v>
      </c>
      <c r="W75" s="6">
        <f t="shared" si="31"/>
        <v>8664.2707981125131</v>
      </c>
      <c r="X75" s="6">
        <f t="shared" si="31"/>
        <v>15377.674470089187</v>
      </c>
      <c r="Y75" s="6">
        <f t="shared" si="31"/>
        <v>22052.288292463429</v>
      </c>
      <c r="Z75" s="6">
        <f t="shared" si="31"/>
        <v>63728.289027269115</v>
      </c>
      <c r="AA75" s="6">
        <f t="shared" si="31"/>
        <v>58819.754727598454</v>
      </c>
      <c r="AB75" s="6">
        <f t="shared" si="31"/>
        <v>71694.565381044187</v>
      </c>
      <c r="AC75" s="6">
        <f t="shared" si="31"/>
        <v>46336.434483704536</v>
      </c>
      <c r="AD75" s="6">
        <f t="shared" si="31"/>
        <v>55702.952440923036</v>
      </c>
      <c r="AE75" s="6">
        <f t="shared" si="31"/>
        <v>76482.911636430043</v>
      </c>
      <c r="AF75" s="6">
        <f t="shared" si="31"/>
        <v>44679.425379278553</v>
      </c>
      <c r="AG75" s="6">
        <f t="shared" si="31"/>
        <v>52716.158778684738</v>
      </c>
      <c r="AH75" s="6">
        <f t="shared" si="31"/>
        <v>26554.780869361646</v>
      </c>
      <c r="AI75" s="6">
        <f t="shared" si="31"/>
        <v>26146.394668140656</v>
      </c>
      <c r="AJ75" s="6">
        <f t="shared" si="31"/>
        <v>39266.074907836221</v>
      </c>
      <c r="AK75" s="6">
        <f t="shared" si="31"/>
        <v>40215.129571238962</v>
      </c>
      <c r="AL75" s="6">
        <f t="shared" si="31"/>
        <v>35177.501835285912</v>
      </c>
      <c r="AM75" s="6">
        <f t="shared" si="31"/>
        <v>38474.338770667862</v>
      </c>
      <c r="AN75" s="6">
        <f t="shared" si="31"/>
        <v>27381.429344633085</v>
      </c>
      <c r="AO75" s="6">
        <f t="shared" si="31"/>
        <v>37669.559951808296</v>
      </c>
      <c r="AP75" s="6">
        <f t="shared" si="31"/>
        <v>33732.889144547822</v>
      </c>
      <c r="AQ75" s="6">
        <f t="shared" si="31"/>
        <v>37702.562417181376</v>
      </c>
      <c r="AR75" s="6">
        <f t="shared" si="31"/>
        <v>48846.27731916363</v>
      </c>
      <c r="AS75" s="6">
        <f t="shared" si="31"/>
        <v>29956.697665616804</v>
      </c>
      <c r="AT75" s="6">
        <f t="shared" si="31"/>
        <v>33078.779478357326</v>
      </c>
      <c r="AU75" s="6">
        <f t="shared" si="31"/>
        <v>43747.635561781535</v>
      </c>
      <c r="AV75" s="6">
        <f t="shared" si="31"/>
        <v>44691.763423631819</v>
      </c>
      <c r="AW75" s="6">
        <f t="shared" si="31"/>
        <v>34944.675203736879</v>
      </c>
      <c r="AX75" s="6">
        <f t="shared" si="31"/>
        <v>28679.130804433422</v>
      </c>
      <c r="AY75" s="6">
        <f t="shared" si="31"/>
        <v>34944.675203736879</v>
      </c>
      <c r="AZ75" s="6">
        <f t="shared" si="31"/>
        <v>40453.463669476296</v>
      </c>
      <c r="BA75" s="6">
        <f t="shared" si="31"/>
        <v>41216.239407755827</v>
      </c>
      <c r="BB75" s="6">
        <f t="shared" si="31"/>
        <v>33562.598162787668</v>
      </c>
      <c r="BC75" s="6">
        <f t="shared" si="31"/>
        <v>33562.598162787668</v>
      </c>
      <c r="BD75" s="6">
        <f t="shared" si="31"/>
        <v>37350.966831655722</v>
      </c>
      <c r="BE75" s="6">
        <f t="shared" si="31"/>
        <v>33088.739391958195</v>
      </c>
      <c r="BF75" s="6">
        <f t="shared" si="31"/>
        <v>30037.216950658236</v>
      </c>
      <c r="BG75" s="6">
        <f t="shared" si="31"/>
        <v>19889.596225825979</v>
      </c>
      <c r="BH75" s="6">
        <f t="shared" si="31"/>
        <v>32324.718225926426</v>
      </c>
      <c r="BI75" s="6">
        <f t="shared" si="31"/>
        <v>35074.94195122664</v>
      </c>
      <c r="BJ75" s="6">
        <f t="shared" si="31"/>
        <v>48487.077338889634</v>
      </c>
      <c r="BK75" s="6">
        <f t="shared" si="31"/>
        <v>32829.605000924523</v>
      </c>
      <c r="BL75" s="6">
        <f t="shared" si="31"/>
        <v>49244.407501386784</v>
      </c>
      <c r="BM75" s="6">
        <f t="shared" si="31"/>
        <v>40876.857839070704</v>
      </c>
      <c r="BN75" s="6">
        <f t="shared" si="31"/>
        <v>32829.605000924523</v>
      </c>
      <c r="BO75" s="6">
        <f t="shared" ref="BO75:BZ75" si="32">BO22*BO$2</f>
        <v>32829.605000924523</v>
      </c>
      <c r="BP75" s="6">
        <f t="shared" si="32"/>
        <v>36450.443316098528</v>
      </c>
      <c r="BQ75" s="6">
        <f t="shared" si="32"/>
        <v>29543.780438947782</v>
      </c>
      <c r="BR75" s="6">
        <f t="shared" si="32"/>
        <v>47147.640571621319</v>
      </c>
      <c r="BS75" s="6">
        <f t="shared" si="32"/>
        <v>39285.410316305235</v>
      </c>
      <c r="BT75" s="6">
        <f t="shared" si="32"/>
        <v>60870.718954824297</v>
      </c>
      <c r="BU75" s="6">
        <f t="shared" si="32"/>
        <v>32292.04056423459</v>
      </c>
      <c r="BV75" s="6">
        <f t="shared" si="32"/>
        <v>38303.288072384908</v>
      </c>
      <c r="BW75" s="6">
        <f t="shared" si="32"/>
        <v>32233.204300318441</v>
      </c>
      <c r="BX75" s="6">
        <f t="shared" si="32"/>
        <v>39624.545304190557</v>
      </c>
      <c r="BY75" s="6">
        <f t="shared" si="32"/>
        <v>35745.998237366832</v>
      </c>
      <c r="BZ75" s="6">
        <f t="shared" si="32"/>
        <v>23627.848358681858</v>
      </c>
      <c r="CA75" s="6">
        <f t="shared" ref="CA75:DQ75" si="33">CA22*CA$2</f>
        <v>11868.910512050132</v>
      </c>
      <c r="CB75" s="6">
        <f t="shared" si="33"/>
        <v>7696.3614823634343</v>
      </c>
      <c r="CC75" s="6">
        <f t="shared" si="33"/>
        <v>14461.654999111477</v>
      </c>
      <c r="CD75" s="6">
        <f t="shared" si="33"/>
        <v>51853.377307014984</v>
      </c>
      <c r="CE75" s="6">
        <f t="shared" si="33"/>
        <v>42014.110519713184</v>
      </c>
      <c r="CF75" s="6">
        <f t="shared" si="33"/>
        <v>43359.611116667096</v>
      </c>
      <c r="CG75" s="6">
        <f t="shared" si="33"/>
        <v>28335.736533180723</v>
      </c>
      <c r="CH75" s="6">
        <f t="shared" si="33"/>
        <v>29007.497346435779</v>
      </c>
      <c r="CI75" s="6">
        <f t="shared" si="33"/>
        <v>28563.471222506363</v>
      </c>
      <c r="CJ75" s="6">
        <f t="shared" si="33"/>
        <v>34297.994659987846</v>
      </c>
      <c r="CK75" s="6">
        <f t="shared" si="33"/>
        <v>33776.750604608285</v>
      </c>
      <c r="CL75" s="6">
        <f t="shared" si="33"/>
        <v>27099.335676389448</v>
      </c>
      <c r="CM75" s="6">
        <f t="shared" si="33"/>
        <v>30646.988964841672</v>
      </c>
      <c r="CN75" s="6">
        <f t="shared" si="33"/>
        <v>22879.009699932099</v>
      </c>
      <c r="CO75" s="6">
        <f t="shared" si="33"/>
        <v>22666.973010692625</v>
      </c>
      <c r="CP75" s="6">
        <f t="shared" si="33"/>
        <v>32073.944170532839</v>
      </c>
      <c r="CQ75" s="6">
        <f t="shared" si="33"/>
        <v>28496.913973013037</v>
      </c>
      <c r="CR75" s="6">
        <f t="shared" si="33"/>
        <v>26238.724767656706</v>
      </c>
      <c r="CS75" s="6">
        <f t="shared" si="33"/>
        <v>29565.89327090541</v>
      </c>
      <c r="CT75" s="6">
        <f t="shared" si="33"/>
        <v>30171.35296449294</v>
      </c>
      <c r="CU75" s="6">
        <f t="shared" si="33"/>
        <v>25243.156052203925</v>
      </c>
      <c r="CV75" s="6">
        <f t="shared" si="33"/>
        <v>32047.09060705515</v>
      </c>
      <c r="CW75" s="6">
        <f t="shared" si="33"/>
        <v>23709.842218360369</v>
      </c>
      <c r="CX75" s="6">
        <f t="shared" si="33"/>
        <v>32015.114427133478</v>
      </c>
      <c r="CY75" s="6">
        <f t="shared" si="33"/>
        <v>26679.262022611219</v>
      </c>
      <c r="CZ75" s="6">
        <f t="shared" si="33"/>
        <v>24049.387238709001</v>
      </c>
      <c r="DA75" s="6">
        <f t="shared" si="33"/>
        <v>21343.40961808899</v>
      </c>
      <c r="DB75" s="6">
        <f t="shared" si="33"/>
        <v>27358.004167437088</v>
      </c>
      <c r="DC75" s="6">
        <f t="shared" si="33"/>
        <v>28679.071397019517</v>
      </c>
      <c r="DD75" s="6">
        <f t="shared" si="33"/>
        <v>28821.846223058077</v>
      </c>
      <c r="DE75" s="6">
        <f t="shared" si="33"/>
        <v>27054.468405781266</v>
      </c>
      <c r="DF75" s="6">
        <f t="shared" si="33"/>
        <v>38486.910798546291</v>
      </c>
      <c r="DG75" s="6">
        <f t="shared" si="33"/>
        <v>26468.278457280303</v>
      </c>
      <c r="DH75" s="6">
        <f t="shared" si="33"/>
        <v>35296.164611198263</v>
      </c>
      <c r="DI75" s="6">
        <f t="shared" si="33"/>
        <v>32572.643139420899</v>
      </c>
      <c r="DJ75" s="6">
        <f t="shared" si="33"/>
        <v>31328.158374128168</v>
      </c>
      <c r="DK75" s="6">
        <f t="shared" si="33"/>
        <v>36498.916682411858</v>
      </c>
      <c r="DL75" s="6">
        <f t="shared" si="33"/>
        <v>30111.681749957195</v>
      </c>
      <c r="DM75" s="6">
        <f t="shared" si="33"/>
        <v>31225.994461670369</v>
      </c>
      <c r="DN75" s="6">
        <f t="shared" si="33"/>
        <v>33838.00750345274</v>
      </c>
      <c r="DO75" s="6">
        <f t="shared" si="33"/>
        <v>19490.243198000364</v>
      </c>
      <c r="DP75" s="6">
        <f t="shared" si="33"/>
        <v>36089.573101860944</v>
      </c>
      <c r="DQ75" s="6">
        <f t="shared" si="33"/>
        <v>7219.1090221740997</v>
      </c>
    </row>
    <row r="76" spans="1:121" x14ac:dyDescent="0.3">
      <c r="A76" t="s">
        <v>482</v>
      </c>
      <c r="B76" s="6">
        <f>$B$71*B$40*365</f>
        <v>12651.069471614041</v>
      </c>
      <c r="C76" s="6">
        <f t="shared" ref="C76:BN76" si="34">$B$71*C$40*365</f>
        <v>17555.839377945034</v>
      </c>
      <c r="D76" s="6">
        <f t="shared" si="34"/>
        <v>10947.141844779933</v>
      </c>
      <c r="E76" s="6">
        <f t="shared" si="34"/>
        <v>8759.8904032088412</v>
      </c>
      <c r="F76" s="6">
        <f t="shared" si="34"/>
        <v>6595.9162750342675</v>
      </c>
      <c r="G76" s="6">
        <f t="shared" si="34"/>
        <v>6891.1225924982537</v>
      </c>
      <c r="H76" s="6">
        <f t="shared" si="34"/>
        <v>10190.218933616805</v>
      </c>
      <c r="I76" s="6">
        <f t="shared" si="34"/>
        <v>8410.8011490094359</v>
      </c>
      <c r="J76" s="6">
        <f t="shared" si="34"/>
        <v>12008.60422089938</v>
      </c>
      <c r="K76" s="6">
        <f t="shared" si="34"/>
        <v>4595.7081983466323</v>
      </c>
      <c r="L76" s="6">
        <f t="shared" si="34"/>
        <v>8855.9632041410532</v>
      </c>
      <c r="M76" s="6">
        <f t="shared" si="34"/>
        <v>12479.57604150342</v>
      </c>
      <c r="N76" s="6">
        <f t="shared" si="34"/>
        <v>9881.8459575362758</v>
      </c>
      <c r="O76" s="6">
        <f t="shared" si="34"/>
        <v>13132.13056622295</v>
      </c>
      <c r="P76" s="6">
        <f t="shared" si="34"/>
        <v>8784.3732985488314</v>
      </c>
      <c r="Q76" s="6">
        <f t="shared" si="34"/>
        <v>3113.126077820426</v>
      </c>
      <c r="R76" s="6">
        <f t="shared" si="34"/>
        <v>5484.7426709368619</v>
      </c>
      <c r="S76" s="6">
        <f t="shared" si="34"/>
        <v>12530.374765327795</v>
      </c>
      <c r="T76" s="6">
        <f t="shared" si="34"/>
        <v>9376.5164287337011</v>
      </c>
      <c r="U76" s="6">
        <f t="shared" si="34"/>
        <v>8038.5730127207398</v>
      </c>
      <c r="V76" s="6">
        <f t="shared" si="34"/>
        <v>9221.2907928043423</v>
      </c>
      <c r="W76" s="6">
        <f t="shared" si="34"/>
        <v>4540.9761877869423</v>
      </c>
      <c r="X76" s="6">
        <f t="shared" si="34"/>
        <v>5754.8998241972122</v>
      </c>
      <c r="Y76" s="6">
        <f t="shared" si="34"/>
        <v>8087.8609376841823</v>
      </c>
      <c r="Z76" s="6">
        <f t="shared" si="34"/>
        <v>23108.750146018287</v>
      </c>
      <c r="AA76" s="6">
        <f t="shared" si="34"/>
        <v>21328.848408031401</v>
      </c>
      <c r="AB76" s="6">
        <f t="shared" si="34"/>
        <v>26566.061710800208</v>
      </c>
      <c r="AC76" s="6">
        <f t="shared" si="34"/>
        <v>18752.514151556308</v>
      </c>
      <c r="AD76" s="6">
        <f t="shared" si="34"/>
        <v>20315.223663405104</v>
      </c>
      <c r="AE76" s="6">
        <f t="shared" si="34"/>
        <v>31147.903395859073</v>
      </c>
      <c r="AF76" s="6">
        <f t="shared" si="34"/>
        <v>17089.76090672869</v>
      </c>
      <c r="AG76" s="6">
        <f t="shared" si="34"/>
        <v>19446.969313253026</v>
      </c>
      <c r="AH76" s="6">
        <f t="shared" si="34"/>
        <v>9739.1877001716512</v>
      </c>
      <c r="AI76" s="6">
        <f t="shared" si="34"/>
        <v>9739.1877001716512</v>
      </c>
      <c r="AJ76" s="6">
        <f t="shared" si="34"/>
        <v>16700.941535069564</v>
      </c>
      <c r="AK76" s="6">
        <f t="shared" si="34"/>
        <v>15050.002684651114</v>
      </c>
      <c r="AL76" s="6">
        <f t="shared" si="34"/>
        <v>13164.734333938008</v>
      </c>
      <c r="AM76" s="6">
        <f t="shared" si="34"/>
        <v>14623.427603090831</v>
      </c>
      <c r="AN76" s="6">
        <f t="shared" si="34"/>
        <v>10042.3679328336</v>
      </c>
      <c r="AO76" s="6">
        <f t="shared" si="34"/>
        <v>13926.257549340989</v>
      </c>
      <c r="AP76" s="6">
        <f t="shared" si="34"/>
        <v>14643.747518607299</v>
      </c>
      <c r="AQ76" s="6">
        <f t="shared" si="34"/>
        <v>13827.729702265666</v>
      </c>
      <c r="AR76" s="6">
        <f t="shared" si="34"/>
        <v>18058.236916657937</v>
      </c>
      <c r="AS76" s="6">
        <f t="shared" si="34"/>
        <v>12444.749808866813</v>
      </c>
      <c r="AT76" s="6">
        <f t="shared" si="34"/>
        <v>12379.31408942405</v>
      </c>
      <c r="AU76" s="6">
        <f t="shared" si="34"/>
        <v>16173.293257730946</v>
      </c>
      <c r="AV76" s="6">
        <f t="shared" si="34"/>
        <v>16875.322961424758</v>
      </c>
      <c r="AW76" s="6">
        <f t="shared" si="34"/>
        <v>13194.88501590182</v>
      </c>
      <c r="AX76" s="6">
        <f t="shared" si="34"/>
        <v>12662.766705854745</v>
      </c>
      <c r="AY76" s="6">
        <f t="shared" si="34"/>
        <v>13194.885015901844</v>
      </c>
      <c r="AZ76" s="6">
        <f t="shared" si="34"/>
        <v>15274.968179078696</v>
      </c>
      <c r="BA76" s="6">
        <f t="shared" si="34"/>
        <v>17406.055227030891</v>
      </c>
      <c r="BB76" s="6">
        <f t="shared" si="34"/>
        <v>12494.095571795833</v>
      </c>
      <c r="BC76" s="6">
        <f t="shared" si="34"/>
        <v>12494.095571795833</v>
      </c>
      <c r="BD76" s="6">
        <f t="shared" si="34"/>
        <v>13904.363036414285</v>
      </c>
      <c r="BE76" s="6">
        <f t="shared" si="34"/>
        <v>12494.095571795802</v>
      </c>
      <c r="BF76" s="6">
        <f t="shared" si="34"/>
        <v>12494.095571795833</v>
      </c>
      <c r="BG76" s="6">
        <f t="shared" si="34"/>
        <v>7431.8393073539428</v>
      </c>
      <c r="BH76" s="6">
        <f t="shared" si="34"/>
        <v>12286.063693226553</v>
      </c>
      <c r="BI76" s="6">
        <f t="shared" si="34"/>
        <v>14047.287171845473</v>
      </c>
      <c r="BJ76" s="6">
        <f t="shared" si="34"/>
        <v>18429.095539839742</v>
      </c>
      <c r="BK76" s="6">
        <f t="shared" si="34"/>
        <v>12286.063693226532</v>
      </c>
      <c r="BL76" s="6">
        <f t="shared" si="34"/>
        <v>18429.095539839742</v>
      </c>
      <c r="BM76" s="6">
        <f t="shared" si="34"/>
        <v>16381.418257635336</v>
      </c>
      <c r="BN76" s="6">
        <f t="shared" si="34"/>
        <v>12286.063693226553</v>
      </c>
      <c r="BO76" s="6">
        <f t="shared" ref="BO76:DQ76" si="35">$B$71*BO$40*365</f>
        <v>12286.063693226553</v>
      </c>
      <c r="BP76" s="6">
        <f t="shared" si="35"/>
        <v>13641.116554433611</v>
      </c>
      <c r="BQ76" s="6">
        <f t="shared" si="35"/>
        <v>10986.44713831799</v>
      </c>
      <c r="BR76" s="6">
        <f t="shared" si="35"/>
        <v>17705.345258747435</v>
      </c>
      <c r="BS76" s="6">
        <f t="shared" si="35"/>
        <v>14408.252390645353</v>
      </c>
      <c r="BT76" s="6">
        <f t="shared" si="35"/>
        <v>22455.18320672695</v>
      </c>
      <c r="BU76" s="6">
        <f t="shared" si="35"/>
        <v>12084.887018120278</v>
      </c>
      <c r="BV76" s="6">
        <f t="shared" si="35"/>
        <v>14048.05085279696</v>
      </c>
      <c r="BW76" s="6">
        <f t="shared" si="35"/>
        <v>12977.314622903032</v>
      </c>
      <c r="BX76" s="6">
        <f t="shared" si="35"/>
        <v>14867.4960947482</v>
      </c>
      <c r="BY76" s="6">
        <f t="shared" si="35"/>
        <v>13215.125915998271</v>
      </c>
      <c r="BZ76" s="6">
        <f t="shared" si="35"/>
        <v>8665.7107519511956</v>
      </c>
      <c r="CA76" s="6">
        <f t="shared" si="35"/>
        <v>6274.2741790617283</v>
      </c>
      <c r="CB76" s="6">
        <f t="shared" si="35"/>
        <v>4095.3545654539121</v>
      </c>
      <c r="CC76" s="6">
        <f t="shared" si="35"/>
        <v>7484.9673143305499</v>
      </c>
      <c r="CD76" s="6">
        <f t="shared" si="35"/>
        <v>18987.095190257747</v>
      </c>
      <c r="CE76" s="6">
        <f t="shared" si="35"/>
        <v>21877.933175253878</v>
      </c>
      <c r="CF76" s="6">
        <f t="shared" si="35"/>
        <v>22393.479811265337</v>
      </c>
      <c r="CG76" s="6">
        <f t="shared" si="35"/>
        <v>15911.156713609731</v>
      </c>
      <c r="CH76" s="6">
        <f t="shared" si="35"/>
        <v>15013.507752187055</v>
      </c>
      <c r="CI76" s="6">
        <f t="shared" si="35"/>
        <v>14965.324061731681</v>
      </c>
      <c r="CJ76" s="6">
        <f t="shared" si="35"/>
        <v>18031.887947089494</v>
      </c>
      <c r="CK76" s="6">
        <f t="shared" si="35"/>
        <v>17343.06759488532</v>
      </c>
      <c r="CL76" s="6">
        <f t="shared" si="35"/>
        <v>14198.216208221109</v>
      </c>
      <c r="CM76" s="6">
        <f t="shared" si="35"/>
        <v>15805.397295296874</v>
      </c>
      <c r="CN76" s="6">
        <f t="shared" si="35"/>
        <v>11841.565831995036</v>
      </c>
      <c r="CO76" s="6">
        <f t="shared" si="35"/>
        <v>11731.821293714866</v>
      </c>
      <c r="CP76" s="6">
        <f t="shared" si="35"/>
        <v>16541.312788474406</v>
      </c>
      <c r="CQ76" s="6">
        <f t="shared" si="35"/>
        <v>14930.452567296974</v>
      </c>
      <c r="CR76" s="6">
        <f t="shared" si="35"/>
        <v>13870.603638052866</v>
      </c>
      <c r="CS76" s="6">
        <f t="shared" si="35"/>
        <v>15544.024655506051</v>
      </c>
      <c r="CT76" s="6">
        <f t="shared" si="35"/>
        <v>15848.799187353856</v>
      </c>
      <c r="CU76" s="6">
        <f t="shared" si="35"/>
        <v>13344.315136432915</v>
      </c>
      <c r="CV76" s="6">
        <f t="shared" si="35"/>
        <v>17359.248613987398</v>
      </c>
      <c r="CW76" s="6">
        <f t="shared" si="35"/>
        <v>12533.757893749829</v>
      </c>
      <c r="CX76" s="6">
        <f t="shared" si="35"/>
        <v>16685.235643697149</v>
      </c>
      <c r="CY76" s="6">
        <f t="shared" si="35"/>
        <v>13904.363036414279</v>
      </c>
      <c r="CZ76" s="6">
        <f t="shared" si="35"/>
        <v>12533.757893749837</v>
      </c>
      <c r="DA76" s="6">
        <f t="shared" si="35"/>
        <v>11123.490429131423</v>
      </c>
      <c r="DB76" s="6">
        <f t="shared" si="35"/>
        <v>14047.287171845459</v>
      </c>
      <c r="DC76" s="6">
        <f t="shared" si="35"/>
        <v>16455.187376579699</v>
      </c>
      <c r="DD76" s="6">
        <f t="shared" si="35"/>
        <v>15958.363900513554</v>
      </c>
      <c r="DE76" s="6">
        <f t="shared" si="35"/>
        <v>13891.433188637107</v>
      </c>
      <c r="DF76" s="6">
        <f t="shared" si="35"/>
        <v>19848.635592732626</v>
      </c>
      <c r="DG76" s="6">
        <f t="shared" si="35"/>
        <v>14084.185788527238</v>
      </c>
      <c r="DH76" s="6">
        <f t="shared" si="35"/>
        <v>18123.228487400065</v>
      </c>
      <c r="DI76" s="6">
        <f t="shared" si="35"/>
        <v>18359.565129962539</v>
      </c>
      <c r="DJ76" s="6">
        <f t="shared" si="35"/>
        <v>16470.521002921345</v>
      </c>
      <c r="DK76" s="6">
        <f t="shared" si="35"/>
        <v>20533.056563815353</v>
      </c>
      <c r="DL76" s="6">
        <f t="shared" si="35"/>
        <v>15551.46183882578</v>
      </c>
      <c r="DM76" s="6">
        <f t="shared" si="35"/>
        <v>16855.498747439142</v>
      </c>
      <c r="DN76" s="6">
        <f t="shared" si="35"/>
        <v>17790.053490603157</v>
      </c>
      <c r="DO76" s="6">
        <f t="shared" si="35"/>
        <v>10429.731426776902</v>
      </c>
      <c r="DP76" s="6">
        <f t="shared" si="35"/>
        <v>19325.831491105131</v>
      </c>
      <c r="DQ76" s="6">
        <f t="shared" si="35"/>
        <v>2725.889221537479</v>
      </c>
    </row>
    <row r="77" spans="1:121" x14ac:dyDescent="0.3">
      <c r="A77" t="s">
        <v>483</v>
      </c>
      <c r="B77" s="6">
        <f>$B$59*B$41*(8760/24/7)</f>
        <v>17850.37011566975</v>
      </c>
      <c r="C77" s="6">
        <f t="shared" ref="C77:BN77" si="36">$B$59*C$41*(8760/24/7)</f>
        <v>23302.379363720593</v>
      </c>
      <c r="D77" s="6">
        <f t="shared" si="36"/>
        <v>15934.393285549151</v>
      </c>
      <c r="E77" s="6">
        <f t="shared" si="36"/>
        <v>8911.5295714853637</v>
      </c>
      <c r="F77" s="6">
        <f t="shared" si="36"/>
        <v>6569.7788043648752</v>
      </c>
      <c r="G77" s="6">
        <f t="shared" si="36"/>
        <v>7009.9197525451928</v>
      </c>
      <c r="H77" s="6">
        <f t="shared" si="36"/>
        <v>10248.026797568114</v>
      </c>
      <c r="I77" s="6">
        <f t="shared" si="36"/>
        <v>8681.0363232558175</v>
      </c>
      <c r="J77" s="6">
        <f t="shared" si="36"/>
        <v>12439.598273054904</v>
      </c>
      <c r="K77" s="6">
        <f t="shared" si="36"/>
        <v>5524.7730640538748</v>
      </c>
      <c r="L77" s="6">
        <f t="shared" si="36"/>
        <v>8533.2123720543186</v>
      </c>
      <c r="M77" s="6">
        <f t="shared" si="36"/>
        <v>13181.908942049682</v>
      </c>
      <c r="N77" s="6">
        <f t="shared" si="36"/>
        <v>9977.8871283045828</v>
      </c>
      <c r="O77" s="6">
        <f t="shared" si="36"/>
        <v>13349.306256932972</v>
      </c>
      <c r="P77" s="6">
        <f t="shared" si="36"/>
        <v>8709.098674961635</v>
      </c>
      <c r="Q77" s="6">
        <f t="shared" si="36"/>
        <v>3183.8075631081101</v>
      </c>
      <c r="R77" s="6">
        <f t="shared" si="36"/>
        <v>5803.0337650866732</v>
      </c>
      <c r="S77" s="6">
        <f t="shared" si="36"/>
        <v>14001.581900899322</v>
      </c>
      <c r="T77" s="6">
        <f t="shared" si="36"/>
        <v>9934.1943727739799</v>
      </c>
      <c r="U77" s="6">
        <f t="shared" si="36"/>
        <v>9124.3527344783379</v>
      </c>
      <c r="V77" s="6">
        <f t="shared" si="36"/>
        <v>10386.230646402424</v>
      </c>
      <c r="W77" s="6">
        <f t="shared" si="36"/>
        <v>5084.3393621556261</v>
      </c>
      <c r="X77" s="6">
        <f t="shared" si="36"/>
        <v>8945.8144529392976</v>
      </c>
      <c r="Y77" s="6">
        <f t="shared" si="36"/>
        <v>12828.706948558474</v>
      </c>
      <c r="Z77" s="6">
        <f t="shared" si="36"/>
        <v>34183.406280304494</v>
      </c>
      <c r="AA77" s="6">
        <f t="shared" si="36"/>
        <v>31550.502984647916</v>
      </c>
      <c r="AB77" s="6">
        <f t="shared" si="36"/>
        <v>38581.902550318548</v>
      </c>
      <c r="AC77" s="6">
        <f t="shared" si="36"/>
        <v>24910.593828529116</v>
      </c>
      <c r="AD77" s="6">
        <f t="shared" si="36"/>
        <v>30381.504393897525</v>
      </c>
      <c r="AE77" s="6">
        <f t="shared" si="36"/>
        <v>41671.019059348742</v>
      </c>
      <c r="AF77" s="6">
        <f t="shared" si="36"/>
        <v>25000.351970303462</v>
      </c>
      <c r="AG77" s="6">
        <f t="shared" si="36"/>
        <v>30322.730416747552</v>
      </c>
      <c r="AH77" s="6">
        <f t="shared" si="36"/>
        <v>15447.988768251877</v>
      </c>
      <c r="AI77" s="6">
        <f t="shared" si="36"/>
        <v>15039.602567030883</v>
      </c>
      <c r="AJ77" s="6">
        <f t="shared" si="36"/>
        <v>20219.939721983643</v>
      </c>
      <c r="AK77" s="6">
        <f t="shared" si="36"/>
        <v>23394.76544681528</v>
      </c>
      <c r="AL77" s="6">
        <f t="shared" si="36"/>
        <v>20464.173887182966</v>
      </c>
      <c r="AM77" s="6">
        <f t="shared" si="36"/>
        <v>22130.728595067932</v>
      </c>
      <c r="AN77" s="6">
        <f t="shared" si="36"/>
        <v>15928.883580531028</v>
      </c>
      <c r="AO77" s="6">
        <f t="shared" si="36"/>
        <v>22105.129315646882</v>
      </c>
      <c r="AP77" s="6">
        <f t="shared" si="36"/>
        <v>16870.430745452555</v>
      </c>
      <c r="AQ77" s="6">
        <f t="shared" si="36"/>
        <v>21933.103632834995</v>
      </c>
      <c r="AR77" s="6">
        <f t="shared" si="36"/>
        <v>28663.81444618465</v>
      </c>
      <c r="AS77" s="6">
        <f t="shared" si="36"/>
        <v>16338.982080345817</v>
      </c>
      <c r="AT77" s="6">
        <f t="shared" si="36"/>
        <v>19243.262309828602</v>
      </c>
      <c r="AU77" s="6">
        <f t="shared" si="36"/>
        <v>25671.845983445077</v>
      </c>
      <c r="AV77" s="6">
        <f t="shared" si="36"/>
        <v>26225.876041226617</v>
      </c>
      <c r="AW77" s="6">
        <f t="shared" si="36"/>
        <v>20506.121262369608</v>
      </c>
      <c r="AX77" s="6">
        <f t="shared" si="36"/>
        <v>14526.817930833064</v>
      </c>
      <c r="AY77" s="6">
        <f t="shared" si="36"/>
        <v>20506.121262369608</v>
      </c>
      <c r="AZ77" s="6">
        <f t="shared" si="36"/>
        <v>23738.770689745466</v>
      </c>
      <c r="BA77" s="6">
        <f t="shared" si="36"/>
        <v>22169.596187553765</v>
      </c>
      <c r="BB77" s="6">
        <f t="shared" si="36"/>
        <v>19890.885783800015</v>
      </c>
      <c r="BC77" s="6">
        <f t="shared" si="36"/>
        <v>19890.885783800015</v>
      </c>
      <c r="BD77" s="6">
        <f t="shared" si="36"/>
        <v>22136.063827939914</v>
      </c>
      <c r="BE77" s="6">
        <f t="shared" si="36"/>
        <v>19417.027012970539</v>
      </c>
      <c r="BF77" s="6">
        <f t="shared" si="36"/>
        <v>16365.504571670577</v>
      </c>
      <c r="BG77" s="6">
        <f t="shared" si="36"/>
        <v>11907.215374048228</v>
      </c>
      <c r="BH77" s="6">
        <f t="shared" si="36"/>
        <v>18593.420675377751</v>
      </c>
      <c r="BI77" s="6">
        <f t="shared" si="36"/>
        <v>19055.094808919868</v>
      </c>
      <c r="BJ77" s="6">
        <f t="shared" si="36"/>
        <v>27890.131013066628</v>
      </c>
      <c r="BK77" s="6">
        <f t="shared" si="36"/>
        <v>19098.307450375851</v>
      </c>
      <c r="BL77" s="6">
        <f t="shared" si="36"/>
        <v>28647.461175563774</v>
      </c>
      <c r="BM77" s="6">
        <f t="shared" si="36"/>
        <v>22568.461105005801</v>
      </c>
      <c r="BN77" s="6">
        <f t="shared" si="36"/>
        <v>19098.307450375851</v>
      </c>
      <c r="BO77" s="6">
        <f t="shared" ref="BO77:DQ77" si="37">$B$59*BO$41*(8760/24/7)</f>
        <v>19098.307450375851</v>
      </c>
      <c r="BP77" s="6">
        <f t="shared" si="37"/>
        <v>21204.695369735426</v>
      </c>
      <c r="BQ77" s="6">
        <f t="shared" si="37"/>
        <v>16311.372619593265</v>
      </c>
      <c r="BR77" s="6">
        <f t="shared" si="37"/>
        <v>26759.714092443523</v>
      </c>
      <c r="BS77" s="6">
        <f t="shared" si="37"/>
        <v>22853.910198244408</v>
      </c>
      <c r="BT77" s="6">
        <f t="shared" si="37"/>
        <v>35013.29466909224</v>
      </c>
      <c r="BU77" s="6">
        <f t="shared" si="37"/>
        <v>18785.584501500794</v>
      </c>
      <c r="BV77" s="6">
        <f t="shared" si="37"/>
        <v>22282.570014050441</v>
      </c>
      <c r="BW77" s="6">
        <f t="shared" si="37"/>
        <v>17289.664215563196</v>
      </c>
      <c r="BX77" s="6">
        <f t="shared" si="37"/>
        <v>22171.896143665108</v>
      </c>
      <c r="BY77" s="6">
        <f t="shared" si="37"/>
        <v>20976.351052806709</v>
      </c>
      <c r="BZ77" s="6">
        <f t="shared" si="37"/>
        <v>13745.273887159372</v>
      </c>
      <c r="CA77" s="6">
        <f t="shared" si="37"/>
        <v>6964.8756725684625</v>
      </c>
      <c r="CB77" s="6">
        <f t="shared" si="37"/>
        <v>4427.0049227089885</v>
      </c>
      <c r="CC77" s="6">
        <f t="shared" si="37"/>
        <v>8486.3416053333676</v>
      </c>
      <c r="CD77" s="6">
        <f t="shared" si="37"/>
        <v>29063.640680287779</v>
      </c>
      <c r="CE77" s="6">
        <f t="shared" si="37"/>
        <v>22536.073560462799</v>
      </c>
      <c r="CF77" s="6">
        <f t="shared" si="37"/>
        <v>24940.773935852958</v>
      </c>
      <c r="CG77" s="6">
        <f t="shared" si="37"/>
        <v>15248.668009970683</v>
      </c>
      <c r="CH77" s="6">
        <f t="shared" si="37"/>
        <v>17022.085758011777</v>
      </c>
      <c r="CI77" s="6">
        <f t="shared" si="37"/>
        <v>16616.525091971929</v>
      </c>
      <c r="CJ77" s="6">
        <f t="shared" si="37"/>
        <v>19466.60574989337</v>
      </c>
      <c r="CK77" s="6">
        <f t="shared" si="37"/>
        <v>19649.300309988845</v>
      </c>
      <c r="CL77" s="6">
        <f t="shared" si="37"/>
        <v>15764.778297943265</v>
      </c>
      <c r="CM77" s="6">
        <f t="shared" si="37"/>
        <v>17394.394556131083</v>
      </c>
      <c r="CN77" s="6">
        <f t="shared" si="37"/>
        <v>13425.786462012034</v>
      </c>
      <c r="CO77" s="6">
        <f t="shared" si="37"/>
        <v>13301.359777938831</v>
      </c>
      <c r="CP77" s="6">
        <f t="shared" si="37"/>
        <v>18204.295388157094</v>
      </c>
      <c r="CQ77" s="6">
        <f t="shared" si="37"/>
        <v>16577.806051220778</v>
      </c>
      <c r="CR77" s="6">
        <f t="shared" si="37"/>
        <v>15397.323589889062</v>
      </c>
      <c r="CS77" s="6">
        <f t="shared" si="37"/>
        <v>16780.794144200412</v>
      </c>
      <c r="CT77" s="6">
        <f t="shared" si="37"/>
        <v>16882.366707482532</v>
      </c>
      <c r="CU77" s="6">
        <f t="shared" si="37"/>
        <v>14813.107176799804</v>
      </c>
      <c r="CV77" s="6">
        <f t="shared" si="37"/>
        <v>18189.054038381928</v>
      </c>
      <c r="CW77" s="6">
        <f t="shared" si="37"/>
        <v>13913.332912859803</v>
      </c>
      <c r="CX77" s="6">
        <f t="shared" si="37"/>
        <v>18973.768995377064</v>
      </c>
      <c r="CY77" s="6">
        <f t="shared" si="37"/>
        <v>15811.474162814215</v>
      </c>
      <c r="CZ77" s="6">
        <f t="shared" si="37"/>
        <v>14252.877933208432</v>
      </c>
      <c r="DA77" s="6">
        <f t="shared" si="37"/>
        <v>12649.17933025138</v>
      </c>
      <c r="DB77" s="6">
        <f t="shared" si="37"/>
        <v>15915.256208646535</v>
      </c>
      <c r="DC77" s="6">
        <f t="shared" si="37"/>
        <v>15542.754646053272</v>
      </c>
      <c r="DD77" s="6">
        <f t="shared" si="37"/>
        <v>15695.949360280252</v>
      </c>
      <c r="DE77" s="6">
        <f t="shared" si="37"/>
        <v>15738.677194122185</v>
      </c>
      <c r="DF77" s="6">
        <f t="shared" si="37"/>
        <v>21844.12023133949</v>
      </c>
      <c r="DG77" s="6">
        <f t="shared" si="37"/>
        <v>15224.752539823465</v>
      </c>
      <c r="DH77" s="6">
        <f t="shared" si="37"/>
        <v>20533.204817565023</v>
      </c>
      <c r="DI77" s="6">
        <f t="shared" si="37"/>
        <v>17471.736822900722</v>
      </c>
      <c r="DJ77" s="6">
        <f t="shared" si="37"/>
        <v>17781.007723195838</v>
      </c>
      <c r="DK77" s="6">
        <f t="shared" si="37"/>
        <v>21418.176219151854</v>
      </c>
      <c r="DL77" s="6">
        <f t="shared" si="37"/>
        <v>17320.465474962479</v>
      </c>
      <c r="DM77" s="6">
        <f t="shared" si="37"/>
        <v>16725.087079939789</v>
      </c>
      <c r="DN77" s="6">
        <f t="shared" si="37"/>
        <v>19205.52959325353</v>
      </c>
      <c r="DO77" s="6">
        <f t="shared" si="37"/>
        <v>11338.261817878256</v>
      </c>
      <c r="DP77" s="6">
        <f t="shared" si="37"/>
        <v>20193.904069835397</v>
      </c>
      <c r="DQ77" s="6">
        <f t="shared" si="37"/>
        <v>4236.2942036770755</v>
      </c>
    </row>
    <row r="78" spans="1:121" x14ac:dyDescent="0.3">
      <c r="A78" t="s">
        <v>485</v>
      </c>
      <c r="B78">
        <f>IF(SUM(B72,B74,B76)&gt;SUM(B73,B75,B77),0,1)</f>
        <v>0</v>
      </c>
      <c r="C78">
        <f t="shared" ref="C78:BN78" si="38">IF(SUM(C72,C74,C76)&gt;SUM(C73,C75,C77),0,1)</f>
        <v>1</v>
      </c>
      <c r="D78">
        <f t="shared" si="38"/>
        <v>0</v>
      </c>
      <c r="E78">
        <f t="shared" si="38"/>
        <v>0</v>
      </c>
      <c r="F78">
        <f t="shared" si="38"/>
        <v>0</v>
      </c>
      <c r="G78">
        <f t="shared" si="38"/>
        <v>0</v>
      </c>
      <c r="H78">
        <f t="shared" si="38"/>
        <v>0</v>
      </c>
      <c r="I78">
        <f t="shared" si="38"/>
        <v>0</v>
      </c>
      <c r="J78">
        <f t="shared" si="38"/>
        <v>0</v>
      </c>
      <c r="K78">
        <f t="shared" si="38"/>
        <v>0</v>
      </c>
      <c r="L78">
        <f t="shared" si="38"/>
        <v>0</v>
      </c>
      <c r="M78">
        <f t="shared" si="38"/>
        <v>0</v>
      </c>
      <c r="N78">
        <f t="shared" si="38"/>
        <v>0</v>
      </c>
      <c r="O78">
        <f t="shared" si="38"/>
        <v>0</v>
      </c>
      <c r="P78">
        <f t="shared" si="38"/>
        <v>0</v>
      </c>
      <c r="Q78">
        <f t="shared" si="38"/>
        <v>0</v>
      </c>
      <c r="R78">
        <f t="shared" si="38"/>
        <v>0</v>
      </c>
      <c r="S78">
        <f t="shared" si="38"/>
        <v>0</v>
      </c>
      <c r="T78">
        <f t="shared" si="38"/>
        <v>0</v>
      </c>
      <c r="U78">
        <f t="shared" si="38"/>
        <v>0</v>
      </c>
      <c r="V78">
        <f t="shared" si="38"/>
        <v>0</v>
      </c>
      <c r="W78">
        <f t="shared" si="38"/>
        <v>0</v>
      </c>
      <c r="X78">
        <f t="shared" si="38"/>
        <v>0</v>
      </c>
      <c r="Y78">
        <f t="shared" si="38"/>
        <v>0</v>
      </c>
      <c r="Z78">
        <f t="shared" si="38"/>
        <v>1</v>
      </c>
      <c r="AA78">
        <f t="shared" si="38"/>
        <v>1</v>
      </c>
      <c r="AB78">
        <f t="shared" si="38"/>
        <v>1</v>
      </c>
      <c r="AC78">
        <f t="shared" si="38"/>
        <v>1</v>
      </c>
      <c r="AD78">
        <f t="shared" si="38"/>
        <v>1</v>
      </c>
      <c r="AE78">
        <f t="shared" si="38"/>
        <v>1</v>
      </c>
      <c r="AF78">
        <f t="shared" si="38"/>
        <v>1</v>
      </c>
      <c r="AG78">
        <f t="shared" si="38"/>
        <v>1</v>
      </c>
      <c r="AH78">
        <f t="shared" si="38"/>
        <v>0</v>
      </c>
      <c r="AI78">
        <f t="shared" si="38"/>
        <v>0</v>
      </c>
      <c r="AJ78">
        <f t="shared" si="38"/>
        <v>0</v>
      </c>
      <c r="AK78">
        <f t="shared" si="38"/>
        <v>1</v>
      </c>
      <c r="AL78">
        <f t="shared" si="38"/>
        <v>0</v>
      </c>
      <c r="AM78">
        <f t="shared" si="38"/>
        <v>1</v>
      </c>
      <c r="AN78">
        <f t="shared" si="38"/>
        <v>0</v>
      </c>
      <c r="AO78">
        <f t="shared" si="38"/>
        <v>1</v>
      </c>
      <c r="AP78">
        <f t="shared" si="38"/>
        <v>0</v>
      </c>
      <c r="AQ78">
        <f t="shared" si="38"/>
        <v>1</v>
      </c>
      <c r="AR78">
        <f t="shared" si="38"/>
        <v>1</v>
      </c>
      <c r="AS78">
        <f t="shared" si="38"/>
        <v>0</v>
      </c>
      <c r="AT78">
        <f t="shared" si="38"/>
        <v>0</v>
      </c>
      <c r="AU78">
        <f t="shared" si="38"/>
        <v>1</v>
      </c>
      <c r="AV78">
        <f t="shared" si="38"/>
        <v>1</v>
      </c>
      <c r="AW78">
        <f t="shared" si="38"/>
        <v>0</v>
      </c>
      <c r="AX78">
        <f t="shared" si="38"/>
        <v>0</v>
      </c>
      <c r="AY78">
        <f t="shared" si="38"/>
        <v>0</v>
      </c>
      <c r="AZ78">
        <f t="shared" si="38"/>
        <v>1</v>
      </c>
      <c r="BA78">
        <f t="shared" si="38"/>
        <v>0</v>
      </c>
      <c r="BB78">
        <f t="shared" si="38"/>
        <v>0</v>
      </c>
      <c r="BC78">
        <f t="shared" si="38"/>
        <v>0</v>
      </c>
      <c r="BD78">
        <f t="shared" si="38"/>
        <v>1</v>
      </c>
      <c r="BE78">
        <f t="shared" si="38"/>
        <v>0</v>
      </c>
      <c r="BF78">
        <f t="shared" si="38"/>
        <v>0</v>
      </c>
      <c r="BG78">
        <f t="shared" si="38"/>
        <v>0</v>
      </c>
      <c r="BH78">
        <f t="shared" si="38"/>
        <v>0</v>
      </c>
      <c r="BI78">
        <f t="shared" si="38"/>
        <v>0</v>
      </c>
      <c r="BJ78">
        <f t="shared" si="38"/>
        <v>1</v>
      </c>
      <c r="BK78">
        <f t="shared" si="38"/>
        <v>0</v>
      </c>
      <c r="BL78">
        <f t="shared" si="38"/>
        <v>1</v>
      </c>
      <c r="BM78">
        <f t="shared" si="38"/>
        <v>1</v>
      </c>
      <c r="BN78">
        <f t="shared" si="38"/>
        <v>0</v>
      </c>
      <c r="BO78">
        <f t="shared" ref="BO78:BZ78" si="39">IF(SUM(BO72,BO74,BO76)&gt;SUM(BO73,BO75,BO77),0,1)</f>
        <v>0</v>
      </c>
      <c r="BP78">
        <f t="shared" si="39"/>
        <v>1</v>
      </c>
      <c r="BQ78">
        <f t="shared" si="39"/>
        <v>0</v>
      </c>
      <c r="BR78">
        <f t="shared" si="39"/>
        <v>1</v>
      </c>
      <c r="BS78">
        <f t="shared" si="39"/>
        <v>1</v>
      </c>
      <c r="BT78">
        <f t="shared" si="39"/>
        <v>1</v>
      </c>
      <c r="BU78">
        <f t="shared" si="39"/>
        <v>0</v>
      </c>
      <c r="BV78">
        <f t="shared" si="39"/>
        <v>1</v>
      </c>
      <c r="BW78">
        <f t="shared" si="39"/>
        <v>0</v>
      </c>
      <c r="BX78">
        <f t="shared" si="39"/>
        <v>1</v>
      </c>
      <c r="BY78">
        <f t="shared" si="39"/>
        <v>0</v>
      </c>
      <c r="BZ78">
        <f t="shared" si="39"/>
        <v>0</v>
      </c>
      <c r="CA78">
        <f t="shared" ref="CA78" si="40">IF(SUM(CA72,CA74,CA76)&gt;SUM(CA73,CA75,CA77),0,1)</f>
        <v>0</v>
      </c>
      <c r="CB78">
        <f t="shared" ref="CB78" si="41">IF(SUM(CB72,CB74,CB76)&gt;SUM(CB73,CB75,CB77),0,1)</f>
        <v>0</v>
      </c>
      <c r="CC78">
        <f t="shared" ref="CC78" si="42">IF(SUM(CC72,CC74,CC76)&gt;SUM(CC73,CC75,CC77),0,1)</f>
        <v>0</v>
      </c>
      <c r="CD78">
        <f t="shared" ref="CD78" si="43">IF(SUM(CD72,CD74,CD76)&gt;SUM(CD73,CD75,CD77),0,1)</f>
        <v>1</v>
      </c>
      <c r="CE78">
        <f t="shared" ref="CE78" si="44">IF(SUM(CE72,CE74,CE76)&gt;SUM(CE73,CE75,CE77),0,1)</f>
        <v>0</v>
      </c>
      <c r="CF78">
        <f t="shared" ref="CF78" si="45">IF(SUM(CF72,CF74,CF76)&gt;SUM(CF73,CF75,CF77),0,1)</f>
        <v>0</v>
      </c>
      <c r="CG78">
        <f t="shared" ref="CG78" si="46">IF(SUM(CG72,CG74,CG76)&gt;SUM(CG73,CG75,CG77),0,1)</f>
        <v>0</v>
      </c>
      <c r="CH78">
        <f t="shared" ref="CH78" si="47">IF(SUM(CH72,CH74,CH76)&gt;SUM(CH73,CH75,CH77),0,1)</f>
        <v>0</v>
      </c>
      <c r="CI78">
        <f t="shared" ref="CI78" si="48">IF(SUM(CI72,CI74,CI76)&gt;SUM(CI73,CI75,CI77),0,1)</f>
        <v>0</v>
      </c>
      <c r="CJ78">
        <f t="shared" ref="CJ78" si="49">IF(SUM(CJ72,CJ74,CJ76)&gt;SUM(CJ73,CJ75,CJ77),0,1)</f>
        <v>0</v>
      </c>
      <c r="CK78">
        <f t="shared" ref="CK78" si="50">IF(SUM(CK72,CK74,CK76)&gt;SUM(CK73,CK75,CK77),0,1)</f>
        <v>0</v>
      </c>
      <c r="CL78">
        <f t="shared" ref="CL78" si="51">IF(SUM(CL72,CL74,CL76)&gt;SUM(CL73,CL75,CL77),0,1)</f>
        <v>0</v>
      </c>
      <c r="CM78">
        <f t="shared" ref="CM78" si="52">IF(SUM(CM72,CM74,CM76)&gt;SUM(CM73,CM75,CM77),0,1)</f>
        <v>0</v>
      </c>
      <c r="CN78">
        <f t="shared" ref="CN78" si="53">IF(SUM(CN72,CN74,CN76)&gt;SUM(CN73,CN75,CN77),0,1)</f>
        <v>0</v>
      </c>
      <c r="CO78">
        <f t="shared" ref="CO78" si="54">IF(SUM(CO72,CO74,CO76)&gt;SUM(CO73,CO75,CO77),0,1)</f>
        <v>0</v>
      </c>
      <c r="CP78">
        <f t="shared" ref="CP78" si="55">IF(SUM(CP72,CP74,CP76)&gt;SUM(CP73,CP75,CP77),0,1)</f>
        <v>0</v>
      </c>
      <c r="CQ78">
        <f t="shared" ref="CQ78" si="56">IF(SUM(CQ72,CQ74,CQ76)&gt;SUM(CQ73,CQ75,CQ77),0,1)</f>
        <v>0</v>
      </c>
      <c r="CR78">
        <f t="shared" ref="CR78" si="57">IF(SUM(CR72,CR74,CR76)&gt;SUM(CR73,CR75,CR77),0,1)</f>
        <v>0</v>
      </c>
      <c r="CS78">
        <f t="shared" ref="CS78" si="58">IF(SUM(CS72,CS74,CS76)&gt;SUM(CS73,CS75,CS77),0,1)</f>
        <v>0</v>
      </c>
      <c r="CT78">
        <f t="shared" ref="CT78" si="59">IF(SUM(CT72,CT74,CT76)&gt;SUM(CT73,CT75,CT77),0,1)</f>
        <v>0</v>
      </c>
      <c r="CU78">
        <f t="shared" ref="CU78" si="60">IF(SUM(CU72,CU74,CU76)&gt;SUM(CU73,CU75,CU77),0,1)</f>
        <v>0</v>
      </c>
      <c r="CV78">
        <f t="shared" ref="CV78" si="61">IF(SUM(CV72,CV74,CV76)&gt;SUM(CV73,CV75,CV77),0,1)</f>
        <v>0</v>
      </c>
      <c r="CW78">
        <f t="shared" ref="CW78" si="62">IF(SUM(CW72,CW74,CW76)&gt;SUM(CW73,CW75,CW77),0,1)</f>
        <v>0</v>
      </c>
      <c r="CX78">
        <f t="shared" ref="CX78" si="63">IF(SUM(CX72,CX74,CX76)&gt;SUM(CX73,CX75,CX77),0,1)</f>
        <v>0</v>
      </c>
      <c r="CY78">
        <f t="shared" ref="CY78" si="64">IF(SUM(CY72,CY74,CY76)&gt;SUM(CY73,CY75,CY77),0,1)</f>
        <v>0</v>
      </c>
      <c r="CZ78">
        <f t="shared" ref="CZ78" si="65">IF(SUM(CZ72,CZ74,CZ76)&gt;SUM(CZ73,CZ75,CZ77),0,1)</f>
        <v>0</v>
      </c>
      <c r="DA78">
        <f t="shared" ref="DA78" si="66">IF(SUM(DA72,DA74,DA76)&gt;SUM(DA73,DA75,DA77),0,1)</f>
        <v>0</v>
      </c>
      <c r="DB78">
        <f t="shared" ref="DB78" si="67">IF(SUM(DB72,DB74,DB76)&gt;SUM(DB73,DB75,DB77),0,1)</f>
        <v>0</v>
      </c>
      <c r="DC78">
        <f t="shared" ref="DC78" si="68">IF(SUM(DC72,DC74,DC76)&gt;SUM(DC73,DC75,DC77),0,1)</f>
        <v>0</v>
      </c>
      <c r="DD78">
        <f t="shared" ref="DD78" si="69">IF(SUM(DD72,DD74,DD76)&gt;SUM(DD73,DD75,DD77),0,1)</f>
        <v>0</v>
      </c>
      <c r="DE78">
        <f t="shared" ref="DE78" si="70">IF(SUM(DE72,DE74,DE76)&gt;SUM(DE73,DE75,DE77),0,1)</f>
        <v>0</v>
      </c>
      <c r="DF78">
        <f t="shared" ref="DF78" si="71">IF(SUM(DF72,DF74,DF76)&gt;SUM(DF73,DF75,DF77),0,1)</f>
        <v>0</v>
      </c>
      <c r="DG78">
        <f t="shared" ref="DG78" si="72">IF(SUM(DG72,DG74,DG76)&gt;SUM(DG73,DG75,DG77),0,1)</f>
        <v>0</v>
      </c>
      <c r="DH78">
        <f t="shared" ref="DH78" si="73">IF(SUM(DH72,DH74,DH76)&gt;SUM(DH73,DH75,DH77),0,1)</f>
        <v>0</v>
      </c>
      <c r="DI78">
        <f t="shared" ref="DI78" si="74">IF(SUM(DI72,DI74,DI76)&gt;SUM(DI73,DI75,DI77),0,1)</f>
        <v>0</v>
      </c>
      <c r="DJ78">
        <f t="shared" ref="DJ78" si="75">IF(SUM(DJ72,DJ74,DJ76)&gt;SUM(DJ73,DJ75,DJ77),0,1)</f>
        <v>0</v>
      </c>
      <c r="DK78">
        <f t="shared" ref="DK78" si="76">IF(SUM(DK72,DK74,DK76)&gt;SUM(DK73,DK75,DK77),0,1)</f>
        <v>0</v>
      </c>
      <c r="DL78">
        <f t="shared" ref="DL78" si="77">IF(SUM(DL72,DL74,DL76)&gt;SUM(DL73,DL75,DL77),0,1)</f>
        <v>0</v>
      </c>
      <c r="DM78">
        <f t="shared" ref="DM78" si="78">IF(SUM(DM72,DM74,DM76)&gt;SUM(DM73,DM75,DM77),0,1)</f>
        <v>0</v>
      </c>
      <c r="DN78">
        <f t="shared" ref="DN78" si="79">IF(SUM(DN72,DN74,DN76)&gt;SUM(DN73,DN75,DN77),0,1)</f>
        <v>0</v>
      </c>
      <c r="DO78">
        <f t="shared" ref="DO78" si="80">IF(SUM(DO72,DO74,DO76)&gt;SUM(DO73,DO75,DO77),0,1)</f>
        <v>0</v>
      </c>
      <c r="DP78">
        <f t="shared" ref="DP78" si="81">IF(SUM(DP72,DP74,DP76)&gt;SUM(DP73,DP75,DP77),0,1)</f>
        <v>0</v>
      </c>
      <c r="DQ78">
        <f t="shared" ref="DQ78" si="82">IF(SUM(DQ72,DQ74,DQ76)&gt;SUM(DQ73,DQ75,DQ77),0,1)</f>
        <v>0</v>
      </c>
    </row>
    <row r="79" spans="1:121" x14ac:dyDescent="0.3">
      <c r="A79" t="s">
        <v>486</v>
      </c>
      <c r="B79">
        <f>SUM(B78:DQ78)</f>
        <v>28</v>
      </c>
    </row>
    <row r="86" spans="2:2" x14ac:dyDescent="0.3">
      <c r="B86" s="9"/>
    </row>
    <row r="87" spans="2:2" x14ac:dyDescent="0.3">
      <c r="B87" s="9"/>
    </row>
    <row r="89" spans="2:2" x14ac:dyDescent="0.3">
      <c r="B89" s="9"/>
    </row>
    <row r="90" spans="2:2" x14ac:dyDescent="0.3">
      <c r="B90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L69"/>
  <sheetViews>
    <sheetView topLeftCell="EF1" zoomScale="70" zoomScaleNormal="70" workbookViewId="0">
      <selection activeCell="B1" sqref="B1:FL38"/>
    </sheetView>
  </sheetViews>
  <sheetFormatPr defaultRowHeight="14.4" x14ac:dyDescent="0.3"/>
  <cols>
    <col min="1" max="1" width="34" bestFit="1" customWidth="1"/>
  </cols>
  <sheetData>
    <row r="1" spans="1:168" x14ac:dyDescent="0.3">
      <c r="A1" t="s">
        <v>0</v>
      </c>
      <c r="B1">
        <f>IFERROR(A1+1,1)</f>
        <v>1</v>
      </c>
      <c r="C1">
        <f t="shared" ref="C1:BN1" si="0">IFERROR(B1+1,1)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ref="BO1:DZ1" si="1">IFERROR(BN1+1,1)</f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  <c r="CX1">
        <f t="shared" si="1"/>
        <v>101</v>
      </c>
      <c r="CY1">
        <f t="shared" si="1"/>
        <v>102</v>
      </c>
      <c r="CZ1">
        <f t="shared" si="1"/>
        <v>103</v>
      </c>
      <c r="DA1">
        <f t="shared" si="1"/>
        <v>104</v>
      </c>
      <c r="DB1">
        <f t="shared" si="1"/>
        <v>105</v>
      </c>
      <c r="DC1">
        <f t="shared" si="1"/>
        <v>106</v>
      </c>
      <c r="DD1">
        <f t="shared" si="1"/>
        <v>107</v>
      </c>
      <c r="DE1">
        <f t="shared" si="1"/>
        <v>108</v>
      </c>
      <c r="DF1">
        <f t="shared" si="1"/>
        <v>109</v>
      </c>
      <c r="DG1">
        <f t="shared" si="1"/>
        <v>110</v>
      </c>
      <c r="DH1">
        <f t="shared" si="1"/>
        <v>111</v>
      </c>
      <c r="DI1">
        <f t="shared" si="1"/>
        <v>112</v>
      </c>
      <c r="DJ1">
        <f t="shared" si="1"/>
        <v>113</v>
      </c>
      <c r="DK1">
        <f t="shared" si="1"/>
        <v>114</v>
      </c>
      <c r="DL1">
        <f t="shared" si="1"/>
        <v>115</v>
      </c>
      <c r="DM1">
        <f t="shared" si="1"/>
        <v>116</v>
      </c>
      <c r="DN1">
        <f t="shared" si="1"/>
        <v>117</v>
      </c>
      <c r="DO1">
        <f t="shared" si="1"/>
        <v>118</v>
      </c>
      <c r="DP1">
        <f t="shared" si="1"/>
        <v>119</v>
      </c>
      <c r="DQ1">
        <f t="shared" si="1"/>
        <v>120</v>
      </c>
      <c r="DR1">
        <f t="shared" si="1"/>
        <v>121</v>
      </c>
      <c r="DS1">
        <f t="shared" si="1"/>
        <v>122</v>
      </c>
      <c r="DT1">
        <f t="shared" si="1"/>
        <v>123</v>
      </c>
      <c r="DU1">
        <f t="shared" si="1"/>
        <v>124</v>
      </c>
      <c r="DV1">
        <f t="shared" si="1"/>
        <v>125</v>
      </c>
      <c r="DW1">
        <f t="shared" si="1"/>
        <v>126</v>
      </c>
      <c r="DX1">
        <f t="shared" si="1"/>
        <v>127</v>
      </c>
      <c r="DY1">
        <f t="shared" si="1"/>
        <v>128</v>
      </c>
      <c r="DZ1">
        <f t="shared" si="1"/>
        <v>129</v>
      </c>
      <c r="EA1">
        <f t="shared" ref="EA1:FL1" si="2">IFERROR(DZ1+1,1)</f>
        <v>130</v>
      </c>
      <c r="EB1">
        <f t="shared" si="2"/>
        <v>131</v>
      </c>
      <c r="EC1">
        <f t="shared" si="2"/>
        <v>132</v>
      </c>
      <c r="ED1">
        <f t="shared" si="2"/>
        <v>133</v>
      </c>
      <c r="EE1">
        <f t="shared" si="2"/>
        <v>134</v>
      </c>
      <c r="EF1">
        <f t="shared" si="2"/>
        <v>135</v>
      </c>
      <c r="EG1">
        <f t="shared" si="2"/>
        <v>136</v>
      </c>
      <c r="EH1">
        <f t="shared" si="2"/>
        <v>137</v>
      </c>
      <c r="EI1">
        <f t="shared" si="2"/>
        <v>138</v>
      </c>
      <c r="EJ1">
        <f t="shared" si="2"/>
        <v>139</v>
      </c>
      <c r="EK1">
        <f t="shared" si="2"/>
        <v>140</v>
      </c>
      <c r="EL1">
        <f t="shared" si="2"/>
        <v>141</v>
      </c>
      <c r="EM1">
        <f t="shared" si="2"/>
        <v>142</v>
      </c>
      <c r="EN1">
        <f t="shared" si="2"/>
        <v>143</v>
      </c>
      <c r="EO1">
        <f t="shared" si="2"/>
        <v>144</v>
      </c>
      <c r="EP1">
        <f t="shared" si="2"/>
        <v>145</v>
      </c>
      <c r="EQ1">
        <f t="shared" si="2"/>
        <v>146</v>
      </c>
      <c r="ER1">
        <f t="shared" si="2"/>
        <v>147</v>
      </c>
      <c r="ES1">
        <f t="shared" si="2"/>
        <v>148</v>
      </c>
      <c r="ET1">
        <f t="shared" si="2"/>
        <v>149</v>
      </c>
      <c r="EU1">
        <f t="shared" si="2"/>
        <v>150</v>
      </c>
      <c r="EV1">
        <f t="shared" si="2"/>
        <v>151</v>
      </c>
      <c r="EW1">
        <f t="shared" si="2"/>
        <v>152</v>
      </c>
      <c r="EX1">
        <f t="shared" si="2"/>
        <v>153</v>
      </c>
      <c r="EY1">
        <f t="shared" si="2"/>
        <v>154</v>
      </c>
      <c r="EZ1">
        <f t="shared" si="2"/>
        <v>155</v>
      </c>
      <c r="FA1">
        <f t="shared" si="2"/>
        <v>156</v>
      </c>
      <c r="FB1">
        <f t="shared" si="2"/>
        <v>157</v>
      </c>
      <c r="FC1">
        <f t="shared" si="2"/>
        <v>158</v>
      </c>
      <c r="FD1">
        <f t="shared" si="2"/>
        <v>159</v>
      </c>
      <c r="FE1">
        <f t="shared" si="2"/>
        <v>160</v>
      </c>
      <c r="FF1">
        <f t="shared" si="2"/>
        <v>161</v>
      </c>
      <c r="FG1">
        <f t="shared" si="2"/>
        <v>162</v>
      </c>
      <c r="FH1">
        <f t="shared" si="2"/>
        <v>163</v>
      </c>
      <c r="FI1">
        <f t="shared" si="2"/>
        <v>164</v>
      </c>
      <c r="FJ1">
        <f t="shared" si="2"/>
        <v>165</v>
      </c>
      <c r="FK1">
        <f t="shared" si="2"/>
        <v>166</v>
      </c>
      <c r="FL1">
        <f t="shared" si="2"/>
        <v>167</v>
      </c>
    </row>
    <row r="2" spans="1:168" x14ac:dyDescent="0.3">
      <c r="A2" t="s">
        <v>1</v>
      </c>
      <c r="B2">
        <f>INDEX($B$54:$C$54,1,MATCH(B43,$B$53:$C$53,0))</f>
        <v>0.06</v>
      </c>
      <c r="C2">
        <f t="shared" ref="C2:BN2" si="3">INDEX($B$54:$C$54,1,MATCH(C43,$B$53:$C$53,0))</f>
        <v>0.06</v>
      </c>
      <c r="D2">
        <f t="shared" si="3"/>
        <v>0.06</v>
      </c>
      <c r="E2">
        <f t="shared" si="3"/>
        <v>0.06</v>
      </c>
      <c r="F2">
        <f t="shared" si="3"/>
        <v>0.06</v>
      </c>
      <c r="G2">
        <f t="shared" si="3"/>
        <v>0.06</v>
      </c>
      <c r="H2">
        <f t="shared" si="3"/>
        <v>0.06</v>
      </c>
      <c r="I2">
        <f t="shared" si="3"/>
        <v>0.06</v>
      </c>
      <c r="J2">
        <f t="shared" si="3"/>
        <v>0.06</v>
      </c>
      <c r="K2">
        <f t="shared" si="3"/>
        <v>0.06</v>
      </c>
      <c r="L2">
        <f t="shared" si="3"/>
        <v>0.06</v>
      </c>
      <c r="M2">
        <f t="shared" si="3"/>
        <v>0.06</v>
      </c>
      <c r="N2">
        <f t="shared" si="3"/>
        <v>0.06</v>
      </c>
      <c r="O2">
        <f t="shared" si="3"/>
        <v>0.06</v>
      </c>
      <c r="P2">
        <f t="shared" si="3"/>
        <v>0.06</v>
      </c>
      <c r="Q2">
        <f t="shared" si="3"/>
        <v>0.06</v>
      </c>
      <c r="R2">
        <f t="shared" si="3"/>
        <v>0.06</v>
      </c>
      <c r="S2">
        <f t="shared" si="3"/>
        <v>0.06</v>
      </c>
      <c r="T2">
        <f t="shared" si="3"/>
        <v>0.06</v>
      </c>
      <c r="U2">
        <f t="shared" si="3"/>
        <v>0.06</v>
      </c>
      <c r="V2">
        <f t="shared" si="3"/>
        <v>0.06</v>
      </c>
      <c r="W2">
        <f t="shared" si="3"/>
        <v>0.06</v>
      </c>
      <c r="X2">
        <f t="shared" si="3"/>
        <v>0.06</v>
      </c>
      <c r="Y2">
        <f t="shared" si="3"/>
        <v>0.06</v>
      </c>
      <c r="Z2">
        <f t="shared" si="3"/>
        <v>0.06</v>
      </c>
      <c r="AA2">
        <f t="shared" si="3"/>
        <v>0.06</v>
      </c>
      <c r="AB2">
        <f t="shared" si="3"/>
        <v>0.06</v>
      </c>
      <c r="AC2">
        <f t="shared" si="3"/>
        <v>0.06</v>
      </c>
      <c r="AD2">
        <f t="shared" si="3"/>
        <v>0.06</v>
      </c>
      <c r="AE2">
        <f t="shared" si="3"/>
        <v>0.06</v>
      </c>
      <c r="AF2">
        <f t="shared" si="3"/>
        <v>0.06</v>
      </c>
      <c r="AG2">
        <f t="shared" si="3"/>
        <v>0.06</v>
      </c>
      <c r="AH2">
        <f t="shared" si="3"/>
        <v>0.06</v>
      </c>
      <c r="AI2">
        <f t="shared" si="3"/>
        <v>0.06</v>
      </c>
      <c r="AJ2">
        <f t="shared" si="3"/>
        <v>0.06</v>
      </c>
      <c r="AK2">
        <f t="shared" si="3"/>
        <v>0.06</v>
      </c>
      <c r="AL2">
        <f t="shared" si="3"/>
        <v>0.06</v>
      </c>
      <c r="AM2">
        <f t="shared" si="3"/>
        <v>0.06</v>
      </c>
      <c r="AN2">
        <f t="shared" si="3"/>
        <v>0.06</v>
      </c>
      <c r="AO2">
        <f t="shared" si="3"/>
        <v>0.06</v>
      </c>
      <c r="AP2">
        <f t="shared" si="3"/>
        <v>0.06</v>
      </c>
      <c r="AQ2">
        <f t="shared" si="3"/>
        <v>0.06</v>
      </c>
      <c r="AR2">
        <f t="shared" si="3"/>
        <v>0.06</v>
      </c>
      <c r="AS2">
        <f t="shared" si="3"/>
        <v>0.06</v>
      </c>
      <c r="AT2">
        <f t="shared" si="3"/>
        <v>0.06</v>
      </c>
      <c r="AU2">
        <f t="shared" si="3"/>
        <v>0.06</v>
      </c>
      <c r="AV2">
        <f t="shared" si="3"/>
        <v>0.06</v>
      </c>
      <c r="AW2">
        <f t="shared" si="3"/>
        <v>0.06</v>
      </c>
      <c r="AX2">
        <f t="shared" si="3"/>
        <v>0.06</v>
      </c>
      <c r="AY2">
        <f t="shared" si="3"/>
        <v>0.06</v>
      </c>
      <c r="AZ2">
        <f t="shared" si="3"/>
        <v>0.06</v>
      </c>
      <c r="BA2">
        <f t="shared" si="3"/>
        <v>0.06</v>
      </c>
      <c r="BB2">
        <f t="shared" si="3"/>
        <v>0.06</v>
      </c>
      <c r="BC2">
        <f t="shared" si="3"/>
        <v>0.06</v>
      </c>
      <c r="BD2">
        <f t="shared" si="3"/>
        <v>0.06</v>
      </c>
      <c r="BE2">
        <f t="shared" si="3"/>
        <v>0.06</v>
      </c>
      <c r="BF2">
        <f t="shared" si="3"/>
        <v>0.06</v>
      </c>
      <c r="BG2">
        <f t="shared" si="3"/>
        <v>0.06</v>
      </c>
      <c r="BH2">
        <f t="shared" si="3"/>
        <v>0.06</v>
      </c>
      <c r="BI2">
        <f t="shared" si="3"/>
        <v>0.06</v>
      </c>
      <c r="BJ2">
        <f t="shared" si="3"/>
        <v>0.06</v>
      </c>
      <c r="BK2">
        <f t="shared" si="3"/>
        <v>0.06</v>
      </c>
      <c r="BL2">
        <f t="shared" si="3"/>
        <v>0.06</v>
      </c>
      <c r="BM2">
        <f t="shared" si="3"/>
        <v>0.06</v>
      </c>
      <c r="BN2">
        <f t="shared" si="3"/>
        <v>0.06</v>
      </c>
      <c r="BO2">
        <f t="shared" ref="BO2:DZ2" si="4">INDEX($B$54:$C$54,1,MATCH(BO43,$B$53:$C$53,0))</f>
        <v>0.06</v>
      </c>
      <c r="BP2">
        <f t="shared" si="4"/>
        <v>0.06</v>
      </c>
      <c r="BQ2">
        <f t="shared" si="4"/>
        <v>0.06</v>
      </c>
      <c r="BR2">
        <f t="shared" si="4"/>
        <v>0.06</v>
      </c>
      <c r="BS2">
        <f t="shared" si="4"/>
        <v>0.06</v>
      </c>
      <c r="BT2">
        <f t="shared" si="4"/>
        <v>0.06</v>
      </c>
      <c r="BU2">
        <f t="shared" si="4"/>
        <v>0.06</v>
      </c>
      <c r="BV2">
        <f t="shared" si="4"/>
        <v>0.06</v>
      </c>
      <c r="BW2">
        <f t="shared" si="4"/>
        <v>0.06</v>
      </c>
      <c r="BX2">
        <f t="shared" si="4"/>
        <v>0.06</v>
      </c>
      <c r="BY2">
        <f t="shared" si="4"/>
        <v>0.06</v>
      </c>
      <c r="BZ2">
        <f t="shared" si="4"/>
        <v>0.06</v>
      </c>
      <c r="CA2">
        <f t="shared" si="4"/>
        <v>0.06</v>
      </c>
      <c r="CB2">
        <f t="shared" si="4"/>
        <v>0.06</v>
      </c>
      <c r="CC2">
        <f t="shared" si="4"/>
        <v>0.06</v>
      </c>
      <c r="CD2">
        <f t="shared" si="4"/>
        <v>0.06</v>
      </c>
      <c r="CE2">
        <f t="shared" si="4"/>
        <v>0.06</v>
      </c>
      <c r="CF2">
        <f t="shared" si="4"/>
        <v>0.06</v>
      </c>
      <c r="CG2">
        <f t="shared" si="4"/>
        <v>0.06</v>
      </c>
      <c r="CH2">
        <f t="shared" si="4"/>
        <v>0.06</v>
      </c>
      <c r="CI2">
        <f t="shared" si="4"/>
        <v>0.06</v>
      </c>
      <c r="CJ2">
        <f t="shared" si="4"/>
        <v>0.06</v>
      </c>
      <c r="CK2">
        <f t="shared" si="4"/>
        <v>0.06</v>
      </c>
      <c r="CL2">
        <f t="shared" si="4"/>
        <v>0.06</v>
      </c>
      <c r="CM2">
        <f t="shared" si="4"/>
        <v>0.06</v>
      </c>
      <c r="CN2">
        <f t="shared" si="4"/>
        <v>0.06</v>
      </c>
      <c r="CO2">
        <f t="shared" si="4"/>
        <v>0.06</v>
      </c>
      <c r="CP2">
        <f t="shared" si="4"/>
        <v>0.06</v>
      </c>
      <c r="CQ2">
        <f t="shared" si="4"/>
        <v>0.06</v>
      </c>
      <c r="CR2">
        <f t="shared" si="4"/>
        <v>0.06</v>
      </c>
      <c r="CS2">
        <f t="shared" si="4"/>
        <v>0.06</v>
      </c>
      <c r="CT2">
        <f t="shared" si="4"/>
        <v>0.06</v>
      </c>
      <c r="CU2">
        <f t="shared" si="4"/>
        <v>0.06</v>
      </c>
      <c r="CV2">
        <f t="shared" si="4"/>
        <v>0.06</v>
      </c>
      <c r="CW2">
        <f t="shared" si="4"/>
        <v>0.06</v>
      </c>
      <c r="CX2">
        <f t="shared" si="4"/>
        <v>0.06</v>
      </c>
      <c r="CY2">
        <f t="shared" si="4"/>
        <v>0.06</v>
      </c>
      <c r="CZ2">
        <f t="shared" si="4"/>
        <v>0.06</v>
      </c>
      <c r="DA2">
        <f t="shared" si="4"/>
        <v>0.06</v>
      </c>
      <c r="DB2">
        <f t="shared" si="4"/>
        <v>0.06</v>
      </c>
      <c r="DC2">
        <f t="shared" si="4"/>
        <v>0.06</v>
      </c>
      <c r="DD2">
        <f t="shared" si="4"/>
        <v>0.06</v>
      </c>
      <c r="DE2">
        <f t="shared" si="4"/>
        <v>0.06</v>
      </c>
      <c r="DF2">
        <f t="shared" si="4"/>
        <v>0.06</v>
      </c>
      <c r="DG2">
        <f t="shared" si="4"/>
        <v>0.06</v>
      </c>
      <c r="DH2">
        <f t="shared" si="4"/>
        <v>0.06</v>
      </c>
      <c r="DI2">
        <f t="shared" si="4"/>
        <v>0.06</v>
      </c>
      <c r="DJ2">
        <f t="shared" si="4"/>
        <v>0.06</v>
      </c>
      <c r="DK2">
        <f t="shared" si="4"/>
        <v>0.06</v>
      </c>
      <c r="DL2">
        <f t="shared" si="4"/>
        <v>0.06</v>
      </c>
      <c r="DM2">
        <f t="shared" si="4"/>
        <v>0.06</v>
      </c>
      <c r="DN2">
        <f t="shared" si="4"/>
        <v>0.06</v>
      </c>
      <c r="DO2">
        <f t="shared" si="4"/>
        <v>0.06</v>
      </c>
      <c r="DP2">
        <f t="shared" si="4"/>
        <v>0.06</v>
      </c>
      <c r="DQ2">
        <f t="shared" si="4"/>
        <v>0.06</v>
      </c>
      <c r="DR2">
        <f t="shared" si="4"/>
        <v>0.06</v>
      </c>
      <c r="DS2">
        <f t="shared" si="4"/>
        <v>0.06</v>
      </c>
      <c r="DT2">
        <f t="shared" si="4"/>
        <v>0.06</v>
      </c>
      <c r="DU2">
        <f t="shared" si="4"/>
        <v>0.06</v>
      </c>
      <c r="DV2">
        <f t="shared" si="4"/>
        <v>0.06</v>
      </c>
      <c r="DW2">
        <f t="shared" si="4"/>
        <v>0.06</v>
      </c>
      <c r="DX2">
        <f t="shared" si="4"/>
        <v>0.06</v>
      </c>
      <c r="DY2">
        <f t="shared" si="4"/>
        <v>0.06</v>
      </c>
      <c r="DZ2">
        <f t="shared" si="4"/>
        <v>0.06</v>
      </c>
      <c r="EA2">
        <f t="shared" ref="EA2:FL2" si="5">INDEX($B$54:$C$54,1,MATCH(EA43,$B$53:$C$53,0))</f>
        <v>0.06</v>
      </c>
      <c r="EB2">
        <f t="shared" si="5"/>
        <v>0.06</v>
      </c>
      <c r="EC2">
        <f t="shared" si="5"/>
        <v>0.06</v>
      </c>
      <c r="ED2">
        <f t="shared" si="5"/>
        <v>0.06</v>
      </c>
      <c r="EE2">
        <f t="shared" si="5"/>
        <v>0.06</v>
      </c>
      <c r="EF2">
        <f t="shared" si="5"/>
        <v>0.06</v>
      </c>
      <c r="EG2">
        <f t="shared" si="5"/>
        <v>0.06</v>
      </c>
      <c r="EH2">
        <f t="shared" si="5"/>
        <v>0.06</v>
      </c>
      <c r="EI2">
        <f t="shared" si="5"/>
        <v>0.06</v>
      </c>
      <c r="EJ2">
        <f t="shared" si="5"/>
        <v>0.06</v>
      </c>
      <c r="EK2">
        <f t="shared" si="5"/>
        <v>0.06</v>
      </c>
      <c r="EL2">
        <f t="shared" si="5"/>
        <v>0.06</v>
      </c>
      <c r="EM2">
        <f t="shared" si="5"/>
        <v>0.06</v>
      </c>
      <c r="EN2">
        <f t="shared" si="5"/>
        <v>0.06</v>
      </c>
      <c r="EO2">
        <f t="shared" si="5"/>
        <v>0.06</v>
      </c>
      <c r="EP2">
        <f t="shared" si="5"/>
        <v>0.06</v>
      </c>
      <c r="EQ2">
        <f t="shared" si="5"/>
        <v>0.06</v>
      </c>
      <c r="ER2">
        <f t="shared" si="5"/>
        <v>0.06</v>
      </c>
      <c r="ES2">
        <f t="shared" si="5"/>
        <v>0.06</v>
      </c>
      <c r="ET2">
        <f t="shared" si="5"/>
        <v>0.06</v>
      </c>
      <c r="EU2">
        <f t="shared" si="5"/>
        <v>0.06</v>
      </c>
      <c r="EV2">
        <f t="shared" si="5"/>
        <v>0.06</v>
      </c>
      <c r="EW2">
        <f t="shared" si="5"/>
        <v>0.06</v>
      </c>
      <c r="EX2">
        <f t="shared" si="5"/>
        <v>0.06</v>
      </c>
      <c r="EY2">
        <f t="shared" si="5"/>
        <v>0.06</v>
      </c>
      <c r="EZ2">
        <f t="shared" si="5"/>
        <v>0.06</v>
      </c>
      <c r="FA2">
        <f t="shared" si="5"/>
        <v>0.06</v>
      </c>
      <c r="FB2">
        <f t="shared" si="5"/>
        <v>0.06</v>
      </c>
      <c r="FC2">
        <f t="shared" si="5"/>
        <v>0.06</v>
      </c>
      <c r="FD2">
        <f t="shared" si="5"/>
        <v>0.06</v>
      </c>
      <c r="FE2">
        <f t="shared" si="5"/>
        <v>0.06</v>
      </c>
      <c r="FF2">
        <f t="shared" si="5"/>
        <v>0.06</v>
      </c>
      <c r="FG2">
        <f t="shared" si="5"/>
        <v>0.06</v>
      </c>
      <c r="FH2">
        <f t="shared" si="5"/>
        <v>0.06</v>
      </c>
      <c r="FI2">
        <f t="shared" si="5"/>
        <v>0.06</v>
      </c>
      <c r="FJ2">
        <f t="shared" si="5"/>
        <v>0.06</v>
      </c>
      <c r="FK2">
        <f t="shared" si="5"/>
        <v>0.06</v>
      </c>
      <c r="FL2">
        <f t="shared" si="5"/>
        <v>0.06</v>
      </c>
    </row>
    <row r="3" spans="1:168" x14ac:dyDescent="0.3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</row>
    <row r="4" spans="1:168" x14ac:dyDescent="0.3">
      <c r="A4" t="s">
        <v>3</v>
      </c>
      <c r="B4" s="4">
        <f>INDEX($B$56:$C$56,1,MATCH(B$43,$B$53:$C$53,0))</f>
        <v>5.833333333333333</v>
      </c>
      <c r="C4" s="4">
        <f t="shared" ref="C4:BN4" si="6">INDEX($B$56:$C$56,1,MATCH(C$43,$B$53:$C$53,0))</f>
        <v>5.833333333333333</v>
      </c>
      <c r="D4" s="4">
        <f t="shared" si="6"/>
        <v>5.833333333333333</v>
      </c>
      <c r="E4" s="4">
        <f t="shared" si="6"/>
        <v>5.833333333333333</v>
      </c>
      <c r="F4" s="4">
        <f t="shared" si="6"/>
        <v>5.833333333333333</v>
      </c>
      <c r="G4" s="4">
        <f t="shared" si="6"/>
        <v>5.833333333333333</v>
      </c>
      <c r="H4" s="4">
        <f t="shared" si="6"/>
        <v>5.833333333333333</v>
      </c>
      <c r="I4" s="4">
        <f t="shared" si="6"/>
        <v>5.833333333333333</v>
      </c>
      <c r="J4" s="4">
        <f t="shared" si="6"/>
        <v>5.833333333333333</v>
      </c>
      <c r="K4" s="4">
        <f t="shared" si="6"/>
        <v>5.833333333333333</v>
      </c>
      <c r="L4" s="4">
        <f t="shared" si="6"/>
        <v>5.833333333333333</v>
      </c>
      <c r="M4" s="4">
        <f t="shared" si="6"/>
        <v>5.833333333333333</v>
      </c>
      <c r="N4" s="4">
        <f t="shared" si="6"/>
        <v>5.833333333333333</v>
      </c>
      <c r="O4" s="4">
        <f t="shared" si="6"/>
        <v>5.833333333333333</v>
      </c>
      <c r="P4" s="4">
        <f t="shared" si="6"/>
        <v>5.833333333333333</v>
      </c>
      <c r="Q4" s="4">
        <f t="shared" si="6"/>
        <v>5.833333333333333</v>
      </c>
      <c r="R4" s="4">
        <f t="shared" si="6"/>
        <v>5.833333333333333</v>
      </c>
      <c r="S4" s="4">
        <f t="shared" si="6"/>
        <v>5.833333333333333</v>
      </c>
      <c r="T4" s="4">
        <f t="shared" si="6"/>
        <v>5.833333333333333</v>
      </c>
      <c r="U4" s="4">
        <f t="shared" si="6"/>
        <v>5.833333333333333</v>
      </c>
      <c r="V4" s="4">
        <f t="shared" si="6"/>
        <v>5.833333333333333</v>
      </c>
      <c r="W4" s="4">
        <f t="shared" si="6"/>
        <v>5.833333333333333</v>
      </c>
      <c r="X4" s="4">
        <f t="shared" si="6"/>
        <v>5.833333333333333</v>
      </c>
      <c r="Y4" s="4">
        <f t="shared" si="6"/>
        <v>5.833333333333333</v>
      </c>
      <c r="Z4" s="4">
        <f t="shared" si="6"/>
        <v>5.833333333333333</v>
      </c>
      <c r="AA4" s="4">
        <f t="shared" si="6"/>
        <v>5.833333333333333</v>
      </c>
      <c r="AB4" s="4">
        <f t="shared" si="6"/>
        <v>5.833333333333333</v>
      </c>
      <c r="AC4" s="4">
        <f t="shared" si="6"/>
        <v>5.833333333333333</v>
      </c>
      <c r="AD4" s="4">
        <f t="shared" si="6"/>
        <v>5.833333333333333</v>
      </c>
      <c r="AE4" s="4">
        <f t="shared" si="6"/>
        <v>5.833333333333333</v>
      </c>
      <c r="AF4" s="4">
        <f t="shared" si="6"/>
        <v>5.833333333333333</v>
      </c>
      <c r="AG4" s="4">
        <f t="shared" si="6"/>
        <v>5.833333333333333</v>
      </c>
      <c r="AH4" s="4">
        <f t="shared" si="6"/>
        <v>5.833333333333333</v>
      </c>
      <c r="AI4" s="4">
        <f t="shared" si="6"/>
        <v>5.833333333333333</v>
      </c>
      <c r="AJ4" s="4">
        <f t="shared" si="6"/>
        <v>5.833333333333333</v>
      </c>
      <c r="AK4" s="4">
        <f t="shared" si="6"/>
        <v>5.833333333333333</v>
      </c>
      <c r="AL4" s="4">
        <f t="shared" si="6"/>
        <v>5.833333333333333</v>
      </c>
      <c r="AM4" s="4">
        <f t="shared" si="6"/>
        <v>5.833333333333333</v>
      </c>
      <c r="AN4" s="4">
        <f t="shared" si="6"/>
        <v>5.833333333333333</v>
      </c>
      <c r="AO4" s="4">
        <f t="shared" si="6"/>
        <v>5.833333333333333</v>
      </c>
      <c r="AP4" s="4">
        <f t="shared" si="6"/>
        <v>5.833333333333333</v>
      </c>
      <c r="AQ4" s="4">
        <f t="shared" si="6"/>
        <v>5.833333333333333</v>
      </c>
      <c r="AR4" s="4">
        <f t="shared" si="6"/>
        <v>5.833333333333333</v>
      </c>
      <c r="AS4" s="4">
        <f t="shared" si="6"/>
        <v>5.833333333333333</v>
      </c>
      <c r="AT4" s="4">
        <f t="shared" si="6"/>
        <v>5.833333333333333</v>
      </c>
      <c r="AU4" s="4">
        <f t="shared" si="6"/>
        <v>5.833333333333333</v>
      </c>
      <c r="AV4" s="4">
        <f t="shared" si="6"/>
        <v>5.833333333333333</v>
      </c>
      <c r="AW4" s="4">
        <f t="shared" si="6"/>
        <v>5.833333333333333</v>
      </c>
      <c r="AX4" s="4">
        <f t="shared" si="6"/>
        <v>5.833333333333333</v>
      </c>
      <c r="AY4" s="4">
        <f t="shared" si="6"/>
        <v>5.833333333333333</v>
      </c>
      <c r="AZ4" s="4">
        <f t="shared" si="6"/>
        <v>5.833333333333333</v>
      </c>
      <c r="BA4" s="4">
        <f t="shared" si="6"/>
        <v>5.833333333333333</v>
      </c>
      <c r="BB4" s="4">
        <f t="shared" si="6"/>
        <v>5.833333333333333</v>
      </c>
      <c r="BC4" s="4">
        <f t="shared" si="6"/>
        <v>5.833333333333333</v>
      </c>
      <c r="BD4" s="4">
        <f t="shared" si="6"/>
        <v>5.833333333333333</v>
      </c>
      <c r="BE4" s="4">
        <f t="shared" si="6"/>
        <v>5.833333333333333</v>
      </c>
      <c r="BF4" s="4">
        <f t="shared" si="6"/>
        <v>5.833333333333333</v>
      </c>
      <c r="BG4" s="4">
        <f t="shared" si="6"/>
        <v>5.833333333333333</v>
      </c>
      <c r="BH4" s="4">
        <f t="shared" si="6"/>
        <v>5.833333333333333</v>
      </c>
      <c r="BI4" s="4">
        <f t="shared" si="6"/>
        <v>5.833333333333333</v>
      </c>
      <c r="BJ4" s="4">
        <f t="shared" si="6"/>
        <v>5.833333333333333</v>
      </c>
      <c r="BK4" s="4">
        <f t="shared" si="6"/>
        <v>5.833333333333333</v>
      </c>
      <c r="BL4" s="4">
        <f t="shared" si="6"/>
        <v>5.833333333333333</v>
      </c>
      <c r="BM4" s="4">
        <f t="shared" si="6"/>
        <v>5.833333333333333</v>
      </c>
      <c r="BN4" s="4">
        <f t="shared" si="6"/>
        <v>5.833333333333333</v>
      </c>
      <c r="BO4" s="4">
        <f t="shared" ref="BO4:DZ4" si="7">INDEX($B$56:$C$56,1,MATCH(BO$43,$B$53:$C$53,0))</f>
        <v>5.833333333333333</v>
      </c>
      <c r="BP4" s="4">
        <f t="shared" si="7"/>
        <v>5.833333333333333</v>
      </c>
      <c r="BQ4" s="4">
        <f t="shared" si="7"/>
        <v>5.833333333333333</v>
      </c>
      <c r="BR4" s="4">
        <f t="shared" si="7"/>
        <v>5.833333333333333</v>
      </c>
      <c r="BS4" s="4">
        <f t="shared" si="7"/>
        <v>5.833333333333333</v>
      </c>
      <c r="BT4" s="4">
        <f t="shared" si="7"/>
        <v>5.833333333333333</v>
      </c>
      <c r="BU4" s="4">
        <f t="shared" si="7"/>
        <v>5.833333333333333</v>
      </c>
      <c r="BV4" s="4">
        <f t="shared" si="7"/>
        <v>5.833333333333333</v>
      </c>
      <c r="BW4" s="4">
        <f t="shared" si="7"/>
        <v>5.833333333333333</v>
      </c>
      <c r="BX4" s="4">
        <f t="shared" si="7"/>
        <v>5.833333333333333</v>
      </c>
      <c r="BY4" s="4">
        <f t="shared" si="7"/>
        <v>5.833333333333333</v>
      </c>
      <c r="BZ4" s="4">
        <f t="shared" si="7"/>
        <v>5.833333333333333</v>
      </c>
      <c r="CA4" s="4">
        <f t="shared" si="7"/>
        <v>5.833333333333333</v>
      </c>
      <c r="CB4" s="4">
        <f t="shared" si="7"/>
        <v>5.833333333333333</v>
      </c>
      <c r="CC4" s="4">
        <f t="shared" si="7"/>
        <v>5.833333333333333</v>
      </c>
      <c r="CD4" s="4">
        <f t="shared" si="7"/>
        <v>5.833333333333333</v>
      </c>
      <c r="CE4" s="4">
        <f t="shared" si="7"/>
        <v>5.833333333333333</v>
      </c>
      <c r="CF4" s="4">
        <f t="shared" si="7"/>
        <v>5.833333333333333</v>
      </c>
      <c r="CG4" s="4">
        <f t="shared" si="7"/>
        <v>5.833333333333333</v>
      </c>
      <c r="CH4" s="4">
        <f t="shared" si="7"/>
        <v>5.833333333333333</v>
      </c>
      <c r="CI4" s="4">
        <f t="shared" si="7"/>
        <v>5.833333333333333</v>
      </c>
      <c r="CJ4" s="4">
        <f t="shared" si="7"/>
        <v>5.833333333333333</v>
      </c>
      <c r="CK4" s="4">
        <f t="shared" si="7"/>
        <v>5.833333333333333</v>
      </c>
      <c r="CL4" s="4">
        <f t="shared" si="7"/>
        <v>5.833333333333333</v>
      </c>
      <c r="CM4" s="4">
        <f t="shared" si="7"/>
        <v>5.833333333333333</v>
      </c>
      <c r="CN4" s="4">
        <f t="shared" si="7"/>
        <v>5.833333333333333</v>
      </c>
      <c r="CO4" s="4">
        <f t="shared" si="7"/>
        <v>5.833333333333333</v>
      </c>
      <c r="CP4" s="4">
        <f t="shared" si="7"/>
        <v>5.833333333333333</v>
      </c>
      <c r="CQ4" s="4">
        <f t="shared" si="7"/>
        <v>5.833333333333333</v>
      </c>
      <c r="CR4" s="4">
        <f t="shared" si="7"/>
        <v>5.833333333333333</v>
      </c>
      <c r="CS4" s="4">
        <f t="shared" si="7"/>
        <v>5.833333333333333</v>
      </c>
      <c r="CT4" s="4">
        <f t="shared" si="7"/>
        <v>5.833333333333333</v>
      </c>
      <c r="CU4" s="4">
        <f t="shared" si="7"/>
        <v>5.833333333333333</v>
      </c>
      <c r="CV4" s="4">
        <f t="shared" si="7"/>
        <v>5.833333333333333</v>
      </c>
      <c r="CW4" s="4">
        <f t="shared" si="7"/>
        <v>5.833333333333333</v>
      </c>
      <c r="CX4" s="4">
        <f t="shared" si="7"/>
        <v>5.833333333333333</v>
      </c>
      <c r="CY4" s="4">
        <f t="shared" si="7"/>
        <v>5.833333333333333</v>
      </c>
      <c r="CZ4" s="4">
        <f t="shared" si="7"/>
        <v>5.833333333333333</v>
      </c>
      <c r="DA4" s="4">
        <f t="shared" si="7"/>
        <v>5.833333333333333</v>
      </c>
      <c r="DB4" s="4">
        <f t="shared" si="7"/>
        <v>5.833333333333333</v>
      </c>
      <c r="DC4" s="4">
        <f t="shared" si="7"/>
        <v>5.833333333333333</v>
      </c>
      <c r="DD4" s="4">
        <f t="shared" si="7"/>
        <v>5.833333333333333</v>
      </c>
      <c r="DE4" s="4">
        <f t="shared" si="7"/>
        <v>5.833333333333333</v>
      </c>
      <c r="DF4" s="4">
        <f t="shared" si="7"/>
        <v>5.833333333333333</v>
      </c>
      <c r="DG4" s="4">
        <f t="shared" si="7"/>
        <v>5.833333333333333</v>
      </c>
      <c r="DH4" s="4">
        <f t="shared" si="7"/>
        <v>5.833333333333333</v>
      </c>
      <c r="DI4" s="4">
        <f t="shared" si="7"/>
        <v>5.833333333333333</v>
      </c>
      <c r="DJ4" s="4">
        <f t="shared" si="7"/>
        <v>5.833333333333333</v>
      </c>
      <c r="DK4" s="4">
        <f t="shared" si="7"/>
        <v>5.833333333333333</v>
      </c>
      <c r="DL4" s="4">
        <f t="shared" si="7"/>
        <v>5.833333333333333</v>
      </c>
      <c r="DM4" s="4">
        <f t="shared" si="7"/>
        <v>5.833333333333333</v>
      </c>
      <c r="DN4" s="4">
        <f t="shared" si="7"/>
        <v>5.833333333333333</v>
      </c>
      <c r="DO4" s="4">
        <f t="shared" si="7"/>
        <v>5.833333333333333</v>
      </c>
      <c r="DP4" s="4">
        <f t="shared" si="7"/>
        <v>5.833333333333333</v>
      </c>
      <c r="DQ4" s="4">
        <f t="shared" si="7"/>
        <v>5.833333333333333</v>
      </c>
      <c r="DR4" s="4">
        <f t="shared" si="7"/>
        <v>5.833333333333333</v>
      </c>
      <c r="DS4" s="4">
        <f t="shared" si="7"/>
        <v>5.833333333333333</v>
      </c>
      <c r="DT4" s="4">
        <f t="shared" si="7"/>
        <v>5.833333333333333</v>
      </c>
      <c r="DU4" s="4">
        <f t="shared" si="7"/>
        <v>5.833333333333333</v>
      </c>
      <c r="DV4" s="4">
        <f t="shared" si="7"/>
        <v>5.833333333333333</v>
      </c>
      <c r="DW4" s="4">
        <f t="shared" si="7"/>
        <v>5.833333333333333</v>
      </c>
      <c r="DX4" s="4">
        <f t="shared" si="7"/>
        <v>5.833333333333333</v>
      </c>
      <c r="DY4" s="4">
        <f t="shared" si="7"/>
        <v>5.833333333333333</v>
      </c>
      <c r="DZ4" s="4">
        <f t="shared" si="7"/>
        <v>5.833333333333333</v>
      </c>
      <c r="EA4" s="4">
        <f t="shared" ref="EA4:FL4" si="8">INDEX($B$56:$C$56,1,MATCH(EA$43,$B$53:$C$53,0))</f>
        <v>5.833333333333333</v>
      </c>
      <c r="EB4" s="4">
        <f t="shared" si="8"/>
        <v>5.833333333333333</v>
      </c>
      <c r="EC4" s="4">
        <f t="shared" si="8"/>
        <v>5.833333333333333</v>
      </c>
      <c r="ED4" s="4">
        <f t="shared" si="8"/>
        <v>5.833333333333333</v>
      </c>
      <c r="EE4" s="4">
        <f t="shared" si="8"/>
        <v>5.833333333333333</v>
      </c>
      <c r="EF4" s="4">
        <f t="shared" si="8"/>
        <v>5.833333333333333</v>
      </c>
      <c r="EG4" s="4">
        <f t="shared" si="8"/>
        <v>5.833333333333333</v>
      </c>
      <c r="EH4" s="4">
        <f t="shared" si="8"/>
        <v>5.833333333333333</v>
      </c>
      <c r="EI4" s="4">
        <f t="shared" si="8"/>
        <v>5.833333333333333</v>
      </c>
      <c r="EJ4" s="4">
        <f t="shared" si="8"/>
        <v>5.833333333333333</v>
      </c>
      <c r="EK4" s="4">
        <f t="shared" si="8"/>
        <v>5.833333333333333</v>
      </c>
      <c r="EL4" s="4">
        <f t="shared" si="8"/>
        <v>5.833333333333333</v>
      </c>
      <c r="EM4" s="4">
        <f t="shared" si="8"/>
        <v>5.833333333333333</v>
      </c>
      <c r="EN4" s="4">
        <f t="shared" si="8"/>
        <v>5.833333333333333</v>
      </c>
      <c r="EO4" s="4">
        <f t="shared" si="8"/>
        <v>5.833333333333333</v>
      </c>
      <c r="EP4" s="4">
        <f t="shared" si="8"/>
        <v>5.833333333333333</v>
      </c>
      <c r="EQ4" s="4">
        <f t="shared" si="8"/>
        <v>5.833333333333333</v>
      </c>
      <c r="ER4" s="4">
        <f t="shared" si="8"/>
        <v>5.833333333333333</v>
      </c>
      <c r="ES4" s="4">
        <f t="shared" si="8"/>
        <v>5.833333333333333</v>
      </c>
      <c r="ET4" s="4">
        <f t="shared" si="8"/>
        <v>5.833333333333333</v>
      </c>
      <c r="EU4" s="4">
        <f t="shared" si="8"/>
        <v>5.833333333333333</v>
      </c>
      <c r="EV4" s="4">
        <f t="shared" si="8"/>
        <v>5.833333333333333</v>
      </c>
      <c r="EW4" s="4">
        <f t="shared" si="8"/>
        <v>5.833333333333333</v>
      </c>
      <c r="EX4" s="4">
        <f t="shared" si="8"/>
        <v>5.833333333333333</v>
      </c>
      <c r="EY4" s="4">
        <f t="shared" si="8"/>
        <v>5.833333333333333</v>
      </c>
      <c r="EZ4" s="4">
        <f t="shared" si="8"/>
        <v>5.833333333333333</v>
      </c>
      <c r="FA4" s="4">
        <f t="shared" si="8"/>
        <v>5.833333333333333</v>
      </c>
      <c r="FB4" s="4">
        <f t="shared" si="8"/>
        <v>5.833333333333333</v>
      </c>
      <c r="FC4" s="4">
        <f t="shared" si="8"/>
        <v>5.833333333333333</v>
      </c>
      <c r="FD4" s="4">
        <f t="shared" si="8"/>
        <v>5.833333333333333</v>
      </c>
      <c r="FE4" s="4">
        <f t="shared" si="8"/>
        <v>5.833333333333333</v>
      </c>
      <c r="FF4" s="4">
        <f t="shared" si="8"/>
        <v>5.833333333333333</v>
      </c>
      <c r="FG4" s="4">
        <f t="shared" si="8"/>
        <v>5.833333333333333</v>
      </c>
      <c r="FH4" s="4">
        <f t="shared" si="8"/>
        <v>5.833333333333333</v>
      </c>
      <c r="FI4" s="4">
        <f t="shared" si="8"/>
        <v>5.833333333333333</v>
      </c>
      <c r="FJ4" s="4">
        <f t="shared" si="8"/>
        <v>5.833333333333333</v>
      </c>
      <c r="FK4" s="4">
        <f t="shared" si="8"/>
        <v>5.833333333333333</v>
      </c>
      <c r="FL4" s="4">
        <f t="shared" si="8"/>
        <v>5.833333333333333</v>
      </c>
    </row>
    <row r="5" spans="1:168" x14ac:dyDescent="0.3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</row>
    <row r="6" spans="1:168" x14ac:dyDescent="0.3">
      <c r="A6" t="s">
        <v>5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</row>
    <row r="7" spans="1:168" x14ac:dyDescent="0.3">
      <c r="A7" t="s">
        <v>6</v>
      </c>
      <c r="B7">
        <v>0.5</v>
      </c>
      <c r="C7">
        <v>0.5</v>
      </c>
      <c r="D7">
        <v>0.5</v>
      </c>
      <c r="E7">
        <v>0.5</v>
      </c>
      <c r="F7">
        <v>0.5</v>
      </c>
      <c r="G7">
        <v>0.5</v>
      </c>
      <c r="H7">
        <v>0.5</v>
      </c>
      <c r="I7">
        <v>0.5</v>
      </c>
      <c r="J7">
        <v>0.5</v>
      </c>
      <c r="K7">
        <v>0.5</v>
      </c>
      <c r="L7">
        <v>0.5</v>
      </c>
      <c r="M7">
        <v>0.5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0.5</v>
      </c>
      <c r="X7">
        <v>0.5</v>
      </c>
      <c r="Y7">
        <v>0.5</v>
      </c>
      <c r="Z7">
        <v>0.5</v>
      </c>
      <c r="AA7">
        <v>0.5</v>
      </c>
      <c r="AB7">
        <v>0.5</v>
      </c>
      <c r="AC7">
        <v>0.5</v>
      </c>
      <c r="AD7">
        <v>0.5</v>
      </c>
      <c r="AE7">
        <v>0.5</v>
      </c>
      <c r="AF7">
        <v>0.5</v>
      </c>
      <c r="AG7">
        <v>0.5</v>
      </c>
      <c r="AH7">
        <v>0.5</v>
      </c>
      <c r="AI7">
        <v>0.5</v>
      </c>
      <c r="AJ7">
        <v>0.5</v>
      </c>
      <c r="AK7">
        <v>0.5</v>
      </c>
      <c r="AL7">
        <v>0.5</v>
      </c>
      <c r="AM7">
        <v>0.5</v>
      </c>
      <c r="AN7">
        <v>0.5</v>
      </c>
      <c r="AO7">
        <v>0.5</v>
      </c>
      <c r="AP7">
        <v>0.5</v>
      </c>
      <c r="AQ7">
        <v>0.5</v>
      </c>
      <c r="AR7">
        <v>0.5</v>
      </c>
      <c r="AS7">
        <v>0.5</v>
      </c>
      <c r="AT7">
        <v>0.5</v>
      </c>
      <c r="AU7">
        <v>0.5</v>
      </c>
      <c r="AV7">
        <v>0.5</v>
      </c>
      <c r="AW7">
        <v>0.5</v>
      </c>
      <c r="AX7">
        <v>0.5</v>
      </c>
      <c r="AY7">
        <v>0.5</v>
      </c>
      <c r="AZ7">
        <v>0.5</v>
      </c>
      <c r="BA7">
        <v>0.5</v>
      </c>
      <c r="BB7">
        <v>0.5</v>
      </c>
      <c r="BC7">
        <v>0.5</v>
      </c>
      <c r="BD7">
        <v>0.5</v>
      </c>
      <c r="BE7">
        <v>0.5</v>
      </c>
      <c r="BF7">
        <v>0.5</v>
      </c>
      <c r="BG7">
        <v>0.5</v>
      </c>
      <c r="BH7">
        <v>0.5</v>
      </c>
      <c r="BI7">
        <v>0.5</v>
      </c>
      <c r="BJ7">
        <v>0.5</v>
      </c>
      <c r="BK7">
        <v>0.5</v>
      </c>
      <c r="BL7">
        <v>0.5</v>
      </c>
      <c r="BM7">
        <v>0.5</v>
      </c>
      <c r="BN7">
        <v>0.5</v>
      </c>
      <c r="BO7">
        <v>0.5</v>
      </c>
      <c r="BP7">
        <v>0.5</v>
      </c>
      <c r="BQ7">
        <v>0.5</v>
      </c>
      <c r="BR7">
        <v>0.5</v>
      </c>
      <c r="BS7">
        <v>0.5</v>
      </c>
      <c r="BT7">
        <v>0.5</v>
      </c>
      <c r="BU7">
        <v>0.5</v>
      </c>
      <c r="BV7">
        <v>0.5</v>
      </c>
      <c r="BW7">
        <v>0.5</v>
      </c>
      <c r="BX7">
        <v>0.5</v>
      </c>
      <c r="BY7">
        <v>0.5</v>
      </c>
      <c r="BZ7">
        <v>0.5</v>
      </c>
      <c r="CA7">
        <v>0.5</v>
      </c>
      <c r="CB7">
        <v>0.5</v>
      </c>
      <c r="CC7">
        <v>0.5</v>
      </c>
      <c r="CD7">
        <v>0.5</v>
      </c>
      <c r="CE7">
        <v>0.5</v>
      </c>
      <c r="CF7">
        <v>0.5</v>
      </c>
      <c r="CG7">
        <v>0.5</v>
      </c>
      <c r="CH7">
        <v>0.5</v>
      </c>
      <c r="CI7">
        <v>0.5</v>
      </c>
      <c r="CJ7">
        <v>0.5</v>
      </c>
      <c r="CK7">
        <v>0.5</v>
      </c>
      <c r="CL7">
        <v>0.5</v>
      </c>
      <c r="CM7">
        <v>0.5</v>
      </c>
      <c r="CN7">
        <v>0.5</v>
      </c>
      <c r="CO7">
        <v>0.5</v>
      </c>
      <c r="CP7">
        <v>0.5</v>
      </c>
      <c r="CQ7">
        <v>0.5</v>
      </c>
      <c r="CR7">
        <v>0.5</v>
      </c>
      <c r="CS7">
        <v>0.5</v>
      </c>
      <c r="CT7">
        <v>0.5</v>
      </c>
      <c r="CU7">
        <v>0.5</v>
      </c>
      <c r="CV7">
        <v>0.5</v>
      </c>
      <c r="CW7">
        <v>0.5</v>
      </c>
      <c r="CX7">
        <v>0.5</v>
      </c>
      <c r="CY7">
        <v>0.5</v>
      </c>
      <c r="CZ7">
        <v>0.5</v>
      </c>
      <c r="DA7">
        <v>0.5</v>
      </c>
      <c r="DB7">
        <v>0.5</v>
      </c>
      <c r="DC7">
        <v>0.5</v>
      </c>
      <c r="DD7">
        <v>0.5</v>
      </c>
      <c r="DE7">
        <v>0.5</v>
      </c>
      <c r="DF7">
        <v>0.5</v>
      </c>
      <c r="DG7">
        <v>0.5</v>
      </c>
      <c r="DH7">
        <v>0.5</v>
      </c>
      <c r="DI7">
        <v>0.5</v>
      </c>
      <c r="DJ7">
        <v>0.5</v>
      </c>
      <c r="DK7">
        <v>0.5</v>
      </c>
      <c r="DL7">
        <v>0.5</v>
      </c>
      <c r="DM7">
        <v>0.5</v>
      </c>
      <c r="DN7">
        <v>0.5</v>
      </c>
      <c r="DO7">
        <v>0.5</v>
      </c>
      <c r="DP7">
        <v>0.5</v>
      </c>
      <c r="DQ7">
        <v>0.5</v>
      </c>
      <c r="DR7">
        <v>0.5</v>
      </c>
      <c r="DS7">
        <v>0.5</v>
      </c>
      <c r="DT7">
        <v>0.5</v>
      </c>
      <c r="DU7">
        <v>0.5</v>
      </c>
      <c r="DV7">
        <v>0.5</v>
      </c>
      <c r="DW7">
        <v>0.5</v>
      </c>
      <c r="DX7">
        <v>0.5</v>
      </c>
      <c r="DY7">
        <v>0.5</v>
      </c>
      <c r="DZ7">
        <v>0.5</v>
      </c>
      <c r="EA7">
        <v>0.5</v>
      </c>
      <c r="EB7">
        <v>0.5</v>
      </c>
      <c r="EC7">
        <v>0.5</v>
      </c>
      <c r="ED7">
        <v>0.5</v>
      </c>
      <c r="EE7">
        <v>0.5</v>
      </c>
      <c r="EF7">
        <v>0.5</v>
      </c>
      <c r="EG7">
        <v>0.5</v>
      </c>
      <c r="EH7">
        <v>0.5</v>
      </c>
      <c r="EI7">
        <v>0.5</v>
      </c>
      <c r="EJ7">
        <v>0.5</v>
      </c>
      <c r="EK7">
        <v>0.5</v>
      </c>
      <c r="EL7">
        <v>0.5</v>
      </c>
      <c r="EM7">
        <v>0.5</v>
      </c>
      <c r="EN7">
        <v>0.5</v>
      </c>
      <c r="EO7">
        <v>0.5</v>
      </c>
      <c r="EP7">
        <v>0.5</v>
      </c>
      <c r="EQ7">
        <v>0.5</v>
      </c>
      <c r="ER7">
        <v>0.5</v>
      </c>
      <c r="ES7">
        <v>0.5</v>
      </c>
      <c r="ET7">
        <v>0.5</v>
      </c>
      <c r="EU7">
        <v>0.5</v>
      </c>
      <c r="EV7">
        <v>0.5</v>
      </c>
      <c r="EW7">
        <v>0.5</v>
      </c>
      <c r="EX7">
        <v>0.5</v>
      </c>
      <c r="EY7">
        <v>0.5</v>
      </c>
      <c r="EZ7">
        <v>0.5</v>
      </c>
      <c r="FA7">
        <v>0.5</v>
      </c>
      <c r="FB7">
        <v>0.5</v>
      </c>
      <c r="FC7">
        <v>0.5</v>
      </c>
      <c r="FD7">
        <v>0.5</v>
      </c>
      <c r="FE7">
        <v>0.5</v>
      </c>
      <c r="FF7">
        <v>0.5</v>
      </c>
      <c r="FG7">
        <v>0.5</v>
      </c>
      <c r="FH7">
        <v>0.5</v>
      </c>
      <c r="FI7">
        <v>0.5</v>
      </c>
      <c r="FJ7">
        <v>0.5</v>
      </c>
      <c r="FK7">
        <v>0.5</v>
      </c>
      <c r="FL7">
        <v>0.5</v>
      </c>
    </row>
    <row r="8" spans="1:168" x14ac:dyDescent="0.3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</row>
    <row r="9" spans="1:168" x14ac:dyDescent="0.3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</row>
    <row r="10" spans="1:168" x14ac:dyDescent="0.3">
      <c r="A10" t="s">
        <v>9</v>
      </c>
      <c r="B10" s="3">
        <f>INDEX($B$57:$C$57,1,MATCH(B$43,$B$53:$C$53,0))</f>
        <v>0.9</v>
      </c>
      <c r="C10" s="3">
        <f t="shared" ref="C10:BN10" si="9">INDEX($B$57:$C$57,1,MATCH(C$43,$B$53:$C$53,0))</f>
        <v>0.9</v>
      </c>
      <c r="D10" s="3">
        <f t="shared" si="9"/>
        <v>0.9</v>
      </c>
      <c r="E10" s="3">
        <f t="shared" si="9"/>
        <v>0.9</v>
      </c>
      <c r="F10" s="3">
        <f t="shared" si="9"/>
        <v>0.9</v>
      </c>
      <c r="G10" s="3">
        <f t="shared" si="9"/>
        <v>0.9</v>
      </c>
      <c r="H10" s="3">
        <f t="shared" si="9"/>
        <v>0.9</v>
      </c>
      <c r="I10" s="3">
        <f t="shared" si="9"/>
        <v>0.9</v>
      </c>
      <c r="J10" s="3">
        <f t="shared" si="9"/>
        <v>0.9</v>
      </c>
      <c r="K10" s="3">
        <f t="shared" si="9"/>
        <v>0.9</v>
      </c>
      <c r="L10" s="3">
        <f t="shared" si="9"/>
        <v>0.9</v>
      </c>
      <c r="M10" s="3">
        <f t="shared" si="9"/>
        <v>0.9</v>
      </c>
      <c r="N10" s="3">
        <f t="shared" si="9"/>
        <v>0.9</v>
      </c>
      <c r="O10" s="3">
        <f t="shared" si="9"/>
        <v>0.9</v>
      </c>
      <c r="P10" s="3">
        <f t="shared" si="9"/>
        <v>0.9</v>
      </c>
      <c r="Q10" s="3">
        <f t="shared" si="9"/>
        <v>0.9</v>
      </c>
      <c r="R10" s="3">
        <f t="shared" si="9"/>
        <v>0.9</v>
      </c>
      <c r="S10" s="3">
        <f t="shared" si="9"/>
        <v>0.9</v>
      </c>
      <c r="T10" s="3">
        <f t="shared" si="9"/>
        <v>0.9</v>
      </c>
      <c r="U10" s="3">
        <f t="shared" si="9"/>
        <v>0.9</v>
      </c>
      <c r="V10" s="3">
        <f t="shared" si="9"/>
        <v>0.9</v>
      </c>
      <c r="W10" s="3">
        <f t="shared" si="9"/>
        <v>0.9</v>
      </c>
      <c r="X10" s="3">
        <f t="shared" si="9"/>
        <v>0.9</v>
      </c>
      <c r="Y10" s="3">
        <f t="shared" si="9"/>
        <v>0.9</v>
      </c>
      <c r="Z10" s="3">
        <f t="shared" si="9"/>
        <v>0.9</v>
      </c>
      <c r="AA10" s="3">
        <f t="shared" si="9"/>
        <v>0.9</v>
      </c>
      <c r="AB10" s="3">
        <f t="shared" si="9"/>
        <v>0.9</v>
      </c>
      <c r="AC10" s="3">
        <f t="shared" si="9"/>
        <v>0.9</v>
      </c>
      <c r="AD10" s="3">
        <f t="shared" si="9"/>
        <v>0.9</v>
      </c>
      <c r="AE10" s="3">
        <f t="shared" si="9"/>
        <v>0.9</v>
      </c>
      <c r="AF10" s="3">
        <f t="shared" si="9"/>
        <v>0.9</v>
      </c>
      <c r="AG10" s="3">
        <f t="shared" si="9"/>
        <v>0.9</v>
      </c>
      <c r="AH10" s="3">
        <f t="shared" si="9"/>
        <v>0.9</v>
      </c>
      <c r="AI10" s="3">
        <f t="shared" si="9"/>
        <v>0.9</v>
      </c>
      <c r="AJ10" s="3">
        <f t="shared" si="9"/>
        <v>0.9</v>
      </c>
      <c r="AK10" s="3">
        <f t="shared" si="9"/>
        <v>0.9</v>
      </c>
      <c r="AL10" s="3">
        <f t="shared" si="9"/>
        <v>0.9</v>
      </c>
      <c r="AM10" s="3">
        <f t="shared" si="9"/>
        <v>0.9</v>
      </c>
      <c r="AN10" s="3">
        <f t="shared" si="9"/>
        <v>0.9</v>
      </c>
      <c r="AO10" s="3">
        <f t="shared" si="9"/>
        <v>0.9</v>
      </c>
      <c r="AP10" s="3">
        <f t="shared" si="9"/>
        <v>0.9</v>
      </c>
      <c r="AQ10" s="3">
        <f t="shared" si="9"/>
        <v>0.9</v>
      </c>
      <c r="AR10" s="3">
        <f t="shared" si="9"/>
        <v>0.9</v>
      </c>
      <c r="AS10" s="3">
        <f t="shared" si="9"/>
        <v>0.9</v>
      </c>
      <c r="AT10" s="3">
        <f t="shared" si="9"/>
        <v>0.9</v>
      </c>
      <c r="AU10" s="3">
        <f t="shared" si="9"/>
        <v>0.9</v>
      </c>
      <c r="AV10" s="3">
        <f t="shared" si="9"/>
        <v>0.9</v>
      </c>
      <c r="AW10" s="3">
        <f t="shared" si="9"/>
        <v>0.9</v>
      </c>
      <c r="AX10" s="3">
        <f t="shared" si="9"/>
        <v>0.9</v>
      </c>
      <c r="AY10" s="3">
        <f t="shared" si="9"/>
        <v>0.9</v>
      </c>
      <c r="AZ10" s="3">
        <f t="shared" si="9"/>
        <v>0.9</v>
      </c>
      <c r="BA10" s="3">
        <f t="shared" si="9"/>
        <v>0.9</v>
      </c>
      <c r="BB10" s="3">
        <f t="shared" si="9"/>
        <v>0.9</v>
      </c>
      <c r="BC10" s="3">
        <f t="shared" si="9"/>
        <v>0.9</v>
      </c>
      <c r="BD10" s="3">
        <f t="shared" si="9"/>
        <v>0.9</v>
      </c>
      <c r="BE10" s="3">
        <f t="shared" si="9"/>
        <v>0.9</v>
      </c>
      <c r="BF10" s="3">
        <f t="shared" si="9"/>
        <v>0.9</v>
      </c>
      <c r="BG10" s="3">
        <f t="shared" si="9"/>
        <v>0.9</v>
      </c>
      <c r="BH10" s="3">
        <f t="shared" si="9"/>
        <v>0.9</v>
      </c>
      <c r="BI10" s="3">
        <f t="shared" si="9"/>
        <v>0.9</v>
      </c>
      <c r="BJ10" s="3">
        <f t="shared" si="9"/>
        <v>0.9</v>
      </c>
      <c r="BK10" s="3">
        <f t="shared" si="9"/>
        <v>0.9</v>
      </c>
      <c r="BL10" s="3">
        <f t="shared" si="9"/>
        <v>0.9</v>
      </c>
      <c r="BM10" s="3">
        <f t="shared" si="9"/>
        <v>0.9</v>
      </c>
      <c r="BN10" s="3">
        <f t="shared" si="9"/>
        <v>0.9</v>
      </c>
      <c r="BO10" s="3">
        <f t="shared" ref="BO10:DZ10" si="10">INDEX($B$57:$C$57,1,MATCH(BO$43,$B$53:$C$53,0))</f>
        <v>0.9</v>
      </c>
      <c r="BP10" s="3">
        <f t="shared" si="10"/>
        <v>0.9</v>
      </c>
      <c r="BQ10" s="3">
        <f t="shared" si="10"/>
        <v>0.9</v>
      </c>
      <c r="BR10" s="3">
        <f t="shared" si="10"/>
        <v>0.9</v>
      </c>
      <c r="BS10" s="3">
        <f t="shared" si="10"/>
        <v>0.9</v>
      </c>
      <c r="BT10" s="3">
        <f t="shared" si="10"/>
        <v>0.9</v>
      </c>
      <c r="BU10" s="3">
        <f t="shared" si="10"/>
        <v>0.9</v>
      </c>
      <c r="BV10" s="3">
        <f t="shared" si="10"/>
        <v>0.9</v>
      </c>
      <c r="BW10" s="3">
        <f t="shared" si="10"/>
        <v>0.9</v>
      </c>
      <c r="BX10" s="3">
        <f t="shared" si="10"/>
        <v>0.9</v>
      </c>
      <c r="BY10" s="3">
        <f t="shared" si="10"/>
        <v>0.9</v>
      </c>
      <c r="BZ10" s="3">
        <f t="shared" si="10"/>
        <v>0.9</v>
      </c>
      <c r="CA10" s="3">
        <f t="shared" si="10"/>
        <v>0.9</v>
      </c>
      <c r="CB10" s="3">
        <f t="shared" si="10"/>
        <v>0.9</v>
      </c>
      <c r="CC10" s="3">
        <f t="shared" si="10"/>
        <v>0.9</v>
      </c>
      <c r="CD10" s="3">
        <f t="shared" si="10"/>
        <v>0.9</v>
      </c>
      <c r="CE10" s="3">
        <f t="shared" si="10"/>
        <v>0.9</v>
      </c>
      <c r="CF10" s="3">
        <f t="shared" si="10"/>
        <v>0.9</v>
      </c>
      <c r="CG10" s="3">
        <f t="shared" si="10"/>
        <v>0.9</v>
      </c>
      <c r="CH10" s="3">
        <f t="shared" si="10"/>
        <v>0.9</v>
      </c>
      <c r="CI10" s="3">
        <f t="shared" si="10"/>
        <v>0.9</v>
      </c>
      <c r="CJ10" s="3">
        <f t="shared" si="10"/>
        <v>0.9</v>
      </c>
      <c r="CK10" s="3">
        <f t="shared" si="10"/>
        <v>0.9</v>
      </c>
      <c r="CL10" s="3">
        <f t="shared" si="10"/>
        <v>0.9</v>
      </c>
      <c r="CM10" s="3">
        <f t="shared" si="10"/>
        <v>0.9</v>
      </c>
      <c r="CN10" s="3">
        <f t="shared" si="10"/>
        <v>0.9</v>
      </c>
      <c r="CO10" s="3">
        <f t="shared" si="10"/>
        <v>0.9</v>
      </c>
      <c r="CP10" s="3">
        <f t="shared" si="10"/>
        <v>0.9</v>
      </c>
      <c r="CQ10" s="3">
        <f t="shared" si="10"/>
        <v>0.9</v>
      </c>
      <c r="CR10" s="3">
        <f t="shared" si="10"/>
        <v>0.9</v>
      </c>
      <c r="CS10" s="3">
        <f t="shared" si="10"/>
        <v>0.9</v>
      </c>
      <c r="CT10" s="3">
        <f t="shared" si="10"/>
        <v>0.9</v>
      </c>
      <c r="CU10" s="3">
        <f t="shared" si="10"/>
        <v>0.9</v>
      </c>
      <c r="CV10" s="3">
        <f t="shared" si="10"/>
        <v>0.9</v>
      </c>
      <c r="CW10" s="3">
        <f t="shared" si="10"/>
        <v>0.9</v>
      </c>
      <c r="CX10" s="3">
        <f t="shared" si="10"/>
        <v>0.9</v>
      </c>
      <c r="CY10" s="3">
        <f t="shared" si="10"/>
        <v>0.9</v>
      </c>
      <c r="CZ10" s="3">
        <f t="shared" si="10"/>
        <v>0.9</v>
      </c>
      <c r="DA10" s="3">
        <f t="shared" si="10"/>
        <v>0.9</v>
      </c>
      <c r="DB10" s="3">
        <f t="shared" si="10"/>
        <v>0.9</v>
      </c>
      <c r="DC10" s="3">
        <f t="shared" si="10"/>
        <v>0.9</v>
      </c>
      <c r="DD10" s="3">
        <f t="shared" si="10"/>
        <v>0.9</v>
      </c>
      <c r="DE10" s="3">
        <f t="shared" si="10"/>
        <v>0.9</v>
      </c>
      <c r="DF10" s="3">
        <f t="shared" si="10"/>
        <v>0.9</v>
      </c>
      <c r="DG10" s="3">
        <f t="shared" si="10"/>
        <v>0.9</v>
      </c>
      <c r="DH10" s="3">
        <f t="shared" si="10"/>
        <v>0.9</v>
      </c>
      <c r="DI10" s="3">
        <f t="shared" si="10"/>
        <v>0.9</v>
      </c>
      <c r="DJ10" s="3">
        <f t="shared" si="10"/>
        <v>0.9</v>
      </c>
      <c r="DK10" s="3">
        <f t="shared" si="10"/>
        <v>0.9</v>
      </c>
      <c r="DL10" s="3">
        <f t="shared" si="10"/>
        <v>0.9</v>
      </c>
      <c r="DM10" s="3">
        <f t="shared" si="10"/>
        <v>0.9</v>
      </c>
      <c r="DN10" s="3">
        <f t="shared" si="10"/>
        <v>0.9</v>
      </c>
      <c r="DO10" s="3">
        <f t="shared" si="10"/>
        <v>0.9</v>
      </c>
      <c r="DP10" s="3">
        <f t="shared" si="10"/>
        <v>0.9</v>
      </c>
      <c r="DQ10" s="3">
        <f t="shared" si="10"/>
        <v>0.9</v>
      </c>
      <c r="DR10" s="3">
        <f t="shared" si="10"/>
        <v>0.9</v>
      </c>
      <c r="DS10" s="3">
        <f t="shared" si="10"/>
        <v>0.9</v>
      </c>
      <c r="DT10" s="3">
        <f t="shared" si="10"/>
        <v>0.9</v>
      </c>
      <c r="DU10" s="3">
        <f t="shared" si="10"/>
        <v>0.9</v>
      </c>
      <c r="DV10" s="3">
        <f t="shared" si="10"/>
        <v>0.9</v>
      </c>
      <c r="DW10" s="3">
        <f t="shared" si="10"/>
        <v>0.9</v>
      </c>
      <c r="DX10" s="3">
        <f t="shared" si="10"/>
        <v>0.9</v>
      </c>
      <c r="DY10" s="3">
        <f t="shared" si="10"/>
        <v>0.9</v>
      </c>
      <c r="DZ10" s="3">
        <f t="shared" si="10"/>
        <v>0.9</v>
      </c>
      <c r="EA10" s="3">
        <f t="shared" ref="EA10:FL10" si="11">INDEX($B$57:$C$57,1,MATCH(EA$43,$B$53:$C$53,0))</f>
        <v>0.9</v>
      </c>
      <c r="EB10" s="3">
        <f t="shared" si="11"/>
        <v>0.9</v>
      </c>
      <c r="EC10" s="3">
        <f t="shared" si="11"/>
        <v>0.9</v>
      </c>
      <c r="ED10" s="3">
        <f t="shared" si="11"/>
        <v>0.9</v>
      </c>
      <c r="EE10" s="3">
        <f t="shared" si="11"/>
        <v>0.9</v>
      </c>
      <c r="EF10" s="3">
        <f t="shared" si="11"/>
        <v>0.9</v>
      </c>
      <c r="EG10" s="3">
        <f t="shared" si="11"/>
        <v>0.9</v>
      </c>
      <c r="EH10" s="3">
        <f t="shared" si="11"/>
        <v>0.9</v>
      </c>
      <c r="EI10" s="3">
        <f t="shared" si="11"/>
        <v>0.9</v>
      </c>
      <c r="EJ10" s="3">
        <f t="shared" si="11"/>
        <v>0.9</v>
      </c>
      <c r="EK10" s="3">
        <f t="shared" si="11"/>
        <v>0.9</v>
      </c>
      <c r="EL10" s="3">
        <f t="shared" si="11"/>
        <v>0.9</v>
      </c>
      <c r="EM10" s="3">
        <f t="shared" si="11"/>
        <v>0.9</v>
      </c>
      <c r="EN10" s="3">
        <f t="shared" si="11"/>
        <v>0.9</v>
      </c>
      <c r="EO10" s="3">
        <f t="shared" si="11"/>
        <v>0.9</v>
      </c>
      <c r="EP10" s="3">
        <f t="shared" si="11"/>
        <v>0.9</v>
      </c>
      <c r="EQ10" s="3">
        <f t="shared" si="11"/>
        <v>0.9</v>
      </c>
      <c r="ER10" s="3">
        <f t="shared" si="11"/>
        <v>0.9</v>
      </c>
      <c r="ES10" s="3">
        <f t="shared" si="11"/>
        <v>0.9</v>
      </c>
      <c r="ET10" s="3">
        <f t="shared" si="11"/>
        <v>0.9</v>
      </c>
      <c r="EU10" s="3">
        <f t="shared" si="11"/>
        <v>0.9</v>
      </c>
      <c r="EV10" s="3">
        <f t="shared" si="11"/>
        <v>0.9</v>
      </c>
      <c r="EW10" s="3">
        <f t="shared" si="11"/>
        <v>0.9</v>
      </c>
      <c r="EX10" s="3">
        <f t="shared" si="11"/>
        <v>0.9</v>
      </c>
      <c r="EY10" s="3">
        <f t="shared" si="11"/>
        <v>0.9</v>
      </c>
      <c r="EZ10" s="3">
        <f t="shared" si="11"/>
        <v>0.9</v>
      </c>
      <c r="FA10" s="3">
        <f t="shared" si="11"/>
        <v>0.9</v>
      </c>
      <c r="FB10" s="3">
        <f t="shared" si="11"/>
        <v>0.9</v>
      </c>
      <c r="FC10" s="3">
        <f t="shared" si="11"/>
        <v>0.9</v>
      </c>
      <c r="FD10" s="3">
        <f t="shared" si="11"/>
        <v>0.9</v>
      </c>
      <c r="FE10" s="3">
        <f t="shared" si="11"/>
        <v>0.9</v>
      </c>
      <c r="FF10" s="3">
        <f t="shared" si="11"/>
        <v>0.9</v>
      </c>
      <c r="FG10" s="3">
        <f t="shared" si="11"/>
        <v>0.9</v>
      </c>
      <c r="FH10" s="3">
        <f t="shared" si="11"/>
        <v>0.9</v>
      </c>
      <c r="FI10" s="3">
        <f t="shared" si="11"/>
        <v>0.9</v>
      </c>
      <c r="FJ10" s="3">
        <f t="shared" si="11"/>
        <v>0.9</v>
      </c>
      <c r="FK10" s="3">
        <f t="shared" si="11"/>
        <v>0.9</v>
      </c>
      <c r="FL10" s="3">
        <f t="shared" si="11"/>
        <v>0.9</v>
      </c>
    </row>
    <row r="11" spans="1:168" x14ac:dyDescent="0.3">
      <c r="A11" t="s">
        <v>10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</row>
    <row r="12" spans="1:168" x14ac:dyDescent="0.3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</row>
    <row r="13" spans="1:168" x14ac:dyDescent="0.3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</row>
    <row r="14" spans="1:168" x14ac:dyDescent="0.3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</row>
    <row r="15" spans="1:168" x14ac:dyDescent="0.3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</row>
    <row r="16" spans="1:168" x14ac:dyDescent="0.3">
      <c r="A16" t="s">
        <v>15</v>
      </c>
      <c r="B16" s="5">
        <f>INDEX($B$60:$C$60,1,MATCH(B$43,$B$53:$C$53,0))/B$2+(INDEX($B$64:$B$65,$E$54,1)+$B$67)*$B$66/B$2+$B$68</f>
        <v>16466666.666666666</v>
      </c>
      <c r="C16" s="5">
        <f t="shared" ref="C16:BN16" si="12">INDEX($B$60:$C$60,1,MATCH(C$43,$B$53:$C$53,0))/C$2+(INDEX($B$64:$B$65,$E$54,1)+$B$67)*$B$66/C$2+$B$68</f>
        <v>16466666.666666666</v>
      </c>
      <c r="D16" s="5">
        <f t="shared" si="12"/>
        <v>16466666.666666666</v>
      </c>
      <c r="E16" s="5">
        <f t="shared" si="12"/>
        <v>16466666.666666666</v>
      </c>
      <c r="F16" s="5">
        <f t="shared" si="12"/>
        <v>16466666.666666666</v>
      </c>
      <c r="G16" s="5">
        <f t="shared" si="12"/>
        <v>16466666.666666666</v>
      </c>
      <c r="H16" s="5">
        <f t="shared" si="12"/>
        <v>16466666.666666666</v>
      </c>
      <c r="I16" s="5">
        <f t="shared" si="12"/>
        <v>16466666.666666666</v>
      </c>
      <c r="J16" s="5">
        <f t="shared" si="12"/>
        <v>16466666.666666666</v>
      </c>
      <c r="K16" s="5">
        <f t="shared" si="12"/>
        <v>16466666.666666666</v>
      </c>
      <c r="L16" s="5">
        <f t="shared" si="12"/>
        <v>16466666.666666666</v>
      </c>
      <c r="M16" s="5">
        <f t="shared" si="12"/>
        <v>16466666.666666666</v>
      </c>
      <c r="N16" s="5">
        <f t="shared" si="12"/>
        <v>16466666.666666666</v>
      </c>
      <c r="O16" s="5">
        <f t="shared" si="12"/>
        <v>16466666.666666666</v>
      </c>
      <c r="P16" s="5">
        <f t="shared" si="12"/>
        <v>16466666.666666666</v>
      </c>
      <c r="Q16" s="5">
        <f t="shared" si="12"/>
        <v>16466666.666666666</v>
      </c>
      <c r="R16" s="5">
        <f t="shared" si="12"/>
        <v>16466666.666666666</v>
      </c>
      <c r="S16" s="5">
        <f t="shared" si="12"/>
        <v>16466666.666666666</v>
      </c>
      <c r="T16" s="5">
        <f t="shared" si="12"/>
        <v>16466666.666666666</v>
      </c>
      <c r="U16" s="5">
        <f t="shared" si="12"/>
        <v>16466666.666666666</v>
      </c>
      <c r="V16" s="5">
        <f t="shared" si="12"/>
        <v>16466666.666666666</v>
      </c>
      <c r="W16" s="5">
        <f t="shared" si="12"/>
        <v>16466666.666666666</v>
      </c>
      <c r="X16" s="5">
        <f t="shared" si="12"/>
        <v>16466666.666666666</v>
      </c>
      <c r="Y16" s="5">
        <f t="shared" si="12"/>
        <v>16466666.666666666</v>
      </c>
      <c r="Z16" s="5">
        <f t="shared" si="12"/>
        <v>16466666.666666666</v>
      </c>
      <c r="AA16" s="5">
        <f t="shared" si="12"/>
        <v>16466666.666666666</v>
      </c>
      <c r="AB16" s="5">
        <f t="shared" si="12"/>
        <v>16466666.666666666</v>
      </c>
      <c r="AC16" s="5">
        <f t="shared" si="12"/>
        <v>16466666.666666666</v>
      </c>
      <c r="AD16" s="5">
        <f t="shared" si="12"/>
        <v>16466666.666666666</v>
      </c>
      <c r="AE16" s="5">
        <f t="shared" si="12"/>
        <v>16466666.666666666</v>
      </c>
      <c r="AF16" s="5">
        <f t="shared" si="12"/>
        <v>16466666.666666666</v>
      </c>
      <c r="AG16" s="5">
        <f t="shared" si="12"/>
        <v>16466666.666666666</v>
      </c>
      <c r="AH16" s="5">
        <f t="shared" si="12"/>
        <v>16466666.666666666</v>
      </c>
      <c r="AI16" s="5">
        <f t="shared" si="12"/>
        <v>16466666.666666666</v>
      </c>
      <c r="AJ16" s="5">
        <f t="shared" si="12"/>
        <v>16466666.666666666</v>
      </c>
      <c r="AK16" s="5">
        <f t="shared" si="12"/>
        <v>16466666.666666666</v>
      </c>
      <c r="AL16" s="5">
        <f t="shared" si="12"/>
        <v>16466666.666666666</v>
      </c>
      <c r="AM16" s="5">
        <f t="shared" si="12"/>
        <v>16466666.666666666</v>
      </c>
      <c r="AN16" s="5">
        <f t="shared" si="12"/>
        <v>16466666.666666666</v>
      </c>
      <c r="AO16" s="5">
        <f t="shared" si="12"/>
        <v>16466666.666666666</v>
      </c>
      <c r="AP16" s="5">
        <f t="shared" si="12"/>
        <v>16466666.666666666</v>
      </c>
      <c r="AQ16" s="5">
        <f t="shared" si="12"/>
        <v>16466666.666666666</v>
      </c>
      <c r="AR16" s="5">
        <f t="shared" si="12"/>
        <v>16466666.666666666</v>
      </c>
      <c r="AS16" s="5">
        <f t="shared" si="12"/>
        <v>16466666.666666666</v>
      </c>
      <c r="AT16" s="5">
        <f t="shared" si="12"/>
        <v>16466666.666666666</v>
      </c>
      <c r="AU16" s="5">
        <f t="shared" si="12"/>
        <v>16466666.666666666</v>
      </c>
      <c r="AV16" s="5">
        <f t="shared" si="12"/>
        <v>16466666.666666666</v>
      </c>
      <c r="AW16" s="5">
        <f t="shared" si="12"/>
        <v>16466666.666666666</v>
      </c>
      <c r="AX16" s="5">
        <f t="shared" si="12"/>
        <v>16466666.666666666</v>
      </c>
      <c r="AY16" s="5">
        <f t="shared" si="12"/>
        <v>16466666.666666666</v>
      </c>
      <c r="AZ16" s="5">
        <f t="shared" si="12"/>
        <v>16466666.666666666</v>
      </c>
      <c r="BA16" s="5">
        <f t="shared" si="12"/>
        <v>16466666.666666666</v>
      </c>
      <c r="BB16" s="5">
        <f t="shared" si="12"/>
        <v>16466666.666666666</v>
      </c>
      <c r="BC16" s="5">
        <f t="shared" si="12"/>
        <v>16466666.666666666</v>
      </c>
      <c r="BD16" s="5">
        <f t="shared" si="12"/>
        <v>16466666.666666666</v>
      </c>
      <c r="BE16" s="5">
        <f t="shared" si="12"/>
        <v>16466666.666666666</v>
      </c>
      <c r="BF16" s="5">
        <f t="shared" si="12"/>
        <v>16466666.666666666</v>
      </c>
      <c r="BG16" s="5">
        <f t="shared" si="12"/>
        <v>16466666.666666666</v>
      </c>
      <c r="BH16" s="5">
        <f t="shared" si="12"/>
        <v>16466666.666666666</v>
      </c>
      <c r="BI16" s="5">
        <f t="shared" si="12"/>
        <v>16466666.666666666</v>
      </c>
      <c r="BJ16" s="5">
        <f t="shared" si="12"/>
        <v>16466666.666666666</v>
      </c>
      <c r="BK16" s="5">
        <f t="shared" si="12"/>
        <v>16466666.666666666</v>
      </c>
      <c r="BL16" s="5">
        <f t="shared" si="12"/>
        <v>16466666.666666666</v>
      </c>
      <c r="BM16" s="5">
        <f t="shared" si="12"/>
        <v>16466666.666666666</v>
      </c>
      <c r="BN16" s="5">
        <f t="shared" si="12"/>
        <v>16466666.666666666</v>
      </c>
      <c r="BO16" s="5">
        <f t="shared" ref="BO16:DZ16" si="13">INDEX($B$60:$C$60,1,MATCH(BO$43,$B$53:$C$53,0))/BO$2+(INDEX($B$64:$B$65,$E$54,1)+$B$67)*$B$66/BO$2+$B$68</f>
        <v>16466666.666666666</v>
      </c>
      <c r="BP16" s="5">
        <f t="shared" si="13"/>
        <v>16466666.666666666</v>
      </c>
      <c r="BQ16" s="5">
        <f t="shared" si="13"/>
        <v>16466666.666666666</v>
      </c>
      <c r="BR16" s="5">
        <f t="shared" si="13"/>
        <v>16466666.666666666</v>
      </c>
      <c r="BS16" s="5">
        <f t="shared" si="13"/>
        <v>16466666.666666666</v>
      </c>
      <c r="BT16" s="5">
        <f t="shared" si="13"/>
        <v>16466666.666666666</v>
      </c>
      <c r="BU16" s="5">
        <f t="shared" si="13"/>
        <v>16466666.666666666</v>
      </c>
      <c r="BV16" s="5">
        <f t="shared" si="13"/>
        <v>16466666.666666666</v>
      </c>
      <c r="BW16" s="5">
        <f t="shared" si="13"/>
        <v>16466666.666666666</v>
      </c>
      <c r="BX16" s="5">
        <f t="shared" si="13"/>
        <v>16466666.666666666</v>
      </c>
      <c r="BY16" s="5">
        <f t="shared" si="13"/>
        <v>16466666.666666666</v>
      </c>
      <c r="BZ16" s="5">
        <f t="shared" si="13"/>
        <v>16466666.666666666</v>
      </c>
      <c r="CA16" s="5">
        <f t="shared" si="13"/>
        <v>16466666.666666666</v>
      </c>
      <c r="CB16" s="5">
        <f t="shared" si="13"/>
        <v>16466666.666666666</v>
      </c>
      <c r="CC16" s="5">
        <f t="shared" si="13"/>
        <v>16466666.666666666</v>
      </c>
      <c r="CD16" s="5">
        <f t="shared" si="13"/>
        <v>16466666.666666666</v>
      </c>
      <c r="CE16" s="5">
        <f t="shared" si="13"/>
        <v>16466666.666666666</v>
      </c>
      <c r="CF16" s="5">
        <f t="shared" si="13"/>
        <v>16466666.666666666</v>
      </c>
      <c r="CG16" s="5">
        <f t="shared" si="13"/>
        <v>16466666.666666666</v>
      </c>
      <c r="CH16" s="5">
        <f t="shared" si="13"/>
        <v>16466666.666666666</v>
      </c>
      <c r="CI16" s="5">
        <f t="shared" si="13"/>
        <v>16466666.666666666</v>
      </c>
      <c r="CJ16" s="5">
        <f t="shared" si="13"/>
        <v>16466666.666666666</v>
      </c>
      <c r="CK16" s="5">
        <f t="shared" si="13"/>
        <v>16466666.666666666</v>
      </c>
      <c r="CL16" s="5">
        <f t="shared" si="13"/>
        <v>16466666.666666666</v>
      </c>
      <c r="CM16" s="5">
        <f t="shared" si="13"/>
        <v>16466666.666666666</v>
      </c>
      <c r="CN16" s="5">
        <f t="shared" si="13"/>
        <v>16466666.666666666</v>
      </c>
      <c r="CO16" s="5">
        <f t="shared" si="13"/>
        <v>16466666.666666666</v>
      </c>
      <c r="CP16" s="5">
        <f t="shared" si="13"/>
        <v>16466666.666666666</v>
      </c>
      <c r="CQ16" s="5">
        <f t="shared" si="13"/>
        <v>16466666.666666666</v>
      </c>
      <c r="CR16" s="5">
        <f t="shared" si="13"/>
        <v>16466666.666666666</v>
      </c>
      <c r="CS16" s="5">
        <f t="shared" si="13"/>
        <v>16466666.666666666</v>
      </c>
      <c r="CT16" s="5">
        <f t="shared" si="13"/>
        <v>16466666.666666666</v>
      </c>
      <c r="CU16" s="5">
        <f t="shared" si="13"/>
        <v>16466666.666666666</v>
      </c>
      <c r="CV16" s="5">
        <f t="shared" si="13"/>
        <v>16466666.666666666</v>
      </c>
      <c r="CW16" s="5">
        <f t="shared" si="13"/>
        <v>16466666.666666666</v>
      </c>
      <c r="CX16" s="5">
        <f t="shared" si="13"/>
        <v>16466666.666666666</v>
      </c>
      <c r="CY16" s="5">
        <f t="shared" si="13"/>
        <v>16466666.666666666</v>
      </c>
      <c r="CZ16" s="5">
        <f t="shared" si="13"/>
        <v>16466666.666666666</v>
      </c>
      <c r="DA16" s="5">
        <f t="shared" si="13"/>
        <v>16466666.666666666</v>
      </c>
      <c r="DB16" s="5">
        <f t="shared" si="13"/>
        <v>16466666.666666666</v>
      </c>
      <c r="DC16" s="5">
        <f t="shared" si="13"/>
        <v>16466666.666666666</v>
      </c>
      <c r="DD16" s="5">
        <f t="shared" si="13"/>
        <v>16466666.666666666</v>
      </c>
      <c r="DE16" s="5">
        <f t="shared" si="13"/>
        <v>16466666.666666666</v>
      </c>
      <c r="DF16" s="5">
        <f t="shared" si="13"/>
        <v>16466666.666666666</v>
      </c>
      <c r="DG16" s="5">
        <f t="shared" si="13"/>
        <v>16466666.666666666</v>
      </c>
      <c r="DH16" s="5">
        <f t="shared" si="13"/>
        <v>16466666.666666666</v>
      </c>
      <c r="DI16" s="5">
        <f t="shared" si="13"/>
        <v>16466666.666666666</v>
      </c>
      <c r="DJ16" s="5">
        <f t="shared" si="13"/>
        <v>16466666.666666666</v>
      </c>
      <c r="DK16" s="5">
        <f t="shared" si="13"/>
        <v>16466666.666666666</v>
      </c>
      <c r="DL16" s="5">
        <f t="shared" si="13"/>
        <v>16466666.666666666</v>
      </c>
      <c r="DM16" s="5">
        <f t="shared" si="13"/>
        <v>16466666.666666666</v>
      </c>
      <c r="DN16" s="5">
        <f t="shared" si="13"/>
        <v>16466666.666666666</v>
      </c>
      <c r="DO16" s="5">
        <f t="shared" si="13"/>
        <v>16466666.666666666</v>
      </c>
      <c r="DP16" s="5">
        <f t="shared" si="13"/>
        <v>16466666.666666666</v>
      </c>
      <c r="DQ16" s="5">
        <f t="shared" si="13"/>
        <v>16466666.666666666</v>
      </c>
      <c r="DR16" s="5">
        <f t="shared" si="13"/>
        <v>16466666.666666666</v>
      </c>
      <c r="DS16" s="5">
        <f t="shared" si="13"/>
        <v>16466666.666666666</v>
      </c>
      <c r="DT16" s="5">
        <f t="shared" si="13"/>
        <v>16466666.666666666</v>
      </c>
      <c r="DU16" s="5">
        <f t="shared" si="13"/>
        <v>16466666.666666666</v>
      </c>
      <c r="DV16" s="5">
        <f t="shared" si="13"/>
        <v>16466666.666666666</v>
      </c>
      <c r="DW16" s="5">
        <f t="shared" si="13"/>
        <v>16466666.666666666</v>
      </c>
      <c r="DX16" s="5">
        <f t="shared" si="13"/>
        <v>16466666.666666666</v>
      </c>
      <c r="DY16" s="5">
        <f t="shared" si="13"/>
        <v>16466666.666666666</v>
      </c>
      <c r="DZ16" s="5">
        <f t="shared" si="13"/>
        <v>16466666.666666666</v>
      </c>
      <c r="EA16" s="5">
        <f t="shared" ref="EA16:FL16" si="14">INDEX($B$60:$C$60,1,MATCH(EA$43,$B$53:$C$53,0))/EA$2+(INDEX($B$64:$B$65,$E$54,1)+$B$67)*$B$66/EA$2+$B$68</f>
        <v>16466666.666666666</v>
      </c>
      <c r="EB16" s="5">
        <f t="shared" si="14"/>
        <v>16466666.666666666</v>
      </c>
      <c r="EC16" s="5">
        <f t="shared" si="14"/>
        <v>16466666.666666666</v>
      </c>
      <c r="ED16" s="5">
        <f t="shared" si="14"/>
        <v>16466666.666666666</v>
      </c>
      <c r="EE16" s="5">
        <f t="shared" si="14"/>
        <v>16466666.666666666</v>
      </c>
      <c r="EF16" s="5">
        <f t="shared" si="14"/>
        <v>16466666.666666666</v>
      </c>
      <c r="EG16" s="5">
        <f t="shared" si="14"/>
        <v>16466666.666666666</v>
      </c>
      <c r="EH16" s="5">
        <f t="shared" si="14"/>
        <v>16466666.666666666</v>
      </c>
      <c r="EI16" s="5">
        <f t="shared" si="14"/>
        <v>16466666.666666666</v>
      </c>
      <c r="EJ16" s="5">
        <f t="shared" si="14"/>
        <v>16466666.666666666</v>
      </c>
      <c r="EK16" s="5">
        <f t="shared" si="14"/>
        <v>16466666.666666666</v>
      </c>
      <c r="EL16" s="5">
        <f t="shared" si="14"/>
        <v>16466666.666666666</v>
      </c>
      <c r="EM16" s="5">
        <f t="shared" si="14"/>
        <v>16466666.666666666</v>
      </c>
      <c r="EN16" s="5">
        <f t="shared" si="14"/>
        <v>16466666.666666666</v>
      </c>
      <c r="EO16" s="5">
        <f t="shared" si="14"/>
        <v>16466666.666666666</v>
      </c>
      <c r="EP16" s="5">
        <f t="shared" si="14"/>
        <v>16466666.666666666</v>
      </c>
      <c r="EQ16" s="5">
        <f t="shared" si="14"/>
        <v>16466666.666666666</v>
      </c>
      <c r="ER16" s="5">
        <f t="shared" si="14"/>
        <v>16466666.666666666</v>
      </c>
      <c r="ES16" s="5">
        <f t="shared" si="14"/>
        <v>16466666.666666666</v>
      </c>
      <c r="ET16" s="5">
        <f t="shared" si="14"/>
        <v>16466666.666666666</v>
      </c>
      <c r="EU16" s="5">
        <f t="shared" si="14"/>
        <v>16466666.666666666</v>
      </c>
      <c r="EV16" s="5">
        <f t="shared" si="14"/>
        <v>16466666.666666666</v>
      </c>
      <c r="EW16" s="5">
        <f t="shared" si="14"/>
        <v>16466666.666666666</v>
      </c>
      <c r="EX16" s="5">
        <f t="shared" si="14"/>
        <v>16466666.666666666</v>
      </c>
      <c r="EY16" s="5">
        <f t="shared" si="14"/>
        <v>16466666.666666666</v>
      </c>
      <c r="EZ16" s="5">
        <f t="shared" si="14"/>
        <v>16466666.666666666</v>
      </c>
      <c r="FA16" s="5">
        <f t="shared" si="14"/>
        <v>16466666.666666666</v>
      </c>
      <c r="FB16" s="5">
        <f t="shared" si="14"/>
        <v>16466666.666666666</v>
      </c>
      <c r="FC16" s="5">
        <f t="shared" si="14"/>
        <v>16466666.666666666</v>
      </c>
      <c r="FD16" s="5">
        <f t="shared" si="14"/>
        <v>16466666.666666666</v>
      </c>
      <c r="FE16" s="5">
        <f t="shared" si="14"/>
        <v>16466666.666666666</v>
      </c>
      <c r="FF16" s="5">
        <f t="shared" si="14"/>
        <v>16466666.666666666</v>
      </c>
      <c r="FG16" s="5">
        <f t="shared" si="14"/>
        <v>16466666.666666666</v>
      </c>
      <c r="FH16" s="5">
        <f t="shared" si="14"/>
        <v>16466666.666666666</v>
      </c>
      <c r="FI16" s="5">
        <f t="shared" si="14"/>
        <v>16466666.666666666</v>
      </c>
      <c r="FJ16" s="5">
        <f t="shared" si="14"/>
        <v>16466666.666666666</v>
      </c>
      <c r="FK16" s="5">
        <f t="shared" si="14"/>
        <v>16466666.666666666</v>
      </c>
      <c r="FL16" s="5">
        <f t="shared" si="14"/>
        <v>16466666.666666666</v>
      </c>
    </row>
    <row r="17" spans="1:168" x14ac:dyDescent="0.3">
      <c r="A17" t="s">
        <v>451</v>
      </c>
      <c r="B17" s="5">
        <f>INDEX($B$61:$C$61,1,MATCH(B$43,$B$53:$C$53,0))/B$2</f>
        <v>11666666.666666668</v>
      </c>
      <c r="C17" s="5">
        <f t="shared" ref="C17:BN17" si="15">INDEX($B$61:$C$61,1,MATCH(C$43,$B$53:$C$53,0))/C$2</f>
        <v>11666666.666666668</v>
      </c>
      <c r="D17" s="5">
        <f t="shared" si="15"/>
        <v>11666666.666666668</v>
      </c>
      <c r="E17" s="5">
        <f t="shared" si="15"/>
        <v>11666666.666666668</v>
      </c>
      <c r="F17" s="5">
        <f t="shared" si="15"/>
        <v>11666666.666666668</v>
      </c>
      <c r="G17" s="5">
        <f t="shared" si="15"/>
        <v>11666666.666666668</v>
      </c>
      <c r="H17" s="5">
        <f t="shared" si="15"/>
        <v>11666666.666666668</v>
      </c>
      <c r="I17" s="5">
        <f t="shared" si="15"/>
        <v>11666666.666666668</v>
      </c>
      <c r="J17" s="5">
        <f t="shared" si="15"/>
        <v>11666666.666666668</v>
      </c>
      <c r="K17" s="5">
        <f t="shared" si="15"/>
        <v>11666666.666666668</v>
      </c>
      <c r="L17" s="5">
        <f t="shared" si="15"/>
        <v>11666666.666666668</v>
      </c>
      <c r="M17" s="5">
        <f t="shared" si="15"/>
        <v>11666666.666666668</v>
      </c>
      <c r="N17" s="5">
        <f t="shared" si="15"/>
        <v>11666666.666666668</v>
      </c>
      <c r="O17" s="5">
        <f t="shared" si="15"/>
        <v>11666666.666666668</v>
      </c>
      <c r="P17" s="5">
        <f t="shared" si="15"/>
        <v>11666666.666666668</v>
      </c>
      <c r="Q17" s="5">
        <f t="shared" si="15"/>
        <v>11666666.666666668</v>
      </c>
      <c r="R17" s="5">
        <f t="shared" si="15"/>
        <v>11666666.666666668</v>
      </c>
      <c r="S17" s="5">
        <f t="shared" si="15"/>
        <v>11666666.666666668</v>
      </c>
      <c r="T17" s="5">
        <f t="shared" si="15"/>
        <v>11666666.666666668</v>
      </c>
      <c r="U17" s="5">
        <f t="shared" si="15"/>
        <v>11666666.666666668</v>
      </c>
      <c r="V17" s="5">
        <f t="shared" si="15"/>
        <v>11666666.666666668</v>
      </c>
      <c r="W17" s="5">
        <f t="shared" si="15"/>
        <v>11666666.666666668</v>
      </c>
      <c r="X17" s="5">
        <f t="shared" si="15"/>
        <v>11666666.666666668</v>
      </c>
      <c r="Y17" s="5">
        <f t="shared" si="15"/>
        <v>11666666.666666668</v>
      </c>
      <c r="Z17" s="5">
        <f t="shared" si="15"/>
        <v>11666666.666666668</v>
      </c>
      <c r="AA17" s="5">
        <f t="shared" si="15"/>
        <v>11666666.666666668</v>
      </c>
      <c r="AB17" s="5">
        <f t="shared" si="15"/>
        <v>11666666.666666668</v>
      </c>
      <c r="AC17" s="5">
        <f t="shared" si="15"/>
        <v>11666666.666666668</v>
      </c>
      <c r="AD17" s="5">
        <f t="shared" si="15"/>
        <v>11666666.666666668</v>
      </c>
      <c r="AE17" s="5">
        <f t="shared" si="15"/>
        <v>11666666.666666668</v>
      </c>
      <c r="AF17" s="5">
        <f t="shared" si="15"/>
        <v>11666666.666666668</v>
      </c>
      <c r="AG17" s="5">
        <f t="shared" si="15"/>
        <v>11666666.666666668</v>
      </c>
      <c r="AH17" s="5">
        <f t="shared" si="15"/>
        <v>11666666.666666668</v>
      </c>
      <c r="AI17" s="5">
        <f t="shared" si="15"/>
        <v>11666666.666666668</v>
      </c>
      <c r="AJ17" s="5">
        <f t="shared" si="15"/>
        <v>11666666.666666668</v>
      </c>
      <c r="AK17" s="5">
        <f t="shared" si="15"/>
        <v>11666666.666666668</v>
      </c>
      <c r="AL17" s="5">
        <f t="shared" si="15"/>
        <v>11666666.666666668</v>
      </c>
      <c r="AM17" s="5">
        <f t="shared" si="15"/>
        <v>11666666.666666668</v>
      </c>
      <c r="AN17" s="5">
        <f t="shared" si="15"/>
        <v>11666666.666666668</v>
      </c>
      <c r="AO17" s="5">
        <f t="shared" si="15"/>
        <v>11666666.666666668</v>
      </c>
      <c r="AP17" s="5">
        <f t="shared" si="15"/>
        <v>11666666.666666668</v>
      </c>
      <c r="AQ17" s="5">
        <f t="shared" si="15"/>
        <v>11666666.666666668</v>
      </c>
      <c r="AR17" s="5">
        <f t="shared" si="15"/>
        <v>11666666.666666668</v>
      </c>
      <c r="AS17" s="5">
        <f t="shared" si="15"/>
        <v>11666666.666666668</v>
      </c>
      <c r="AT17" s="5">
        <f t="shared" si="15"/>
        <v>11666666.666666668</v>
      </c>
      <c r="AU17" s="5">
        <f t="shared" si="15"/>
        <v>11666666.666666668</v>
      </c>
      <c r="AV17" s="5">
        <f t="shared" si="15"/>
        <v>11666666.666666668</v>
      </c>
      <c r="AW17" s="5">
        <f t="shared" si="15"/>
        <v>11666666.666666668</v>
      </c>
      <c r="AX17" s="5">
        <f t="shared" si="15"/>
        <v>11666666.666666668</v>
      </c>
      <c r="AY17" s="5">
        <f t="shared" si="15"/>
        <v>11666666.666666668</v>
      </c>
      <c r="AZ17" s="5">
        <f t="shared" si="15"/>
        <v>11666666.666666668</v>
      </c>
      <c r="BA17" s="5">
        <f t="shared" si="15"/>
        <v>11666666.666666668</v>
      </c>
      <c r="BB17" s="5">
        <f t="shared" si="15"/>
        <v>11666666.666666668</v>
      </c>
      <c r="BC17" s="5">
        <f t="shared" si="15"/>
        <v>11666666.666666668</v>
      </c>
      <c r="BD17" s="5">
        <f t="shared" si="15"/>
        <v>11666666.666666668</v>
      </c>
      <c r="BE17" s="5">
        <f t="shared" si="15"/>
        <v>11666666.666666668</v>
      </c>
      <c r="BF17" s="5">
        <f t="shared" si="15"/>
        <v>11666666.666666668</v>
      </c>
      <c r="BG17" s="5">
        <f t="shared" si="15"/>
        <v>11666666.666666668</v>
      </c>
      <c r="BH17" s="5">
        <f t="shared" si="15"/>
        <v>11666666.666666668</v>
      </c>
      <c r="BI17" s="5">
        <f t="shared" si="15"/>
        <v>11666666.666666668</v>
      </c>
      <c r="BJ17" s="5">
        <f t="shared" si="15"/>
        <v>11666666.666666668</v>
      </c>
      <c r="BK17" s="5">
        <f t="shared" si="15"/>
        <v>11666666.666666668</v>
      </c>
      <c r="BL17" s="5">
        <f t="shared" si="15"/>
        <v>11666666.666666668</v>
      </c>
      <c r="BM17" s="5">
        <f t="shared" si="15"/>
        <v>11666666.666666668</v>
      </c>
      <c r="BN17" s="5">
        <f t="shared" si="15"/>
        <v>11666666.666666668</v>
      </c>
      <c r="BO17" s="5">
        <f t="shared" ref="BO17:DZ17" si="16">INDEX($B$61:$C$61,1,MATCH(BO$43,$B$53:$C$53,0))/BO$2</f>
        <v>11666666.666666668</v>
      </c>
      <c r="BP17" s="5">
        <f t="shared" si="16"/>
        <v>11666666.666666668</v>
      </c>
      <c r="BQ17" s="5">
        <f t="shared" si="16"/>
        <v>11666666.666666668</v>
      </c>
      <c r="BR17" s="5">
        <f t="shared" si="16"/>
        <v>11666666.666666668</v>
      </c>
      <c r="BS17" s="5">
        <f t="shared" si="16"/>
        <v>11666666.666666668</v>
      </c>
      <c r="BT17" s="5">
        <f t="shared" si="16"/>
        <v>11666666.666666668</v>
      </c>
      <c r="BU17" s="5">
        <f t="shared" si="16"/>
        <v>11666666.666666668</v>
      </c>
      <c r="BV17" s="5">
        <f t="shared" si="16"/>
        <v>11666666.666666668</v>
      </c>
      <c r="BW17" s="5">
        <f t="shared" si="16"/>
        <v>11666666.666666668</v>
      </c>
      <c r="BX17" s="5">
        <f t="shared" si="16"/>
        <v>11666666.666666668</v>
      </c>
      <c r="BY17" s="5">
        <f t="shared" si="16"/>
        <v>11666666.666666668</v>
      </c>
      <c r="BZ17" s="5">
        <f t="shared" si="16"/>
        <v>11666666.666666668</v>
      </c>
      <c r="CA17" s="5">
        <f t="shared" si="16"/>
        <v>11666666.666666668</v>
      </c>
      <c r="CB17" s="5">
        <f t="shared" si="16"/>
        <v>11666666.666666668</v>
      </c>
      <c r="CC17" s="5">
        <f t="shared" si="16"/>
        <v>11666666.666666668</v>
      </c>
      <c r="CD17" s="5">
        <f t="shared" si="16"/>
        <v>11666666.666666668</v>
      </c>
      <c r="CE17" s="5">
        <f t="shared" si="16"/>
        <v>11666666.666666668</v>
      </c>
      <c r="CF17" s="5">
        <f t="shared" si="16"/>
        <v>11666666.666666668</v>
      </c>
      <c r="CG17" s="5">
        <f t="shared" si="16"/>
        <v>11666666.666666668</v>
      </c>
      <c r="CH17" s="5">
        <f t="shared" si="16"/>
        <v>11666666.666666668</v>
      </c>
      <c r="CI17" s="5">
        <f t="shared" si="16"/>
        <v>11666666.666666668</v>
      </c>
      <c r="CJ17" s="5">
        <f t="shared" si="16"/>
        <v>11666666.666666668</v>
      </c>
      <c r="CK17" s="5">
        <f t="shared" si="16"/>
        <v>11666666.666666668</v>
      </c>
      <c r="CL17" s="5">
        <f t="shared" si="16"/>
        <v>11666666.666666668</v>
      </c>
      <c r="CM17" s="5">
        <f t="shared" si="16"/>
        <v>11666666.666666668</v>
      </c>
      <c r="CN17" s="5">
        <f t="shared" si="16"/>
        <v>11666666.666666668</v>
      </c>
      <c r="CO17" s="5">
        <f t="shared" si="16"/>
        <v>11666666.666666668</v>
      </c>
      <c r="CP17" s="5">
        <f t="shared" si="16"/>
        <v>11666666.666666668</v>
      </c>
      <c r="CQ17" s="5">
        <f t="shared" si="16"/>
        <v>11666666.666666668</v>
      </c>
      <c r="CR17" s="5">
        <f t="shared" si="16"/>
        <v>11666666.666666668</v>
      </c>
      <c r="CS17" s="5">
        <f t="shared" si="16"/>
        <v>11666666.666666668</v>
      </c>
      <c r="CT17" s="5">
        <f t="shared" si="16"/>
        <v>11666666.666666668</v>
      </c>
      <c r="CU17" s="5">
        <f t="shared" si="16"/>
        <v>11666666.666666668</v>
      </c>
      <c r="CV17" s="5">
        <f t="shared" si="16"/>
        <v>11666666.666666668</v>
      </c>
      <c r="CW17" s="5">
        <f t="shared" si="16"/>
        <v>11666666.666666668</v>
      </c>
      <c r="CX17" s="5">
        <f t="shared" si="16"/>
        <v>11666666.666666668</v>
      </c>
      <c r="CY17" s="5">
        <f t="shared" si="16"/>
        <v>11666666.666666668</v>
      </c>
      <c r="CZ17" s="5">
        <f t="shared" si="16"/>
        <v>11666666.666666668</v>
      </c>
      <c r="DA17" s="5">
        <f t="shared" si="16"/>
        <v>11666666.666666668</v>
      </c>
      <c r="DB17" s="5">
        <f t="shared" si="16"/>
        <v>11666666.666666668</v>
      </c>
      <c r="DC17" s="5">
        <f t="shared" si="16"/>
        <v>11666666.666666668</v>
      </c>
      <c r="DD17" s="5">
        <f t="shared" si="16"/>
        <v>11666666.666666668</v>
      </c>
      <c r="DE17" s="5">
        <f t="shared" si="16"/>
        <v>11666666.666666668</v>
      </c>
      <c r="DF17" s="5">
        <f t="shared" si="16"/>
        <v>11666666.666666668</v>
      </c>
      <c r="DG17" s="5">
        <f t="shared" si="16"/>
        <v>11666666.666666668</v>
      </c>
      <c r="DH17" s="5">
        <f t="shared" si="16"/>
        <v>11666666.666666668</v>
      </c>
      <c r="DI17" s="5">
        <f t="shared" si="16"/>
        <v>11666666.666666668</v>
      </c>
      <c r="DJ17" s="5">
        <f t="shared" si="16"/>
        <v>11666666.666666668</v>
      </c>
      <c r="DK17" s="5">
        <f t="shared" si="16"/>
        <v>11666666.666666668</v>
      </c>
      <c r="DL17" s="5">
        <f t="shared" si="16"/>
        <v>11666666.666666668</v>
      </c>
      <c r="DM17" s="5">
        <f t="shared" si="16"/>
        <v>11666666.666666668</v>
      </c>
      <c r="DN17" s="5">
        <f t="shared" si="16"/>
        <v>11666666.666666668</v>
      </c>
      <c r="DO17" s="5">
        <f t="shared" si="16"/>
        <v>11666666.666666668</v>
      </c>
      <c r="DP17" s="5">
        <f t="shared" si="16"/>
        <v>11666666.666666668</v>
      </c>
      <c r="DQ17" s="5">
        <f t="shared" si="16"/>
        <v>11666666.666666668</v>
      </c>
      <c r="DR17" s="5">
        <f t="shared" si="16"/>
        <v>11666666.666666668</v>
      </c>
      <c r="DS17" s="5">
        <f t="shared" si="16"/>
        <v>11666666.666666668</v>
      </c>
      <c r="DT17" s="5">
        <f t="shared" si="16"/>
        <v>11666666.666666668</v>
      </c>
      <c r="DU17" s="5">
        <f t="shared" si="16"/>
        <v>11666666.666666668</v>
      </c>
      <c r="DV17" s="5">
        <f t="shared" si="16"/>
        <v>11666666.666666668</v>
      </c>
      <c r="DW17" s="5">
        <f t="shared" si="16"/>
        <v>11666666.666666668</v>
      </c>
      <c r="DX17" s="5">
        <f t="shared" si="16"/>
        <v>11666666.666666668</v>
      </c>
      <c r="DY17" s="5">
        <f t="shared" si="16"/>
        <v>11666666.666666668</v>
      </c>
      <c r="DZ17" s="5">
        <f t="shared" si="16"/>
        <v>11666666.666666668</v>
      </c>
      <c r="EA17" s="5">
        <f t="shared" ref="EA17:FL17" si="17">INDEX($B$61:$C$61,1,MATCH(EA$43,$B$53:$C$53,0))/EA$2</f>
        <v>11666666.666666668</v>
      </c>
      <c r="EB17" s="5">
        <f t="shared" si="17"/>
        <v>11666666.666666668</v>
      </c>
      <c r="EC17" s="5">
        <f t="shared" si="17"/>
        <v>11666666.666666668</v>
      </c>
      <c r="ED17" s="5">
        <f t="shared" si="17"/>
        <v>11666666.666666668</v>
      </c>
      <c r="EE17" s="5">
        <f t="shared" si="17"/>
        <v>11666666.666666668</v>
      </c>
      <c r="EF17" s="5">
        <f t="shared" si="17"/>
        <v>11666666.666666668</v>
      </c>
      <c r="EG17" s="5">
        <f t="shared" si="17"/>
        <v>11666666.666666668</v>
      </c>
      <c r="EH17" s="5">
        <f t="shared" si="17"/>
        <v>11666666.666666668</v>
      </c>
      <c r="EI17" s="5">
        <f t="shared" si="17"/>
        <v>11666666.666666668</v>
      </c>
      <c r="EJ17" s="5">
        <f t="shared" si="17"/>
        <v>11666666.666666668</v>
      </c>
      <c r="EK17" s="5">
        <f t="shared" si="17"/>
        <v>11666666.666666668</v>
      </c>
      <c r="EL17" s="5">
        <f t="shared" si="17"/>
        <v>11666666.666666668</v>
      </c>
      <c r="EM17" s="5">
        <f t="shared" si="17"/>
        <v>11666666.666666668</v>
      </c>
      <c r="EN17" s="5">
        <f t="shared" si="17"/>
        <v>11666666.666666668</v>
      </c>
      <c r="EO17" s="5">
        <f t="shared" si="17"/>
        <v>11666666.666666668</v>
      </c>
      <c r="EP17" s="5">
        <f t="shared" si="17"/>
        <v>11666666.666666668</v>
      </c>
      <c r="EQ17" s="5">
        <f t="shared" si="17"/>
        <v>11666666.666666668</v>
      </c>
      <c r="ER17" s="5">
        <f t="shared" si="17"/>
        <v>11666666.666666668</v>
      </c>
      <c r="ES17" s="5">
        <f t="shared" si="17"/>
        <v>11666666.666666668</v>
      </c>
      <c r="ET17" s="5">
        <f t="shared" si="17"/>
        <v>11666666.666666668</v>
      </c>
      <c r="EU17" s="5">
        <f t="shared" si="17"/>
        <v>11666666.666666668</v>
      </c>
      <c r="EV17" s="5">
        <f t="shared" si="17"/>
        <v>11666666.666666668</v>
      </c>
      <c r="EW17" s="5">
        <f t="shared" si="17"/>
        <v>11666666.666666668</v>
      </c>
      <c r="EX17" s="5">
        <f t="shared" si="17"/>
        <v>11666666.666666668</v>
      </c>
      <c r="EY17" s="5">
        <f t="shared" si="17"/>
        <v>11666666.666666668</v>
      </c>
      <c r="EZ17" s="5">
        <f t="shared" si="17"/>
        <v>11666666.666666668</v>
      </c>
      <c r="FA17" s="5">
        <f t="shared" si="17"/>
        <v>11666666.666666668</v>
      </c>
      <c r="FB17" s="5">
        <f t="shared" si="17"/>
        <v>11666666.666666668</v>
      </c>
      <c r="FC17" s="5">
        <f t="shared" si="17"/>
        <v>11666666.666666668</v>
      </c>
      <c r="FD17" s="5">
        <f t="shared" si="17"/>
        <v>11666666.666666668</v>
      </c>
      <c r="FE17" s="5">
        <f t="shared" si="17"/>
        <v>11666666.666666668</v>
      </c>
      <c r="FF17" s="5">
        <f t="shared" si="17"/>
        <v>11666666.666666668</v>
      </c>
      <c r="FG17" s="5">
        <f t="shared" si="17"/>
        <v>11666666.666666668</v>
      </c>
      <c r="FH17" s="5">
        <f t="shared" si="17"/>
        <v>11666666.666666668</v>
      </c>
      <c r="FI17" s="5">
        <f t="shared" si="17"/>
        <v>11666666.666666668</v>
      </c>
      <c r="FJ17" s="5">
        <f t="shared" si="17"/>
        <v>11666666.666666668</v>
      </c>
      <c r="FK17" s="5">
        <f t="shared" si="17"/>
        <v>11666666.666666668</v>
      </c>
      <c r="FL17" s="5">
        <f t="shared" si="17"/>
        <v>11666666.666666668</v>
      </c>
    </row>
    <row r="18" spans="1:168" x14ac:dyDescent="0.3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</row>
    <row r="19" spans="1:168" x14ac:dyDescent="0.3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</row>
    <row r="20" spans="1:168" x14ac:dyDescent="0.3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</row>
    <row r="21" spans="1:168" x14ac:dyDescent="0.3">
      <c r="A21" t="s">
        <v>19</v>
      </c>
      <c r="B21" s="5">
        <f>INDEX($B$62:$C$62,1,MATCH(B$43,$B$53:$C$53,0))*B$46*(8760/24/7)/B$2</f>
        <v>256430.41350284388</v>
      </c>
      <c r="C21" s="5">
        <f t="shared" ref="C21:BN21" si="18">INDEX($B$62:$C$62,1,MATCH(C$43,$B$53:$C$53,0))*C$46*(8760/24/7)/C$2</f>
        <v>249864.29633680062</v>
      </c>
      <c r="D21" s="5">
        <f t="shared" si="18"/>
        <v>163463.98316494134</v>
      </c>
      <c r="E21" s="5">
        <f t="shared" si="18"/>
        <v>176635.52967883321</v>
      </c>
      <c r="F21" s="5">
        <f t="shared" si="18"/>
        <v>129443.22103056747</v>
      </c>
      <c r="G21" s="5">
        <f t="shared" si="18"/>
        <v>159951.43972063073</v>
      </c>
      <c r="H21" s="5">
        <f t="shared" si="18"/>
        <v>48435.415997211523</v>
      </c>
      <c r="I21" s="5">
        <f t="shared" si="18"/>
        <v>75853.556796722944</v>
      </c>
      <c r="J21" s="5">
        <f t="shared" si="18"/>
        <v>73642.948573416987</v>
      </c>
      <c r="K21" s="5">
        <f t="shared" si="18"/>
        <v>70777.371321103579</v>
      </c>
      <c r="L21" s="5">
        <f t="shared" si="18"/>
        <v>122788.79185611141</v>
      </c>
      <c r="M21" s="5">
        <f t="shared" si="18"/>
        <v>121421.28953188147</v>
      </c>
      <c r="N21" s="5">
        <f t="shared" si="18"/>
        <v>172314.41889517565</v>
      </c>
      <c r="O21" s="5">
        <f t="shared" si="18"/>
        <v>97901.372760321188</v>
      </c>
      <c r="P21" s="5">
        <f t="shared" si="18"/>
        <v>89438.021620220577</v>
      </c>
      <c r="Q21" s="5">
        <f t="shared" si="18"/>
        <v>79061.009630093904</v>
      </c>
      <c r="R21" s="5">
        <f t="shared" si="18"/>
        <v>79061.009630093904</v>
      </c>
      <c r="S21" s="5">
        <f t="shared" si="18"/>
        <v>93987.704660946518</v>
      </c>
      <c r="T21" s="5">
        <f t="shared" si="18"/>
        <v>63321.394839765715</v>
      </c>
      <c r="U21" s="5">
        <f t="shared" si="18"/>
        <v>108300.84885433663</v>
      </c>
      <c r="V21" s="5">
        <f t="shared" si="18"/>
        <v>38573.674390033906</v>
      </c>
      <c r="W21" s="5">
        <f t="shared" si="18"/>
        <v>94634.249650995655</v>
      </c>
      <c r="X21" s="5">
        <f t="shared" si="18"/>
        <v>146946.12757551606</v>
      </c>
      <c r="Y21" s="5">
        <f t="shared" si="18"/>
        <v>133252.85224880706</v>
      </c>
      <c r="Z21" s="5">
        <f t="shared" si="18"/>
        <v>98035.455380407337</v>
      </c>
      <c r="AA21" s="5">
        <f t="shared" si="18"/>
        <v>111661.33839544989</v>
      </c>
      <c r="AB21" s="5">
        <f t="shared" si="18"/>
        <v>65695.569819511933</v>
      </c>
      <c r="AC21" s="5">
        <f t="shared" si="18"/>
        <v>136596.49371200384</v>
      </c>
      <c r="AD21" s="5">
        <f t="shared" si="18"/>
        <v>128672.2810652341</v>
      </c>
      <c r="AE21" s="5">
        <f t="shared" si="18"/>
        <v>141206.54903193092</v>
      </c>
      <c r="AF21" s="5">
        <f t="shared" si="18"/>
        <v>157572.35071815894</v>
      </c>
      <c r="AG21" s="5">
        <f t="shared" si="18"/>
        <v>95994.029939513799</v>
      </c>
      <c r="AH21" s="5">
        <f t="shared" si="18"/>
        <v>210663.17144502306</v>
      </c>
      <c r="AI21" s="5">
        <f t="shared" si="18"/>
        <v>235685.37516414607</v>
      </c>
      <c r="AJ21" s="5">
        <f t="shared" si="18"/>
        <v>243074.09973446667</v>
      </c>
      <c r="AK21" s="5">
        <f t="shared" si="18"/>
        <v>281441.80637197039</v>
      </c>
      <c r="AL21" s="5">
        <f t="shared" si="18"/>
        <v>232124.67429712403</v>
      </c>
      <c r="AM21" s="5">
        <f t="shared" si="18"/>
        <v>271681.57443424029</v>
      </c>
      <c r="AN21" s="5">
        <f t="shared" si="18"/>
        <v>171802.09692586193</v>
      </c>
      <c r="AO21" s="5">
        <f t="shared" si="18"/>
        <v>186329.91371203933</v>
      </c>
      <c r="AP21" s="5">
        <f t="shared" si="18"/>
        <v>450909.74250313814</v>
      </c>
      <c r="AQ21" s="5">
        <f t="shared" si="18"/>
        <v>398156.7257385017</v>
      </c>
      <c r="AR21" s="5">
        <f t="shared" si="18"/>
        <v>239897.67544459229</v>
      </c>
      <c r="AS21" s="5">
        <f t="shared" si="18"/>
        <v>337447.9061810018</v>
      </c>
      <c r="AT21" s="5">
        <f t="shared" si="18"/>
        <v>382245.12015277502</v>
      </c>
      <c r="AU21" s="5">
        <f t="shared" si="18"/>
        <v>153616.28162269414</v>
      </c>
      <c r="AV21" s="5">
        <f t="shared" si="18"/>
        <v>170510.69175355529</v>
      </c>
      <c r="AW21" s="5">
        <f t="shared" si="18"/>
        <v>265817.17971342301</v>
      </c>
      <c r="AX21" s="5">
        <f t="shared" si="18"/>
        <v>310442.40288979752</v>
      </c>
      <c r="AY21" s="5">
        <f t="shared" si="18"/>
        <v>177211.45314228188</v>
      </c>
      <c r="AZ21" s="5">
        <f t="shared" si="18"/>
        <v>244160.09875684022</v>
      </c>
      <c r="BA21" s="5">
        <f t="shared" si="18"/>
        <v>155060.02149949668</v>
      </c>
      <c r="BB21" s="5">
        <f t="shared" si="18"/>
        <v>183043.41531310976</v>
      </c>
      <c r="BC21" s="5">
        <f t="shared" si="18"/>
        <v>349006.6704363281</v>
      </c>
      <c r="BD21" s="5">
        <f t="shared" si="18"/>
        <v>199362.88478506726</v>
      </c>
      <c r="BE21" s="5">
        <f t="shared" si="18"/>
        <v>177211.45314228188</v>
      </c>
      <c r="BF21" s="5">
        <f t="shared" si="18"/>
        <v>170699.39022622109</v>
      </c>
      <c r="BG21" s="5">
        <f t="shared" si="18"/>
        <v>221514.31642785255</v>
      </c>
      <c r="BH21" s="5">
        <f t="shared" si="18"/>
        <v>175471.88909739399</v>
      </c>
      <c r="BI21" s="5">
        <f t="shared" si="18"/>
        <v>225606.71455379226</v>
      </c>
      <c r="BJ21" s="5">
        <f t="shared" si="18"/>
        <v>225606.71455379232</v>
      </c>
      <c r="BK21" s="5">
        <f t="shared" si="18"/>
        <v>306481.70057290577</v>
      </c>
      <c r="BL21" s="5">
        <f t="shared" si="18"/>
        <v>250674.12728199121</v>
      </c>
      <c r="BM21" s="5">
        <f t="shared" si="18"/>
        <v>175471.88909739396</v>
      </c>
      <c r="BN21" s="5">
        <f t="shared" si="18"/>
        <v>200539.3018255932</v>
      </c>
      <c r="BO21" s="5">
        <f t="shared" ref="BO21:DZ21" si="19">INDEX($B$62:$C$62,1,MATCH(BO$43,$B$53:$C$53,0))*BO$46*(8760/24/7)/BO$2</f>
        <v>200539.3018255932</v>
      </c>
      <c r="BP21" s="5">
        <f t="shared" si="19"/>
        <v>250674.12728199121</v>
      </c>
      <c r="BQ21" s="5">
        <f t="shared" si="19"/>
        <v>200539.3018255932</v>
      </c>
      <c r="BR21" s="5">
        <f t="shared" si="19"/>
        <v>300808.95273838961</v>
      </c>
      <c r="BS21" s="5">
        <f t="shared" si="19"/>
        <v>400317.91293325211</v>
      </c>
      <c r="BT21" s="5">
        <f t="shared" si="19"/>
        <v>261274.65710581152</v>
      </c>
      <c r="BU21" s="5">
        <f t="shared" si="19"/>
        <v>201892.62368424321</v>
      </c>
      <c r="BV21" s="5">
        <f t="shared" si="19"/>
        <v>250842.18685920953</v>
      </c>
      <c r="BW21" s="5">
        <f t="shared" si="19"/>
        <v>302660.55650142301</v>
      </c>
      <c r="BX21" s="5">
        <f t="shared" si="19"/>
        <v>257650.07394335564</v>
      </c>
      <c r="BY21" s="5">
        <f t="shared" si="19"/>
        <v>212014.52769458294</v>
      </c>
      <c r="BZ21" s="5">
        <f t="shared" si="19"/>
        <v>163400.10086950773</v>
      </c>
      <c r="CA21" s="5">
        <f t="shared" si="19"/>
        <v>252221.06163603306</v>
      </c>
      <c r="CB21" s="5">
        <f t="shared" si="19"/>
        <v>162142.11105173561</v>
      </c>
      <c r="CC21" s="5">
        <f t="shared" si="19"/>
        <v>218015.53224717392</v>
      </c>
      <c r="CD21" s="5">
        <f t="shared" si="19"/>
        <v>162142.11105173561</v>
      </c>
      <c r="CE21" s="5">
        <f t="shared" si="19"/>
        <v>144126.32093487601</v>
      </c>
      <c r="CF21" s="5">
        <f t="shared" si="19"/>
        <v>180157.90116859504</v>
      </c>
      <c r="CG21" s="5">
        <f t="shared" si="19"/>
        <v>247926.20577379561</v>
      </c>
      <c r="CH21" s="5">
        <f t="shared" si="19"/>
        <v>247926.20577379561</v>
      </c>
      <c r="CI21" s="5">
        <f t="shared" si="19"/>
        <v>358377.71177418478</v>
      </c>
      <c r="CJ21" s="5">
        <f t="shared" si="19"/>
        <v>223986.06985886573</v>
      </c>
      <c r="CK21" s="5">
        <f t="shared" si="19"/>
        <v>358377.71177418478</v>
      </c>
      <c r="CL21" s="5">
        <f t="shared" si="19"/>
        <v>313580.4978024119</v>
      </c>
      <c r="CM21" s="5">
        <f t="shared" si="19"/>
        <v>358377.71177418478</v>
      </c>
      <c r="CN21" s="5">
        <f t="shared" si="19"/>
        <v>273372.98105641647</v>
      </c>
      <c r="CO21" s="5">
        <f t="shared" si="19"/>
        <v>403174.92574595811</v>
      </c>
      <c r="CP21" s="5">
        <f t="shared" si="19"/>
        <v>313580.4978024119</v>
      </c>
      <c r="CQ21" s="5">
        <f t="shared" si="19"/>
        <v>268783.28383063868</v>
      </c>
      <c r="CR21" s="5">
        <f t="shared" si="19"/>
        <v>313580.4978024119</v>
      </c>
      <c r="CS21" s="5">
        <f t="shared" si="19"/>
        <v>268783.28383063868</v>
      </c>
      <c r="CT21" s="5">
        <f t="shared" si="19"/>
        <v>223986.06985886567</v>
      </c>
      <c r="CU21" s="5">
        <f t="shared" si="19"/>
        <v>358377.71177418478</v>
      </c>
      <c r="CV21" s="5">
        <f t="shared" si="19"/>
        <v>292345.03999569174</v>
      </c>
      <c r="CW21" s="5">
        <f t="shared" si="19"/>
        <v>225841.60484007953</v>
      </c>
      <c r="CX21" s="5">
        <f t="shared" si="19"/>
        <v>203803.19571998468</v>
      </c>
      <c r="CY21" s="5">
        <f t="shared" si="19"/>
        <v>230553.16982945404</v>
      </c>
      <c r="CZ21" s="5">
        <f t="shared" si="19"/>
        <v>161447.26823832537</v>
      </c>
      <c r="DA21" s="5">
        <f t="shared" si="19"/>
        <v>217075.97110202516</v>
      </c>
      <c r="DB21" s="5">
        <f t="shared" si="19"/>
        <v>189807.07619272493</v>
      </c>
      <c r="DC21" s="5">
        <f t="shared" si="19"/>
        <v>186417.38331655625</v>
      </c>
      <c r="DD21" s="5">
        <f t="shared" si="19"/>
        <v>201508.34710709564</v>
      </c>
      <c r="DE21" s="5">
        <f t="shared" si="19"/>
        <v>187473.89820257589</v>
      </c>
      <c r="DF21" s="5">
        <f t="shared" si="19"/>
        <v>228332.0315574501</v>
      </c>
      <c r="DG21" s="5">
        <f t="shared" si="19"/>
        <v>257636.3146797239</v>
      </c>
      <c r="DH21" s="5">
        <f t="shared" si="19"/>
        <v>283257.04636683367</v>
      </c>
      <c r="DI21" s="5">
        <f t="shared" si="19"/>
        <v>217124.12852473685</v>
      </c>
      <c r="DJ21" s="5">
        <f t="shared" si="19"/>
        <v>220006.69425561622</v>
      </c>
      <c r="DK21" s="5">
        <f t="shared" si="19"/>
        <v>63996.019959675861</v>
      </c>
      <c r="DL21" s="5">
        <f t="shared" si="19"/>
        <v>63996.019959675861</v>
      </c>
      <c r="DM21" s="5">
        <f t="shared" si="19"/>
        <v>83556.638420837437</v>
      </c>
      <c r="DN21" s="5">
        <f t="shared" si="19"/>
        <v>40495.057275771724</v>
      </c>
      <c r="DO21" s="5">
        <f t="shared" si="19"/>
        <v>87873.958386963728</v>
      </c>
      <c r="DP21" s="5">
        <f t="shared" si="19"/>
        <v>126579.60938734423</v>
      </c>
      <c r="DQ21" s="5">
        <f t="shared" si="19"/>
        <v>110757.15821392619</v>
      </c>
      <c r="DR21" s="5">
        <f t="shared" si="19"/>
        <v>126579.60938734423</v>
      </c>
      <c r="DS21" s="5">
        <f t="shared" si="19"/>
        <v>126579.60938734423</v>
      </c>
      <c r="DT21" s="5">
        <f t="shared" si="19"/>
        <v>143242.35844685227</v>
      </c>
      <c r="DU21" s="5">
        <f t="shared" si="19"/>
        <v>141159.51481441371</v>
      </c>
      <c r="DV21" s="5">
        <f t="shared" si="19"/>
        <v>134035.58586868201</v>
      </c>
      <c r="DW21" s="5">
        <f t="shared" si="19"/>
        <v>125337.06364099572</v>
      </c>
      <c r="DX21" s="5">
        <f t="shared" si="19"/>
        <v>179052.94805856523</v>
      </c>
      <c r="DY21" s="5">
        <f t="shared" si="19"/>
        <v>125337.06364099572</v>
      </c>
      <c r="DZ21" s="5">
        <f t="shared" si="19"/>
        <v>186982.77673130715</v>
      </c>
      <c r="EA21" s="5">
        <f t="shared" ref="EA21:FL21" si="20">INDEX($B$62:$C$62,1,MATCH(EA$43,$B$53:$C$53,0))*EA$46*(8760/24/7)/EA$2</f>
        <v>59006.882886625513</v>
      </c>
      <c r="EB21" s="5">
        <f t="shared" si="20"/>
        <v>155684.66398825438</v>
      </c>
      <c r="EC21" s="5">
        <f t="shared" si="20"/>
        <v>168658.38598727557</v>
      </c>
      <c r="ED21" s="5">
        <f t="shared" si="20"/>
        <v>161036.03473651138</v>
      </c>
      <c r="EE21" s="5">
        <f t="shared" si="20"/>
        <v>156456.86755943135</v>
      </c>
      <c r="EF21" s="5">
        <f t="shared" si="20"/>
        <v>240702.87316835587</v>
      </c>
      <c r="EG21" s="5">
        <f t="shared" si="20"/>
        <v>179277.58909745302</v>
      </c>
      <c r="EH21" s="5">
        <f t="shared" si="20"/>
        <v>198170.60247116984</v>
      </c>
      <c r="EI21" s="5">
        <f t="shared" si="20"/>
        <v>198170.60247116984</v>
      </c>
      <c r="EJ21" s="5">
        <f t="shared" si="20"/>
        <v>122745.26765482682</v>
      </c>
      <c r="EK21" s="5">
        <f t="shared" si="20"/>
        <v>139428.37480848402</v>
      </c>
      <c r="EL21" s="5">
        <f t="shared" si="20"/>
        <v>167289.47965655252</v>
      </c>
      <c r="EM21" s="5">
        <f t="shared" si="20"/>
        <v>154421.05814451008</v>
      </c>
      <c r="EN21" s="5">
        <f t="shared" si="20"/>
        <v>193026.32268063744</v>
      </c>
      <c r="EO21" s="5">
        <f t="shared" si="20"/>
        <v>143057.02958976975</v>
      </c>
      <c r="EP21" s="5">
        <f t="shared" si="20"/>
        <v>131135.61045728892</v>
      </c>
      <c r="EQ21" s="5">
        <f t="shared" si="20"/>
        <v>119214.19132480808</v>
      </c>
      <c r="ER21" s="5">
        <f t="shared" si="20"/>
        <v>123565.2074467676</v>
      </c>
      <c r="ES21" s="5">
        <f t="shared" si="20"/>
        <v>153454.39967404559</v>
      </c>
      <c r="ET21" s="5">
        <f t="shared" si="20"/>
        <v>117418.46702019819</v>
      </c>
      <c r="EU21" s="5">
        <f t="shared" si="20"/>
        <v>145104.07105663547</v>
      </c>
      <c r="EV21" s="5">
        <f t="shared" si="20"/>
        <v>143385.56710914322</v>
      </c>
      <c r="EW21" s="5">
        <f t="shared" si="20"/>
        <v>152339.61851856456</v>
      </c>
      <c r="EX21" s="5">
        <f t="shared" si="20"/>
        <v>166861.67887812038</v>
      </c>
      <c r="EY21" s="5">
        <f t="shared" si="20"/>
        <v>151746.98737784851</v>
      </c>
      <c r="EZ21" s="5">
        <f t="shared" si="20"/>
        <v>161695.49658629665</v>
      </c>
      <c r="FA21" s="5">
        <f t="shared" si="20"/>
        <v>266776.53735012346</v>
      </c>
      <c r="FB21" s="5">
        <f t="shared" si="20"/>
        <v>146491.22947176808</v>
      </c>
      <c r="FC21" s="5">
        <f t="shared" si="20"/>
        <v>139283.90254034929</v>
      </c>
      <c r="FD21" s="5">
        <f t="shared" si="20"/>
        <v>223735.5951005056</v>
      </c>
      <c r="FE21" s="5">
        <f t="shared" si="20"/>
        <v>88827.840398341315</v>
      </c>
      <c r="FF21" s="5">
        <f t="shared" si="20"/>
        <v>33456.632325466773</v>
      </c>
      <c r="FG21" s="5">
        <f t="shared" si="20"/>
        <v>110757.15821392623</v>
      </c>
      <c r="FH21" s="5">
        <f t="shared" si="20"/>
        <v>110757.15821392623</v>
      </c>
      <c r="FI21" s="5">
        <f t="shared" si="20"/>
        <v>126358.19756339036</v>
      </c>
      <c r="FJ21" s="5">
        <f t="shared" si="20"/>
        <v>239104.5521766688</v>
      </c>
      <c r="FK21" s="5">
        <f t="shared" si="20"/>
        <v>219179.17282861302</v>
      </c>
      <c r="FL21" s="5">
        <f t="shared" si="20"/>
        <v>173077.77722544636</v>
      </c>
    </row>
    <row r="22" spans="1:168" x14ac:dyDescent="0.3">
      <c r="A22" t="s">
        <v>452</v>
      </c>
      <c r="B22" s="7">
        <f>(B$41*(1-B47/(B35+B47)))*(8760/24/7)*$B$59/B$2+ INDEX($B$63:$C$63,1,MATCH(B$43,$B$53:$C$53,0))*B$46*(8760/24/7)/B$2</f>
        <v>723823.17397110607</v>
      </c>
      <c r="C22" s="7">
        <f t="shared" ref="C22:BN22" si="21">(C$41*(1-C47/(C35+C47)))*(8760/24/7)*$B$59/C$2+ INDEX($B$63:$C$63,1,MATCH(C$43,$B$53:$C$53,0))*C$46*(8760/24/7)/C$2</f>
        <v>730885.36808428844</v>
      </c>
      <c r="D22" s="7">
        <f t="shared" si="21"/>
        <v>468803.70103429793</v>
      </c>
      <c r="E22" s="7">
        <f t="shared" si="21"/>
        <v>493580.08517525508</v>
      </c>
      <c r="F22" s="7">
        <f t="shared" si="21"/>
        <v>365869.04759938433</v>
      </c>
      <c r="G22" s="7">
        <f t="shared" si="21"/>
        <v>485815.93354532227</v>
      </c>
      <c r="H22" s="7">
        <f t="shared" si="21"/>
        <v>131964.96218577414</v>
      </c>
      <c r="I22" s="7">
        <f t="shared" si="21"/>
        <v>204647.58830368757</v>
      </c>
      <c r="J22" s="7">
        <f t="shared" si="21"/>
        <v>197629.66299481189</v>
      </c>
      <c r="K22" s="7">
        <f t="shared" si="21"/>
        <v>192537.5126612563</v>
      </c>
      <c r="L22" s="7">
        <f t="shared" si="21"/>
        <v>339132.6720521758</v>
      </c>
      <c r="M22" s="7">
        <f t="shared" si="21"/>
        <v>323663.23171067424</v>
      </c>
      <c r="N22" s="7">
        <f t="shared" si="21"/>
        <v>447186.47420450312</v>
      </c>
      <c r="O22" s="7">
        <f t="shared" si="21"/>
        <v>254861.72470146476</v>
      </c>
      <c r="P22" s="7">
        <f t="shared" si="21"/>
        <v>237009.40964574512</v>
      </c>
      <c r="Q22" s="7">
        <f t="shared" si="21"/>
        <v>213664.21703437794</v>
      </c>
      <c r="R22" s="7">
        <f t="shared" si="21"/>
        <v>205815.55398916081</v>
      </c>
      <c r="S22" s="7">
        <f t="shared" si="21"/>
        <v>250079.62594260857</v>
      </c>
      <c r="T22" s="7">
        <f t="shared" si="21"/>
        <v>174854.81185871101</v>
      </c>
      <c r="U22" s="7">
        <f t="shared" si="21"/>
        <v>286814.61601695837</v>
      </c>
      <c r="V22" s="7">
        <f t="shared" si="21"/>
        <v>118701.88391055664</v>
      </c>
      <c r="W22" s="7">
        <f t="shared" si="21"/>
        <v>253749.25380526006</v>
      </c>
      <c r="X22" s="7">
        <f t="shared" si="21"/>
        <v>417612.28913770913</v>
      </c>
      <c r="Y22" s="7">
        <f t="shared" si="21"/>
        <v>357383.69924398232</v>
      </c>
      <c r="Z22" s="7">
        <f t="shared" si="21"/>
        <v>282677.31718111859</v>
      </c>
      <c r="AA22" s="7">
        <f t="shared" si="21"/>
        <v>308175.58432111004</v>
      </c>
      <c r="AB22" s="7">
        <f t="shared" si="21"/>
        <v>195690.62612522108</v>
      </c>
      <c r="AC22" s="7">
        <f t="shared" si="21"/>
        <v>403548.9332846101</v>
      </c>
      <c r="AD22" s="7">
        <f t="shared" si="21"/>
        <v>355136.19852575148</v>
      </c>
      <c r="AE22" s="7">
        <f t="shared" si="21"/>
        <v>402936.76846499887</v>
      </c>
      <c r="AF22" s="7">
        <f t="shared" si="21"/>
        <v>425081.38394432573</v>
      </c>
      <c r="AG22" s="7">
        <f t="shared" si="21"/>
        <v>268778.86559674703</v>
      </c>
      <c r="AH22" s="7">
        <f t="shared" si="21"/>
        <v>610363.30784056068</v>
      </c>
      <c r="AI22" s="7">
        <f t="shared" si="21"/>
        <v>633287.24057530868</v>
      </c>
      <c r="AJ22" s="7">
        <f t="shared" si="21"/>
        <v>667947.77288633026</v>
      </c>
      <c r="AK22" s="7">
        <f t="shared" si="21"/>
        <v>815433.23744486785</v>
      </c>
      <c r="AL22" s="7">
        <f t="shared" si="21"/>
        <v>637859.64608365006</v>
      </c>
      <c r="AM22" s="7">
        <f t="shared" si="21"/>
        <v>799449.24174943496</v>
      </c>
      <c r="AN22" s="7">
        <f t="shared" si="21"/>
        <v>472098.13034045463</v>
      </c>
      <c r="AO22" s="7">
        <f t="shared" si="21"/>
        <v>539861.53205049643</v>
      </c>
      <c r="AP22" s="7">
        <f t="shared" si="21"/>
        <v>1218594.0647086517</v>
      </c>
      <c r="AQ22" s="7">
        <f t="shared" si="21"/>
        <v>1094102.1627037444</v>
      </c>
      <c r="AR22" s="7">
        <f t="shared" si="21"/>
        <v>670356.15821224474</v>
      </c>
      <c r="AS22" s="7">
        <f t="shared" si="21"/>
        <v>942944.86832786677</v>
      </c>
      <c r="AT22" s="7">
        <f t="shared" si="21"/>
        <v>1068123.6063088677</v>
      </c>
      <c r="AU22" s="7">
        <f t="shared" si="21"/>
        <v>457584.37618186162</v>
      </c>
      <c r="AV22" s="7">
        <f t="shared" si="21"/>
        <v>494027.83185594634</v>
      </c>
      <c r="AW22" s="7">
        <f t="shared" si="21"/>
        <v>624002.55874733836</v>
      </c>
      <c r="AX22" s="7">
        <f t="shared" si="21"/>
        <v>827274.80150225817</v>
      </c>
      <c r="AY22" s="7">
        <f t="shared" si="21"/>
        <v>416001.70583155873</v>
      </c>
      <c r="AZ22" s="7">
        <f t="shared" si="21"/>
        <v>660219.12454686826</v>
      </c>
      <c r="BA22" s="7">
        <f t="shared" si="21"/>
        <v>419053.3139158499</v>
      </c>
      <c r="BB22" s="7">
        <f t="shared" si="21"/>
        <v>545240.42715712357</v>
      </c>
      <c r="BC22" s="7">
        <f t="shared" si="21"/>
        <v>1054491.3410680026</v>
      </c>
      <c r="BD22" s="7">
        <f t="shared" si="21"/>
        <v>593852.03381146281</v>
      </c>
      <c r="BE22" s="7">
        <f t="shared" si="21"/>
        <v>463795.83455530065</v>
      </c>
      <c r="BF22" s="7">
        <f t="shared" si="21"/>
        <v>508470.67228940298</v>
      </c>
      <c r="BG22" s="7">
        <f t="shared" si="21"/>
        <v>630471.32002440444</v>
      </c>
      <c r="BH22" s="7">
        <f t="shared" si="21"/>
        <v>405671.57254150859</v>
      </c>
      <c r="BI22" s="7">
        <f t="shared" si="21"/>
        <v>610827.14447289798</v>
      </c>
      <c r="BJ22" s="7">
        <f t="shared" si="21"/>
        <v>672025.82077266835</v>
      </c>
      <c r="BK22" s="7">
        <f t="shared" si="21"/>
        <v>812273.48863382661</v>
      </c>
      <c r="BL22" s="7">
        <f t="shared" si="21"/>
        <v>737632.80192671204</v>
      </c>
      <c r="BM22" s="7">
        <f t="shared" si="21"/>
        <v>522686.74948985293</v>
      </c>
      <c r="BN22" s="7">
        <f t="shared" si="21"/>
        <v>570772.49171808711</v>
      </c>
      <c r="BO22" s="7">
        <f t="shared" ref="BO22:DZ22" si="22">(BO$41*(1-BO47/(BO35+BO47)))*(8760/24/7)*$B$59/BO$2+ INDEX($B$63:$C$63,1,MATCH(BO$43,$B$53:$C$53,0))*BO$46*(8760/24/7)/BO$2</f>
        <v>581030.99262534804</v>
      </c>
      <c r="BP22" s="7">
        <f t="shared" si="22"/>
        <v>726288.74078168441</v>
      </c>
      <c r="BQ22" s="7">
        <f t="shared" si="22"/>
        <v>570772.49171808711</v>
      </c>
      <c r="BR22" s="7">
        <f t="shared" si="22"/>
        <v>797439.1502574631</v>
      </c>
      <c r="BS22" s="7">
        <f t="shared" si="22"/>
        <v>1059365.1611365422</v>
      </c>
      <c r="BT22" s="7">
        <f t="shared" si="22"/>
        <v>768825.8835607653</v>
      </c>
      <c r="BU22" s="7">
        <f t="shared" si="22"/>
        <v>601387.49153674219</v>
      </c>
      <c r="BV22" s="7">
        <f t="shared" si="22"/>
        <v>689293.84184319177</v>
      </c>
      <c r="BW22" s="7">
        <f t="shared" si="22"/>
        <v>815588.41784283123</v>
      </c>
      <c r="BX22" s="7">
        <f t="shared" si="22"/>
        <v>719962.43153118913</v>
      </c>
      <c r="BY22" s="7">
        <f t="shared" si="22"/>
        <v>623873.20066979597</v>
      </c>
      <c r="BZ22" s="7">
        <f t="shared" si="22"/>
        <v>493698.27597025479</v>
      </c>
      <c r="CA22" s="7">
        <f t="shared" si="22"/>
        <v>730770.73904872173</v>
      </c>
      <c r="CB22" s="7">
        <f t="shared" si="22"/>
        <v>489897.37620998942</v>
      </c>
      <c r="CC22" s="7">
        <f t="shared" si="22"/>
        <v>658713.74517157907</v>
      </c>
      <c r="CD22" s="7">
        <f t="shared" si="22"/>
        <v>489897.37620998942</v>
      </c>
      <c r="CE22" s="7">
        <f t="shared" si="22"/>
        <v>441991.02724057727</v>
      </c>
      <c r="CF22" s="7">
        <f t="shared" si="22"/>
        <v>544330.41801109933</v>
      </c>
      <c r="CG22" s="7">
        <f t="shared" si="22"/>
        <v>729546.77779832308</v>
      </c>
      <c r="CH22" s="7">
        <f t="shared" si="22"/>
        <v>738509.98741645273</v>
      </c>
      <c r="CI22" s="7">
        <f t="shared" si="22"/>
        <v>955014.03033549886</v>
      </c>
      <c r="CJ22" s="7">
        <f t="shared" si="22"/>
        <v>584725.7493784125</v>
      </c>
      <c r="CK22" s="7">
        <f t="shared" si="22"/>
        <v>968524.09989533597</v>
      </c>
      <c r="CL22" s="7">
        <f t="shared" si="22"/>
        <v>876251.16586700408</v>
      </c>
      <c r="CM22" s="7">
        <f t="shared" si="22"/>
        <v>949814.34012951166</v>
      </c>
      <c r="CN22" s="7">
        <f t="shared" si="22"/>
        <v>725741.91604698158</v>
      </c>
      <c r="CO22" s="7">
        <f t="shared" si="22"/>
        <v>1068809.5126995249</v>
      </c>
      <c r="CP22" s="7">
        <f t="shared" si="22"/>
        <v>842591.64580412745</v>
      </c>
      <c r="CQ22" s="7">
        <f t="shared" si="22"/>
        <v>751072.42788600328</v>
      </c>
      <c r="CR22" s="7">
        <f t="shared" si="22"/>
        <v>876251.16586700408</v>
      </c>
      <c r="CS22" s="7">
        <f t="shared" si="22"/>
        <v>751072.42788600328</v>
      </c>
      <c r="CT22" s="7">
        <f t="shared" si="22"/>
        <v>625893.68990500295</v>
      </c>
      <c r="CU22" s="7">
        <f t="shared" si="22"/>
        <v>970302.83322335151</v>
      </c>
      <c r="CV22" s="7">
        <f t="shared" si="22"/>
        <v>791520.26274823432</v>
      </c>
      <c r="CW22" s="7">
        <f t="shared" si="22"/>
        <v>672725.50002532662</v>
      </c>
      <c r="CX22" s="7">
        <f t="shared" si="22"/>
        <v>607078.60646212858</v>
      </c>
      <c r="CY22" s="7">
        <f t="shared" si="22"/>
        <v>667991.44057771983</v>
      </c>
      <c r="CZ22" s="7">
        <f t="shared" si="22"/>
        <v>475074.16152319004</v>
      </c>
      <c r="DA22" s="7">
        <f t="shared" si="22"/>
        <v>646614.87552968902</v>
      </c>
      <c r="DB22" s="7">
        <f t="shared" si="22"/>
        <v>565387.6765997709</v>
      </c>
      <c r="DC22" s="7">
        <f t="shared" si="22"/>
        <v>555290.63165241689</v>
      </c>
      <c r="DD22" s="7">
        <f t="shared" si="22"/>
        <v>592957.750765473</v>
      </c>
      <c r="DE22" s="7">
        <f t="shared" si="22"/>
        <v>551660.03096811799</v>
      </c>
      <c r="DF22" s="7">
        <f t="shared" si="22"/>
        <v>689884.09265869111</v>
      </c>
      <c r="DG22" s="7">
        <f t="shared" si="22"/>
        <v>758119.7099830478</v>
      </c>
      <c r="DH22" s="7">
        <f t="shared" si="22"/>
        <v>843751.7006122875</v>
      </c>
      <c r="DI22" s="7">
        <f t="shared" si="22"/>
        <v>646758.32441412541</v>
      </c>
      <c r="DJ22" s="7">
        <f t="shared" si="22"/>
        <v>655344.76478251908</v>
      </c>
      <c r="DK22" s="7">
        <f t="shared" si="22"/>
        <v>175855.83594611773</v>
      </c>
      <c r="DL22" s="7">
        <f t="shared" si="22"/>
        <v>178826.76854428643</v>
      </c>
      <c r="DM22" s="7">
        <f t="shared" si="22"/>
        <v>229606.81785527541</v>
      </c>
      <c r="DN22" s="7">
        <f t="shared" si="22"/>
        <v>120624.61951458464</v>
      </c>
      <c r="DO22" s="7">
        <f t="shared" si="22"/>
        <v>261754.48335542431</v>
      </c>
      <c r="DP22" s="7">
        <f t="shared" si="22"/>
        <v>382448.57007418072</v>
      </c>
      <c r="DQ22" s="7">
        <f t="shared" si="22"/>
        <v>334642.49881490809</v>
      </c>
      <c r="DR22" s="7">
        <f t="shared" si="22"/>
        <v>382448.57007418072</v>
      </c>
      <c r="DS22" s="7">
        <f t="shared" si="22"/>
        <v>353706.72308371234</v>
      </c>
      <c r="DT22" s="7">
        <f t="shared" si="22"/>
        <v>421504.45824383589</v>
      </c>
      <c r="DU22" s="7">
        <f t="shared" si="22"/>
        <v>415375.4899245702</v>
      </c>
      <c r="DV22" s="7">
        <f t="shared" si="22"/>
        <v>381490.43418778724</v>
      </c>
      <c r="DW22" s="7">
        <f t="shared" si="22"/>
        <v>373347.67820703791</v>
      </c>
      <c r="DX22" s="7">
        <f t="shared" si="22"/>
        <v>533353.82601005398</v>
      </c>
      <c r="DY22" s="7">
        <f t="shared" si="22"/>
        <v>373347.67820703791</v>
      </c>
      <c r="DZ22" s="7">
        <f t="shared" si="22"/>
        <v>495687.99476214935</v>
      </c>
      <c r="EA22" s="7">
        <f t="shared" ref="EA22:FL22" si="23">(EA$41*(1-EA47/(EA35+EA47)))*(8760/24/7)*$B$59/EA$2+ INDEX($B$63:$C$63,1,MATCH(EA$43,$B$53:$C$53,0))*EA$46*(8760/24/7)/EA$2</f>
        <v>173633.44525643773</v>
      </c>
      <c r="EB22" s="7">
        <f t="shared" si="23"/>
        <v>458117.1426019955</v>
      </c>
      <c r="EC22" s="7">
        <f t="shared" si="23"/>
        <v>496293.57115216181</v>
      </c>
      <c r="ED22" s="7">
        <f t="shared" si="23"/>
        <v>473864.06727262569</v>
      </c>
      <c r="EE22" s="7">
        <f t="shared" si="23"/>
        <v>460389.42610425066</v>
      </c>
      <c r="EF22" s="7">
        <f t="shared" si="23"/>
        <v>637938.78116431448</v>
      </c>
      <c r="EG22" s="7">
        <f t="shared" si="23"/>
        <v>500962.90286347212</v>
      </c>
      <c r="EH22" s="7">
        <f t="shared" si="23"/>
        <v>544556.6299196753</v>
      </c>
      <c r="EI22" s="7">
        <f t="shared" si="23"/>
        <v>525214.80503738322</v>
      </c>
      <c r="EJ22" s="7">
        <f t="shared" si="23"/>
        <v>370863.46154149744</v>
      </c>
      <c r="EK22" s="7">
        <f t="shared" si="23"/>
        <v>410281.44345496851</v>
      </c>
      <c r="EL22" s="7">
        <f t="shared" si="23"/>
        <v>484694.87794047868</v>
      </c>
      <c r="EM22" s="7">
        <f t="shared" si="23"/>
        <v>466568.92972379946</v>
      </c>
      <c r="EN22" s="7">
        <f t="shared" si="23"/>
        <v>567998.57563424413</v>
      </c>
      <c r="EO22" s="7">
        <f t="shared" si="23"/>
        <v>432233.56961265393</v>
      </c>
      <c r="EP22" s="7">
        <f t="shared" si="23"/>
        <v>396214.10547826602</v>
      </c>
      <c r="EQ22" s="7">
        <f t="shared" si="23"/>
        <v>360194.64134387823</v>
      </c>
      <c r="ER22" s="7">
        <f t="shared" si="23"/>
        <v>368069.76298375957</v>
      </c>
      <c r="ES22" s="7">
        <f t="shared" si="23"/>
        <v>436760.02294668474</v>
      </c>
      <c r="ET22" s="7">
        <f t="shared" si="23"/>
        <v>354769.02661912492</v>
      </c>
      <c r="EU22" s="7">
        <f t="shared" si="23"/>
        <v>420416.15619734931</v>
      </c>
      <c r="EV22" s="7">
        <f t="shared" si="23"/>
        <v>427109.64349645388</v>
      </c>
      <c r="EW22" s="7">
        <f t="shared" si="23"/>
        <v>460280.05260929803</v>
      </c>
      <c r="EX22" s="7">
        <f t="shared" si="23"/>
        <v>497039.09267663828</v>
      </c>
      <c r="EY22" s="7">
        <f t="shared" si="23"/>
        <v>422967.75493684824</v>
      </c>
      <c r="EZ22" s="7">
        <f t="shared" si="23"/>
        <v>504341.28221829201</v>
      </c>
      <c r="FA22" s="7">
        <f t="shared" si="23"/>
        <v>765610.35597963433</v>
      </c>
      <c r="FB22" s="7">
        <f t="shared" si="23"/>
        <v>438111.49906112149</v>
      </c>
      <c r="FC22" s="7">
        <f t="shared" si="23"/>
        <v>424831.64928329515</v>
      </c>
      <c r="FD22" s="7">
        <f t="shared" si="23"/>
        <v>669921.76829418866</v>
      </c>
      <c r="FE22" s="7">
        <f t="shared" si="23"/>
        <v>235421.88546100757</v>
      </c>
      <c r="FF22" s="7">
        <f t="shared" si="23"/>
        <v>98449.368161174469</v>
      </c>
      <c r="FG22" s="7">
        <f t="shared" si="23"/>
        <v>334642.49881490821</v>
      </c>
      <c r="FH22" s="7">
        <f t="shared" si="23"/>
        <v>334642.49881490821</v>
      </c>
      <c r="FI22" s="7">
        <f t="shared" si="23"/>
        <v>371821.18603824778</v>
      </c>
      <c r="FJ22" s="7">
        <f t="shared" si="23"/>
        <v>680536.43243310391</v>
      </c>
      <c r="FK22" s="7">
        <f t="shared" si="23"/>
        <v>623825.06306367856</v>
      </c>
      <c r="FL22" s="7">
        <f t="shared" si="23"/>
        <v>530776.2249961067</v>
      </c>
    </row>
    <row r="23" spans="1:168" x14ac:dyDescent="0.3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</row>
    <row r="24" spans="1:168" x14ac:dyDescent="0.3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</row>
    <row r="25" spans="1:168" x14ac:dyDescent="0.3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</row>
    <row r="26" spans="1:168" x14ac:dyDescent="0.3">
      <c r="A26" t="s">
        <v>23</v>
      </c>
      <c r="B26">
        <v>15</v>
      </c>
      <c r="C26">
        <v>15</v>
      </c>
      <c r="D26">
        <v>15</v>
      </c>
      <c r="E26">
        <v>15</v>
      </c>
      <c r="F26">
        <v>15</v>
      </c>
      <c r="G26">
        <v>15</v>
      </c>
      <c r="H26">
        <v>15</v>
      </c>
      <c r="I26">
        <v>15</v>
      </c>
      <c r="J26">
        <v>15</v>
      </c>
      <c r="K26">
        <v>15</v>
      </c>
      <c r="L26">
        <v>15</v>
      </c>
      <c r="M26">
        <v>15</v>
      </c>
      <c r="N26">
        <v>15</v>
      </c>
      <c r="O26">
        <v>15</v>
      </c>
      <c r="P26">
        <v>15</v>
      </c>
      <c r="Q26">
        <v>15</v>
      </c>
      <c r="R26">
        <v>15</v>
      </c>
      <c r="S26">
        <v>15</v>
      </c>
      <c r="T26">
        <v>15</v>
      </c>
      <c r="U26">
        <v>15</v>
      </c>
      <c r="V26">
        <v>15</v>
      </c>
      <c r="W26">
        <v>15</v>
      </c>
      <c r="X26">
        <v>15</v>
      </c>
      <c r="Y26">
        <v>15</v>
      </c>
      <c r="Z26">
        <v>15</v>
      </c>
      <c r="AA26">
        <v>15</v>
      </c>
      <c r="AB26">
        <v>15</v>
      </c>
      <c r="AC26">
        <v>15</v>
      </c>
      <c r="AD26">
        <v>15</v>
      </c>
      <c r="AE26">
        <v>15</v>
      </c>
      <c r="AF26">
        <v>15</v>
      </c>
      <c r="AG26">
        <v>15</v>
      </c>
      <c r="AH26">
        <v>15</v>
      </c>
      <c r="AI26">
        <v>15</v>
      </c>
      <c r="AJ26">
        <v>15</v>
      </c>
      <c r="AK26">
        <v>15</v>
      </c>
      <c r="AL26">
        <v>15</v>
      </c>
      <c r="AM26">
        <v>15</v>
      </c>
      <c r="AN26">
        <v>15</v>
      </c>
      <c r="AO26">
        <v>15</v>
      </c>
      <c r="AP26">
        <v>15</v>
      </c>
      <c r="AQ26">
        <v>15</v>
      </c>
      <c r="AR26">
        <v>15</v>
      </c>
      <c r="AS26">
        <v>15</v>
      </c>
      <c r="AT26">
        <v>15</v>
      </c>
      <c r="AU26">
        <v>15</v>
      </c>
      <c r="AV26">
        <v>15</v>
      </c>
      <c r="AW26">
        <v>15</v>
      </c>
      <c r="AX26">
        <v>15</v>
      </c>
      <c r="AY26">
        <v>15</v>
      </c>
      <c r="AZ26">
        <v>15</v>
      </c>
      <c r="BA26">
        <v>15</v>
      </c>
      <c r="BB26">
        <v>15</v>
      </c>
      <c r="BC26">
        <v>15</v>
      </c>
      <c r="BD26">
        <v>15</v>
      </c>
      <c r="BE26">
        <v>15</v>
      </c>
      <c r="BF26">
        <v>15</v>
      </c>
      <c r="BG26">
        <v>15</v>
      </c>
      <c r="BH26">
        <v>15</v>
      </c>
      <c r="BI26">
        <v>15</v>
      </c>
      <c r="BJ26">
        <v>15</v>
      </c>
      <c r="BK26">
        <v>15</v>
      </c>
      <c r="BL26">
        <v>15</v>
      </c>
      <c r="BM26">
        <v>15</v>
      </c>
      <c r="BN26">
        <v>15</v>
      </c>
      <c r="BO26">
        <v>15</v>
      </c>
      <c r="BP26">
        <v>15</v>
      </c>
      <c r="BQ26">
        <v>15</v>
      </c>
      <c r="BR26">
        <v>15</v>
      </c>
      <c r="BS26">
        <v>15</v>
      </c>
      <c r="BT26">
        <v>15</v>
      </c>
      <c r="BU26">
        <v>15</v>
      </c>
      <c r="BV26">
        <v>15</v>
      </c>
      <c r="BW26">
        <v>15</v>
      </c>
      <c r="BX26">
        <v>15</v>
      </c>
      <c r="BY26">
        <v>15</v>
      </c>
      <c r="BZ26">
        <v>15</v>
      </c>
      <c r="CA26">
        <v>15</v>
      </c>
      <c r="CB26">
        <v>15</v>
      </c>
      <c r="CC26">
        <v>15</v>
      </c>
      <c r="CD26">
        <v>15</v>
      </c>
      <c r="CE26">
        <v>15</v>
      </c>
      <c r="CF26">
        <v>15</v>
      </c>
      <c r="CG26">
        <v>15</v>
      </c>
      <c r="CH26">
        <v>15</v>
      </c>
      <c r="CI26">
        <v>15</v>
      </c>
      <c r="CJ26">
        <v>15</v>
      </c>
      <c r="CK26">
        <v>15</v>
      </c>
      <c r="CL26">
        <v>15</v>
      </c>
      <c r="CM26">
        <v>15</v>
      </c>
      <c r="CN26">
        <v>15</v>
      </c>
      <c r="CO26">
        <v>15</v>
      </c>
      <c r="CP26">
        <v>15</v>
      </c>
      <c r="CQ26">
        <v>15</v>
      </c>
      <c r="CR26">
        <v>15</v>
      </c>
      <c r="CS26">
        <v>15</v>
      </c>
      <c r="CT26">
        <v>15</v>
      </c>
      <c r="CU26">
        <v>15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15</v>
      </c>
      <c r="DB26">
        <v>15</v>
      </c>
      <c r="DC26">
        <v>15</v>
      </c>
      <c r="DD26">
        <v>15</v>
      </c>
      <c r="DE26">
        <v>15</v>
      </c>
      <c r="DF26">
        <v>15</v>
      </c>
      <c r="DG26">
        <v>15</v>
      </c>
      <c r="DH26">
        <v>15</v>
      </c>
      <c r="DI26">
        <v>15</v>
      </c>
      <c r="DJ26">
        <v>15</v>
      </c>
      <c r="DK26">
        <v>15</v>
      </c>
      <c r="DL26">
        <v>15</v>
      </c>
      <c r="DM26">
        <v>15</v>
      </c>
      <c r="DN26">
        <v>15</v>
      </c>
      <c r="DO26">
        <v>15</v>
      </c>
      <c r="DP26">
        <v>15</v>
      </c>
      <c r="DQ26">
        <v>15</v>
      </c>
      <c r="DR26">
        <v>15</v>
      </c>
      <c r="DS26">
        <v>15</v>
      </c>
      <c r="DT26">
        <v>15</v>
      </c>
      <c r="DU26">
        <v>15</v>
      </c>
      <c r="DV26">
        <v>15</v>
      </c>
      <c r="DW26">
        <v>15</v>
      </c>
      <c r="DX26">
        <v>15</v>
      </c>
      <c r="DY26">
        <v>15</v>
      </c>
      <c r="DZ26">
        <v>15</v>
      </c>
      <c r="EA26">
        <v>15</v>
      </c>
      <c r="EB26">
        <v>15</v>
      </c>
      <c r="EC26">
        <v>15</v>
      </c>
      <c r="ED26">
        <v>15</v>
      </c>
      <c r="EE26">
        <v>15</v>
      </c>
      <c r="EF26">
        <v>15</v>
      </c>
      <c r="EG26">
        <v>15</v>
      </c>
      <c r="EH26">
        <v>15</v>
      </c>
      <c r="EI26">
        <v>15</v>
      </c>
      <c r="EJ26">
        <v>15</v>
      </c>
      <c r="EK26">
        <v>15</v>
      </c>
      <c r="EL26">
        <v>15</v>
      </c>
      <c r="EM26">
        <v>15</v>
      </c>
      <c r="EN26">
        <v>15</v>
      </c>
      <c r="EO26">
        <v>15</v>
      </c>
      <c r="EP26">
        <v>15</v>
      </c>
      <c r="EQ26">
        <v>15</v>
      </c>
      <c r="ER26">
        <v>15</v>
      </c>
      <c r="ES26">
        <v>15</v>
      </c>
      <c r="ET26">
        <v>15</v>
      </c>
      <c r="EU26">
        <v>15</v>
      </c>
      <c r="EV26">
        <v>15</v>
      </c>
      <c r="EW26">
        <v>15</v>
      </c>
      <c r="EX26">
        <v>15</v>
      </c>
      <c r="EY26">
        <v>15</v>
      </c>
      <c r="EZ26">
        <v>15</v>
      </c>
      <c r="FA26">
        <v>15</v>
      </c>
      <c r="FB26">
        <v>15</v>
      </c>
      <c r="FC26">
        <v>15</v>
      </c>
      <c r="FD26">
        <v>15</v>
      </c>
      <c r="FE26">
        <v>15</v>
      </c>
      <c r="FF26">
        <v>15</v>
      </c>
      <c r="FG26">
        <v>15</v>
      </c>
      <c r="FH26">
        <v>15</v>
      </c>
      <c r="FI26">
        <v>15</v>
      </c>
      <c r="FJ26">
        <v>15</v>
      </c>
      <c r="FK26">
        <v>15</v>
      </c>
      <c r="FL26">
        <v>15</v>
      </c>
    </row>
    <row r="27" spans="1:168" x14ac:dyDescent="0.3">
      <c r="A27" t="s">
        <v>24</v>
      </c>
      <c r="B27">
        <v>15</v>
      </c>
      <c r="C27">
        <v>15</v>
      </c>
      <c r="D27">
        <v>15</v>
      </c>
      <c r="E27">
        <v>15</v>
      </c>
      <c r="F27">
        <v>15</v>
      </c>
      <c r="G27">
        <v>15</v>
      </c>
      <c r="H27">
        <v>15</v>
      </c>
      <c r="I27">
        <v>15</v>
      </c>
      <c r="J27">
        <v>15</v>
      </c>
      <c r="K27">
        <v>15</v>
      </c>
      <c r="L27">
        <v>15</v>
      </c>
      <c r="M27">
        <v>15</v>
      </c>
      <c r="N27">
        <v>15</v>
      </c>
      <c r="O27">
        <v>15</v>
      </c>
      <c r="P27">
        <v>15</v>
      </c>
      <c r="Q27">
        <v>15</v>
      </c>
      <c r="R27">
        <v>15</v>
      </c>
      <c r="S27">
        <v>15</v>
      </c>
      <c r="T27">
        <v>15</v>
      </c>
      <c r="U27">
        <v>15</v>
      </c>
      <c r="V27">
        <v>15</v>
      </c>
      <c r="W27">
        <v>15</v>
      </c>
      <c r="X27">
        <v>15</v>
      </c>
      <c r="Y27">
        <v>15</v>
      </c>
      <c r="Z27">
        <v>15</v>
      </c>
      <c r="AA27">
        <v>15</v>
      </c>
      <c r="AB27">
        <v>15</v>
      </c>
      <c r="AC27">
        <v>15</v>
      </c>
      <c r="AD27">
        <v>15</v>
      </c>
      <c r="AE27">
        <v>15</v>
      </c>
      <c r="AF27">
        <v>15</v>
      </c>
      <c r="AG27">
        <v>15</v>
      </c>
      <c r="AH27">
        <v>15</v>
      </c>
      <c r="AI27">
        <v>15</v>
      </c>
      <c r="AJ27">
        <v>15</v>
      </c>
      <c r="AK27">
        <v>15</v>
      </c>
      <c r="AL27">
        <v>15</v>
      </c>
      <c r="AM27">
        <v>15</v>
      </c>
      <c r="AN27">
        <v>15</v>
      </c>
      <c r="AO27">
        <v>15</v>
      </c>
      <c r="AP27">
        <v>15</v>
      </c>
      <c r="AQ27">
        <v>15</v>
      </c>
      <c r="AR27">
        <v>15</v>
      </c>
      <c r="AS27">
        <v>15</v>
      </c>
      <c r="AT27">
        <v>15</v>
      </c>
      <c r="AU27">
        <v>15</v>
      </c>
      <c r="AV27">
        <v>15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15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15</v>
      </c>
      <c r="FC27">
        <v>15</v>
      </c>
      <c r="FD27">
        <v>15</v>
      </c>
      <c r="FE27">
        <v>15</v>
      </c>
      <c r="FF27">
        <v>15</v>
      </c>
      <c r="FG27">
        <v>15</v>
      </c>
      <c r="FH27">
        <v>15</v>
      </c>
      <c r="FI27">
        <v>15</v>
      </c>
      <c r="FJ27">
        <v>15</v>
      </c>
      <c r="FK27">
        <v>15</v>
      </c>
      <c r="FL27">
        <v>15</v>
      </c>
    </row>
    <row r="28" spans="1:168" x14ac:dyDescent="0.3">
      <c r="A28" t="s">
        <v>25</v>
      </c>
      <c r="B28">
        <v>15</v>
      </c>
      <c r="C28">
        <v>15</v>
      </c>
      <c r="D28">
        <v>15</v>
      </c>
      <c r="E28">
        <v>15</v>
      </c>
      <c r="F28">
        <v>15</v>
      </c>
      <c r="G28">
        <v>15</v>
      </c>
      <c r="H28">
        <v>15</v>
      </c>
      <c r="I28">
        <v>15</v>
      </c>
      <c r="J28">
        <v>15</v>
      </c>
      <c r="K28">
        <v>15</v>
      </c>
      <c r="L28">
        <v>15</v>
      </c>
      <c r="M28">
        <v>15</v>
      </c>
      <c r="N28">
        <v>15</v>
      </c>
      <c r="O28">
        <v>15</v>
      </c>
      <c r="P28">
        <v>15</v>
      </c>
      <c r="Q28">
        <v>15</v>
      </c>
      <c r="R28">
        <v>15</v>
      </c>
      <c r="S28">
        <v>15</v>
      </c>
      <c r="T28">
        <v>15</v>
      </c>
      <c r="U28">
        <v>15</v>
      </c>
      <c r="V28">
        <v>15</v>
      </c>
      <c r="W28">
        <v>15</v>
      </c>
      <c r="X28">
        <v>15</v>
      </c>
      <c r="Y28">
        <v>15</v>
      </c>
      <c r="Z28">
        <v>15</v>
      </c>
      <c r="AA28">
        <v>15</v>
      </c>
      <c r="AB28">
        <v>15</v>
      </c>
      <c r="AC28">
        <v>15</v>
      </c>
      <c r="AD28">
        <v>15</v>
      </c>
      <c r="AE28">
        <v>15</v>
      </c>
      <c r="AF28">
        <v>15</v>
      </c>
      <c r="AG28">
        <v>15</v>
      </c>
      <c r="AH28">
        <v>15</v>
      </c>
      <c r="AI28">
        <v>15</v>
      </c>
      <c r="AJ28">
        <v>15</v>
      </c>
      <c r="AK28">
        <v>15</v>
      </c>
      <c r="AL28">
        <v>15</v>
      </c>
      <c r="AM28">
        <v>15</v>
      </c>
      <c r="AN28">
        <v>15</v>
      </c>
      <c r="AO28">
        <v>15</v>
      </c>
      <c r="AP28">
        <v>15</v>
      </c>
      <c r="AQ28">
        <v>15</v>
      </c>
      <c r="AR28">
        <v>15</v>
      </c>
      <c r="AS28">
        <v>15</v>
      </c>
      <c r="AT28">
        <v>15</v>
      </c>
      <c r="AU28">
        <v>15</v>
      </c>
      <c r="AV28">
        <v>15</v>
      </c>
      <c r="AW28">
        <v>15</v>
      </c>
      <c r="AX28">
        <v>15</v>
      </c>
      <c r="AY28">
        <v>15</v>
      </c>
      <c r="AZ28">
        <v>15</v>
      </c>
      <c r="BA28">
        <v>15</v>
      </c>
      <c r="BB28">
        <v>15</v>
      </c>
      <c r="BC28">
        <v>15</v>
      </c>
      <c r="BD28">
        <v>15</v>
      </c>
      <c r="BE28">
        <v>15</v>
      </c>
      <c r="BF28">
        <v>15</v>
      </c>
      <c r="BG28">
        <v>15</v>
      </c>
      <c r="BH28">
        <v>15</v>
      </c>
      <c r="BI28">
        <v>15</v>
      </c>
      <c r="BJ28">
        <v>15</v>
      </c>
      <c r="BK28">
        <v>15</v>
      </c>
      <c r="BL28">
        <v>15</v>
      </c>
      <c r="BM28">
        <v>15</v>
      </c>
      <c r="BN28">
        <v>15</v>
      </c>
      <c r="BO28">
        <v>15</v>
      </c>
      <c r="BP28">
        <v>15</v>
      </c>
      <c r="BQ28">
        <v>15</v>
      </c>
      <c r="BR28">
        <v>15</v>
      </c>
      <c r="BS28">
        <v>15</v>
      </c>
      <c r="BT28">
        <v>15</v>
      </c>
      <c r="BU28">
        <v>15</v>
      </c>
      <c r="BV28">
        <v>15</v>
      </c>
      <c r="BW28">
        <v>15</v>
      </c>
      <c r="BX28">
        <v>15</v>
      </c>
      <c r="BY28">
        <v>15</v>
      </c>
      <c r="BZ28">
        <v>15</v>
      </c>
      <c r="CA28">
        <v>15</v>
      </c>
      <c r="CB28">
        <v>15</v>
      </c>
      <c r="CC28">
        <v>15</v>
      </c>
      <c r="CD28">
        <v>15</v>
      </c>
      <c r="CE28">
        <v>15</v>
      </c>
      <c r="CF28">
        <v>15</v>
      </c>
      <c r="CG28">
        <v>15</v>
      </c>
      <c r="CH28">
        <v>15</v>
      </c>
      <c r="CI28">
        <v>15</v>
      </c>
      <c r="CJ28">
        <v>15</v>
      </c>
      <c r="CK28">
        <v>15</v>
      </c>
      <c r="CL28">
        <v>15</v>
      </c>
      <c r="CM28">
        <v>15</v>
      </c>
      <c r="CN28">
        <v>15</v>
      </c>
      <c r="CO28">
        <v>15</v>
      </c>
      <c r="CP28">
        <v>15</v>
      </c>
      <c r="CQ28">
        <v>15</v>
      </c>
      <c r="CR28">
        <v>15</v>
      </c>
      <c r="CS28">
        <v>15</v>
      </c>
      <c r="CT28">
        <v>15</v>
      </c>
      <c r="CU28">
        <v>15</v>
      </c>
      <c r="CV28">
        <v>15</v>
      </c>
      <c r="CW28">
        <v>15</v>
      </c>
      <c r="CX28">
        <v>15</v>
      </c>
      <c r="CY28">
        <v>15</v>
      </c>
      <c r="CZ28">
        <v>15</v>
      </c>
      <c r="DA28">
        <v>15</v>
      </c>
      <c r="DB28">
        <v>15</v>
      </c>
      <c r="DC28">
        <v>15</v>
      </c>
      <c r="DD28">
        <v>15</v>
      </c>
      <c r="DE28">
        <v>15</v>
      </c>
      <c r="DF28">
        <v>15</v>
      </c>
      <c r="DG28">
        <v>15</v>
      </c>
      <c r="DH28">
        <v>15</v>
      </c>
      <c r="DI28">
        <v>15</v>
      </c>
      <c r="DJ28">
        <v>15</v>
      </c>
      <c r="DK28">
        <v>15</v>
      </c>
      <c r="DL28">
        <v>15</v>
      </c>
      <c r="DM28">
        <v>15</v>
      </c>
      <c r="DN28">
        <v>15</v>
      </c>
      <c r="DO28">
        <v>15</v>
      </c>
      <c r="DP28">
        <v>15</v>
      </c>
      <c r="DQ28">
        <v>15</v>
      </c>
      <c r="DR28">
        <v>15</v>
      </c>
      <c r="DS28">
        <v>15</v>
      </c>
      <c r="DT28">
        <v>15</v>
      </c>
      <c r="DU28">
        <v>15</v>
      </c>
      <c r="DV28">
        <v>15</v>
      </c>
      <c r="DW28">
        <v>15</v>
      </c>
      <c r="DX28">
        <v>15</v>
      </c>
      <c r="DY28">
        <v>15</v>
      </c>
      <c r="DZ28">
        <v>15</v>
      </c>
      <c r="EA28">
        <v>15</v>
      </c>
      <c r="EB28">
        <v>15</v>
      </c>
      <c r="EC28">
        <v>15</v>
      </c>
      <c r="ED28">
        <v>15</v>
      </c>
      <c r="EE28">
        <v>15</v>
      </c>
      <c r="EF28">
        <v>15</v>
      </c>
      <c r="EG28">
        <v>15</v>
      </c>
      <c r="EH28">
        <v>15</v>
      </c>
      <c r="EI28">
        <v>15</v>
      </c>
      <c r="EJ28">
        <v>15</v>
      </c>
      <c r="EK28">
        <v>15</v>
      </c>
      <c r="EL28">
        <v>15</v>
      </c>
      <c r="EM28">
        <v>15</v>
      </c>
      <c r="EN28">
        <v>15</v>
      </c>
      <c r="EO28">
        <v>15</v>
      </c>
      <c r="EP28">
        <v>15</v>
      </c>
      <c r="EQ28">
        <v>15</v>
      </c>
      <c r="ER28">
        <v>15</v>
      </c>
      <c r="ES28">
        <v>15</v>
      </c>
      <c r="ET28">
        <v>15</v>
      </c>
      <c r="EU28">
        <v>15</v>
      </c>
      <c r="EV28">
        <v>15</v>
      </c>
      <c r="EW28">
        <v>15</v>
      </c>
      <c r="EX28">
        <v>15</v>
      </c>
      <c r="EY28">
        <v>15</v>
      </c>
      <c r="EZ28">
        <v>15</v>
      </c>
      <c r="FA28">
        <v>15</v>
      </c>
      <c r="FB28">
        <v>15</v>
      </c>
      <c r="FC28">
        <v>15</v>
      </c>
      <c r="FD28">
        <v>15</v>
      </c>
      <c r="FE28">
        <v>15</v>
      </c>
      <c r="FF28">
        <v>15</v>
      </c>
      <c r="FG28">
        <v>15</v>
      </c>
      <c r="FH28">
        <v>15</v>
      </c>
      <c r="FI28">
        <v>15</v>
      </c>
      <c r="FJ28">
        <v>15</v>
      </c>
      <c r="FK28">
        <v>15</v>
      </c>
      <c r="FL28">
        <v>15</v>
      </c>
    </row>
    <row r="29" spans="1:168" x14ac:dyDescent="0.3">
      <c r="A29" t="s">
        <v>26</v>
      </c>
      <c r="B29">
        <v>15</v>
      </c>
      <c r="C29">
        <v>15</v>
      </c>
      <c r="D29">
        <v>15</v>
      </c>
      <c r="E29">
        <v>15</v>
      </c>
      <c r="F29">
        <v>15</v>
      </c>
      <c r="G29">
        <v>15</v>
      </c>
      <c r="H29">
        <v>15</v>
      </c>
      <c r="I29">
        <v>15</v>
      </c>
      <c r="J29">
        <v>15</v>
      </c>
      <c r="K29">
        <v>15</v>
      </c>
      <c r="L29">
        <v>15</v>
      </c>
      <c r="M29">
        <v>15</v>
      </c>
      <c r="N29">
        <v>15</v>
      </c>
      <c r="O29">
        <v>15</v>
      </c>
      <c r="P29">
        <v>15</v>
      </c>
      <c r="Q29">
        <v>15</v>
      </c>
      <c r="R29">
        <v>15</v>
      </c>
      <c r="S29">
        <v>15</v>
      </c>
      <c r="T29">
        <v>15</v>
      </c>
      <c r="U29">
        <v>15</v>
      </c>
      <c r="V29">
        <v>15</v>
      </c>
      <c r="W29">
        <v>15</v>
      </c>
      <c r="X29">
        <v>15</v>
      </c>
      <c r="Y29">
        <v>15</v>
      </c>
      <c r="Z29">
        <v>15</v>
      </c>
      <c r="AA29">
        <v>15</v>
      </c>
      <c r="AB29">
        <v>15</v>
      </c>
      <c r="AC29">
        <v>15</v>
      </c>
      <c r="AD29">
        <v>15</v>
      </c>
      <c r="AE29">
        <v>15</v>
      </c>
      <c r="AF29">
        <v>15</v>
      </c>
      <c r="AG29">
        <v>15</v>
      </c>
      <c r="AH29">
        <v>15</v>
      </c>
      <c r="AI29">
        <v>15</v>
      </c>
      <c r="AJ29">
        <v>15</v>
      </c>
      <c r="AK29">
        <v>15</v>
      </c>
      <c r="AL29">
        <v>15</v>
      </c>
      <c r="AM29">
        <v>15</v>
      </c>
      <c r="AN29">
        <v>15</v>
      </c>
      <c r="AO29">
        <v>15</v>
      </c>
      <c r="AP29">
        <v>15</v>
      </c>
      <c r="AQ29">
        <v>15</v>
      </c>
      <c r="AR29">
        <v>15</v>
      </c>
      <c r="AS29">
        <v>15</v>
      </c>
      <c r="AT29">
        <v>15</v>
      </c>
      <c r="AU29">
        <v>15</v>
      </c>
      <c r="AV29">
        <v>15</v>
      </c>
      <c r="AW29">
        <v>15</v>
      </c>
      <c r="AX29">
        <v>15</v>
      </c>
      <c r="AY29">
        <v>15</v>
      </c>
      <c r="AZ29">
        <v>15</v>
      </c>
      <c r="BA29">
        <v>15</v>
      </c>
      <c r="BB29">
        <v>15</v>
      </c>
      <c r="BC29">
        <v>15</v>
      </c>
      <c r="BD29">
        <v>15</v>
      </c>
      <c r="BE29">
        <v>15</v>
      </c>
      <c r="BF29">
        <v>15</v>
      </c>
      <c r="BG29">
        <v>15</v>
      </c>
      <c r="BH29">
        <v>15</v>
      </c>
      <c r="BI29">
        <v>15</v>
      </c>
      <c r="BJ29">
        <v>15</v>
      </c>
      <c r="BK29">
        <v>15</v>
      </c>
      <c r="BL29">
        <v>15</v>
      </c>
      <c r="BM29">
        <v>15</v>
      </c>
      <c r="BN29">
        <v>15</v>
      </c>
      <c r="BO29">
        <v>15</v>
      </c>
      <c r="BP29">
        <v>15</v>
      </c>
      <c r="BQ29">
        <v>15</v>
      </c>
      <c r="BR29">
        <v>15</v>
      </c>
      <c r="BS29">
        <v>15</v>
      </c>
      <c r="BT29">
        <v>15</v>
      </c>
      <c r="BU29">
        <v>15</v>
      </c>
      <c r="BV29">
        <v>15</v>
      </c>
      <c r="BW29">
        <v>15</v>
      </c>
      <c r="BX29">
        <v>15</v>
      </c>
      <c r="BY29">
        <v>15</v>
      </c>
      <c r="BZ29">
        <v>15</v>
      </c>
      <c r="CA29">
        <v>15</v>
      </c>
      <c r="CB29">
        <v>15</v>
      </c>
      <c r="CC29">
        <v>15</v>
      </c>
      <c r="CD29">
        <v>15</v>
      </c>
      <c r="CE29">
        <v>15</v>
      </c>
      <c r="CF29">
        <v>15</v>
      </c>
      <c r="CG29">
        <v>15</v>
      </c>
      <c r="CH29">
        <v>15</v>
      </c>
      <c r="CI29">
        <v>15</v>
      </c>
      <c r="CJ29">
        <v>15</v>
      </c>
      <c r="CK29">
        <v>15</v>
      </c>
      <c r="CL29">
        <v>15</v>
      </c>
      <c r="CM29">
        <v>15</v>
      </c>
      <c r="CN29">
        <v>15</v>
      </c>
      <c r="CO29">
        <v>15</v>
      </c>
      <c r="CP29">
        <v>15</v>
      </c>
      <c r="CQ29">
        <v>15</v>
      </c>
      <c r="CR29">
        <v>15</v>
      </c>
      <c r="CS29">
        <v>15</v>
      </c>
      <c r="CT29">
        <v>15</v>
      </c>
      <c r="CU29">
        <v>15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15</v>
      </c>
      <c r="DB29">
        <v>15</v>
      </c>
      <c r="DC29">
        <v>15</v>
      </c>
      <c r="DD29">
        <v>15</v>
      </c>
      <c r="DE29">
        <v>15</v>
      </c>
      <c r="DF29">
        <v>15</v>
      </c>
      <c r="DG29">
        <v>15</v>
      </c>
      <c r="DH29">
        <v>15</v>
      </c>
      <c r="DI29">
        <v>15</v>
      </c>
      <c r="DJ29">
        <v>15</v>
      </c>
      <c r="DK29">
        <v>15</v>
      </c>
      <c r="DL29">
        <v>15</v>
      </c>
      <c r="DM29">
        <v>15</v>
      </c>
      <c r="DN29">
        <v>15</v>
      </c>
      <c r="DO29">
        <v>15</v>
      </c>
      <c r="DP29">
        <v>15</v>
      </c>
      <c r="DQ29">
        <v>15</v>
      </c>
      <c r="DR29">
        <v>15</v>
      </c>
      <c r="DS29">
        <v>15</v>
      </c>
      <c r="DT29">
        <v>15</v>
      </c>
      <c r="DU29">
        <v>15</v>
      </c>
      <c r="DV29">
        <v>15</v>
      </c>
      <c r="DW29">
        <v>15</v>
      </c>
      <c r="DX29">
        <v>15</v>
      </c>
      <c r="DY29">
        <v>15</v>
      </c>
      <c r="DZ29">
        <v>15</v>
      </c>
      <c r="EA29">
        <v>15</v>
      </c>
      <c r="EB29">
        <v>15</v>
      </c>
      <c r="EC29">
        <v>15</v>
      </c>
      <c r="ED29">
        <v>15</v>
      </c>
      <c r="EE29">
        <v>15</v>
      </c>
      <c r="EF29">
        <v>15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15</v>
      </c>
      <c r="EQ29">
        <v>15</v>
      </c>
      <c r="ER29">
        <v>15</v>
      </c>
      <c r="ES29">
        <v>15</v>
      </c>
      <c r="ET29">
        <v>15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15</v>
      </c>
      <c r="FH29">
        <v>15</v>
      </c>
      <c r="FI29">
        <v>15</v>
      </c>
      <c r="FJ29">
        <v>15</v>
      </c>
      <c r="FK29">
        <v>15</v>
      </c>
      <c r="FL29">
        <v>15</v>
      </c>
    </row>
    <row r="30" spans="1:168" x14ac:dyDescent="0.3">
      <c r="A30" t="s">
        <v>27</v>
      </c>
      <c r="B30">
        <v>7.0000000000000007E-2</v>
      </c>
      <c r="C30">
        <v>7.0000000000000007E-2</v>
      </c>
      <c r="D30">
        <v>7.0000000000000007E-2</v>
      </c>
      <c r="E30">
        <v>7.0000000000000007E-2</v>
      </c>
      <c r="F30">
        <v>7.0000000000000007E-2</v>
      </c>
      <c r="G30">
        <v>7.0000000000000007E-2</v>
      </c>
      <c r="H30">
        <v>7.0000000000000007E-2</v>
      </c>
      <c r="I30">
        <v>7.0000000000000007E-2</v>
      </c>
      <c r="J30">
        <v>7.0000000000000007E-2</v>
      </c>
      <c r="K30">
        <v>7.0000000000000007E-2</v>
      </c>
      <c r="L30">
        <v>7.0000000000000007E-2</v>
      </c>
      <c r="M30">
        <v>7.0000000000000007E-2</v>
      </c>
      <c r="N30">
        <v>7.0000000000000007E-2</v>
      </c>
      <c r="O30">
        <v>7.0000000000000007E-2</v>
      </c>
      <c r="P30">
        <v>7.0000000000000007E-2</v>
      </c>
      <c r="Q30">
        <v>7.0000000000000007E-2</v>
      </c>
      <c r="R30">
        <v>7.0000000000000007E-2</v>
      </c>
      <c r="S30">
        <v>7.0000000000000007E-2</v>
      </c>
      <c r="T30">
        <v>7.0000000000000007E-2</v>
      </c>
      <c r="U30">
        <v>7.0000000000000007E-2</v>
      </c>
      <c r="V30">
        <v>7.0000000000000007E-2</v>
      </c>
      <c r="W30">
        <v>7.0000000000000007E-2</v>
      </c>
      <c r="X30">
        <v>7.0000000000000007E-2</v>
      </c>
      <c r="Y30">
        <v>7.0000000000000007E-2</v>
      </c>
      <c r="Z30">
        <v>7.0000000000000007E-2</v>
      </c>
      <c r="AA30">
        <v>7.0000000000000007E-2</v>
      </c>
      <c r="AB30">
        <v>7.0000000000000007E-2</v>
      </c>
      <c r="AC30">
        <v>7.0000000000000007E-2</v>
      </c>
      <c r="AD30">
        <v>7.0000000000000007E-2</v>
      </c>
      <c r="AE30">
        <v>7.0000000000000007E-2</v>
      </c>
      <c r="AF30">
        <v>7.0000000000000007E-2</v>
      </c>
      <c r="AG30">
        <v>7.0000000000000007E-2</v>
      </c>
      <c r="AH30">
        <v>7.0000000000000007E-2</v>
      </c>
      <c r="AI30">
        <v>7.0000000000000007E-2</v>
      </c>
      <c r="AJ30">
        <v>7.0000000000000007E-2</v>
      </c>
      <c r="AK30">
        <v>7.0000000000000007E-2</v>
      </c>
      <c r="AL30">
        <v>7.0000000000000007E-2</v>
      </c>
      <c r="AM30">
        <v>7.0000000000000007E-2</v>
      </c>
      <c r="AN30">
        <v>7.0000000000000007E-2</v>
      </c>
      <c r="AO30">
        <v>7.0000000000000007E-2</v>
      </c>
      <c r="AP30">
        <v>7.0000000000000007E-2</v>
      </c>
      <c r="AQ30">
        <v>7.0000000000000007E-2</v>
      </c>
      <c r="AR30">
        <v>7.0000000000000007E-2</v>
      </c>
      <c r="AS30">
        <v>7.0000000000000007E-2</v>
      </c>
      <c r="AT30">
        <v>7.0000000000000007E-2</v>
      </c>
      <c r="AU30">
        <v>7.0000000000000007E-2</v>
      </c>
      <c r="AV30">
        <v>7.0000000000000007E-2</v>
      </c>
      <c r="AW30">
        <v>7.0000000000000007E-2</v>
      </c>
      <c r="AX30">
        <v>7.0000000000000007E-2</v>
      </c>
      <c r="AY30">
        <v>7.0000000000000007E-2</v>
      </c>
      <c r="AZ30">
        <v>7.0000000000000007E-2</v>
      </c>
      <c r="BA30">
        <v>7.0000000000000007E-2</v>
      </c>
      <c r="BB30">
        <v>7.0000000000000007E-2</v>
      </c>
      <c r="BC30">
        <v>7.0000000000000007E-2</v>
      </c>
      <c r="BD30">
        <v>7.0000000000000007E-2</v>
      </c>
      <c r="BE30">
        <v>7.0000000000000007E-2</v>
      </c>
      <c r="BF30">
        <v>7.0000000000000007E-2</v>
      </c>
      <c r="BG30">
        <v>7.0000000000000007E-2</v>
      </c>
      <c r="BH30">
        <v>7.0000000000000007E-2</v>
      </c>
      <c r="BI30">
        <v>7.0000000000000007E-2</v>
      </c>
      <c r="BJ30">
        <v>7.0000000000000007E-2</v>
      </c>
      <c r="BK30">
        <v>7.0000000000000007E-2</v>
      </c>
      <c r="BL30">
        <v>7.0000000000000007E-2</v>
      </c>
      <c r="BM30">
        <v>7.0000000000000007E-2</v>
      </c>
      <c r="BN30">
        <v>7.0000000000000007E-2</v>
      </c>
      <c r="BO30">
        <v>7.0000000000000007E-2</v>
      </c>
      <c r="BP30">
        <v>7.0000000000000007E-2</v>
      </c>
      <c r="BQ30">
        <v>7.0000000000000007E-2</v>
      </c>
      <c r="BR30">
        <v>7.0000000000000007E-2</v>
      </c>
      <c r="BS30">
        <v>7.0000000000000007E-2</v>
      </c>
      <c r="BT30">
        <v>7.0000000000000007E-2</v>
      </c>
      <c r="BU30">
        <v>7.0000000000000007E-2</v>
      </c>
      <c r="BV30">
        <v>7.0000000000000007E-2</v>
      </c>
      <c r="BW30">
        <v>7.0000000000000007E-2</v>
      </c>
      <c r="BX30">
        <v>7.0000000000000007E-2</v>
      </c>
      <c r="BY30">
        <v>7.0000000000000007E-2</v>
      </c>
      <c r="BZ30">
        <v>7.0000000000000007E-2</v>
      </c>
      <c r="CA30">
        <v>7.0000000000000007E-2</v>
      </c>
      <c r="CB30">
        <v>7.0000000000000007E-2</v>
      </c>
      <c r="CC30">
        <v>7.0000000000000007E-2</v>
      </c>
      <c r="CD30">
        <v>7.0000000000000007E-2</v>
      </c>
      <c r="CE30">
        <v>7.0000000000000007E-2</v>
      </c>
      <c r="CF30">
        <v>7.0000000000000007E-2</v>
      </c>
      <c r="CG30">
        <v>7.0000000000000007E-2</v>
      </c>
      <c r="CH30">
        <v>7.0000000000000007E-2</v>
      </c>
      <c r="CI30">
        <v>7.0000000000000007E-2</v>
      </c>
      <c r="CJ30">
        <v>7.0000000000000007E-2</v>
      </c>
      <c r="CK30">
        <v>7.0000000000000007E-2</v>
      </c>
      <c r="CL30">
        <v>7.0000000000000007E-2</v>
      </c>
      <c r="CM30">
        <v>7.0000000000000007E-2</v>
      </c>
      <c r="CN30">
        <v>7.0000000000000007E-2</v>
      </c>
      <c r="CO30">
        <v>7.0000000000000007E-2</v>
      </c>
      <c r="CP30">
        <v>7.0000000000000007E-2</v>
      </c>
      <c r="CQ30">
        <v>7.0000000000000007E-2</v>
      </c>
      <c r="CR30">
        <v>7.0000000000000007E-2</v>
      </c>
      <c r="CS30">
        <v>7.0000000000000007E-2</v>
      </c>
      <c r="CT30">
        <v>7.0000000000000007E-2</v>
      </c>
      <c r="CU30">
        <v>7.0000000000000007E-2</v>
      </c>
      <c r="CV30">
        <v>7.0000000000000007E-2</v>
      </c>
      <c r="CW30">
        <v>7.0000000000000007E-2</v>
      </c>
      <c r="CX30">
        <v>7.0000000000000007E-2</v>
      </c>
      <c r="CY30">
        <v>7.0000000000000007E-2</v>
      </c>
      <c r="CZ30">
        <v>7.0000000000000007E-2</v>
      </c>
      <c r="DA30">
        <v>7.0000000000000007E-2</v>
      </c>
      <c r="DB30">
        <v>7.0000000000000007E-2</v>
      </c>
      <c r="DC30">
        <v>7.0000000000000007E-2</v>
      </c>
      <c r="DD30">
        <v>7.0000000000000007E-2</v>
      </c>
      <c r="DE30">
        <v>7.0000000000000007E-2</v>
      </c>
      <c r="DF30">
        <v>7.0000000000000007E-2</v>
      </c>
      <c r="DG30">
        <v>7.0000000000000007E-2</v>
      </c>
      <c r="DH30">
        <v>7.0000000000000007E-2</v>
      </c>
      <c r="DI30">
        <v>7.0000000000000007E-2</v>
      </c>
      <c r="DJ30">
        <v>7.0000000000000007E-2</v>
      </c>
      <c r="DK30">
        <v>7.0000000000000007E-2</v>
      </c>
      <c r="DL30">
        <v>7.0000000000000007E-2</v>
      </c>
      <c r="DM30">
        <v>7.0000000000000007E-2</v>
      </c>
      <c r="DN30">
        <v>7.0000000000000007E-2</v>
      </c>
      <c r="DO30">
        <v>7.0000000000000007E-2</v>
      </c>
      <c r="DP30">
        <v>7.0000000000000007E-2</v>
      </c>
      <c r="DQ30">
        <v>7.0000000000000007E-2</v>
      </c>
      <c r="DR30">
        <v>7.0000000000000007E-2</v>
      </c>
      <c r="DS30">
        <v>7.0000000000000007E-2</v>
      </c>
      <c r="DT30">
        <v>7.0000000000000007E-2</v>
      </c>
      <c r="DU30">
        <v>7.0000000000000007E-2</v>
      </c>
      <c r="DV30">
        <v>7.0000000000000007E-2</v>
      </c>
      <c r="DW30">
        <v>7.0000000000000007E-2</v>
      </c>
      <c r="DX30">
        <v>7.0000000000000007E-2</v>
      </c>
      <c r="DY30">
        <v>7.0000000000000007E-2</v>
      </c>
      <c r="DZ30">
        <v>7.0000000000000007E-2</v>
      </c>
      <c r="EA30">
        <v>7.0000000000000007E-2</v>
      </c>
      <c r="EB30">
        <v>7.0000000000000007E-2</v>
      </c>
      <c r="EC30">
        <v>7.0000000000000007E-2</v>
      </c>
      <c r="ED30">
        <v>7.0000000000000007E-2</v>
      </c>
      <c r="EE30">
        <v>7.0000000000000007E-2</v>
      </c>
      <c r="EF30">
        <v>7.0000000000000007E-2</v>
      </c>
      <c r="EG30">
        <v>7.0000000000000007E-2</v>
      </c>
      <c r="EH30">
        <v>7.0000000000000007E-2</v>
      </c>
      <c r="EI30">
        <v>7.0000000000000007E-2</v>
      </c>
      <c r="EJ30">
        <v>7.0000000000000007E-2</v>
      </c>
      <c r="EK30">
        <v>7.0000000000000007E-2</v>
      </c>
      <c r="EL30">
        <v>7.0000000000000007E-2</v>
      </c>
      <c r="EM30">
        <v>7.0000000000000007E-2</v>
      </c>
      <c r="EN30">
        <v>7.0000000000000007E-2</v>
      </c>
      <c r="EO30">
        <v>7.0000000000000007E-2</v>
      </c>
      <c r="EP30">
        <v>7.0000000000000007E-2</v>
      </c>
      <c r="EQ30">
        <v>7.0000000000000007E-2</v>
      </c>
      <c r="ER30">
        <v>7.0000000000000007E-2</v>
      </c>
      <c r="ES30">
        <v>7.0000000000000007E-2</v>
      </c>
      <c r="ET30">
        <v>7.0000000000000007E-2</v>
      </c>
      <c r="EU30">
        <v>7.0000000000000007E-2</v>
      </c>
      <c r="EV30">
        <v>7.0000000000000007E-2</v>
      </c>
      <c r="EW30">
        <v>7.0000000000000007E-2</v>
      </c>
      <c r="EX30">
        <v>7.0000000000000007E-2</v>
      </c>
      <c r="EY30">
        <v>7.0000000000000007E-2</v>
      </c>
      <c r="EZ30">
        <v>7.0000000000000007E-2</v>
      </c>
      <c r="FA30">
        <v>7.0000000000000007E-2</v>
      </c>
      <c r="FB30">
        <v>7.0000000000000007E-2</v>
      </c>
      <c r="FC30">
        <v>7.0000000000000007E-2</v>
      </c>
      <c r="FD30">
        <v>7.0000000000000007E-2</v>
      </c>
      <c r="FE30">
        <v>7.0000000000000007E-2</v>
      </c>
      <c r="FF30">
        <v>7.0000000000000007E-2</v>
      </c>
      <c r="FG30">
        <v>7.0000000000000007E-2</v>
      </c>
      <c r="FH30">
        <v>7.0000000000000007E-2</v>
      </c>
      <c r="FI30">
        <v>7.0000000000000007E-2</v>
      </c>
      <c r="FJ30">
        <v>7.0000000000000007E-2</v>
      </c>
      <c r="FK30">
        <v>7.0000000000000007E-2</v>
      </c>
      <c r="FL30">
        <v>7.0000000000000007E-2</v>
      </c>
    </row>
    <row r="31" spans="1:168" x14ac:dyDescent="0.3">
      <c r="A31" t="s">
        <v>28</v>
      </c>
      <c r="B31">
        <v>7.0000000000000007E-2</v>
      </c>
      <c r="C31">
        <v>7.0000000000000007E-2</v>
      </c>
      <c r="D31">
        <v>7.0000000000000007E-2</v>
      </c>
      <c r="E31">
        <v>7.0000000000000007E-2</v>
      </c>
      <c r="F31">
        <v>7.0000000000000007E-2</v>
      </c>
      <c r="G31">
        <v>7.0000000000000007E-2</v>
      </c>
      <c r="H31">
        <v>7.0000000000000007E-2</v>
      </c>
      <c r="I31">
        <v>7.0000000000000007E-2</v>
      </c>
      <c r="J31">
        <v>7.0000000000000007E-2</v>
      </c>
      <c r="K31">
        <v>7.0000000000000007E-2</v>
      </c>
      <c r="L31">
        <v>7.0000000000000007E-2</v>
      </c>
      <c r="M31">
        <v>7.0000000000000007E-2</v>
      </c>
      <c r="N31">
        <v>7.0000000000000007E-2</v>
      </c>
      <c r="O31">
        <v>7.0000000000000007E-2</v>
      </c>
      <c r="P31">
        <v>7.0000000000000007E-2</v>
      </c>
      <c r="Q31">
        <v>7.0000000000000007E-2</v>
      </c>
      <c r="R31">
        <v>7.0000000000000007E-2</v>
      </c>
      <c r="S31">
        <v>7.0000000000000007E-2</v>
      </c>
      <c r="T31">
        <v>7.0000000000000007E-2</v>
      </c>
      <c r="U31">
        <v>7.0000000000000007E-2</v>
      </c>
      <c r="V31">
        <v>7.0000000000000007E-2</v>
      </c>
      <c r="W31">
        <v>7.0000000000000007E-2</v>
      </c>
      <c r="X31">
        <v>7.0000000000000007E-2</v>
      </c>
      <c r="Y31">
        <v>7.0000000000000007E-2</v>
      </c>
      <c r="Z31">
        <v>7.0000000000000007E-2</v>
      </c>
      <c r="AA31">
        <v>7.0000000000000007E-2</v>
      </c>
      <c r="AB31">
        <v>7.0000000000000007E-2</v>
      </c>
      <c r="AC31">
        <v>7.0000000000000007E-2</v>
      </c>
      <c r="AD31">
        <v>7.0000000000000007E-2</v>
      </c>
      <c r="AE31">
        <v>7.0000000000000007E-2</v>
      </c>
      <c r="AF31">
        <v>7.0000000000000007E-2</v>
      </c>
      <c r="AG31">
        <v>7.0000000000000007E-2</v>
      </c>
      <c r="AH31">
        <v>7.0000000000000007E-2</v>
      </c>
      <c r="AI31">
        <v>7.0000000000000007E-2</v>
      </c>
      <c r="AJ31">
        <v>7.0000000000000007E-2</v>
      </c>
      <c r="AK31">
        <v>7.0000000000000007E-2</v>
      </c>
      <c r="AL31">
        <v>7.0000000000000007E-2</v>
      </c>
      <c r="AM31">
        <v>7.0000000000000007E-2</v>
      </c>
      <c r="AN31">
        <v>7.0000000000000007E-2</v>
      </c>
      <c r="AO31">
        <v>7.0000000000000007E-2</v>
      </c>
      <c r="AP31">
        <v>7.0000000000000007E-2</v>
      </c>
      <c r="AQ31">
        <v>7.0000000000000007E-2</v>
      </c>
      <c r="AR31">
        <v>7.0000000000000007E-2</v>
      </c>
      <c r="AS31">
        <v>7.0000000000000007E-2</v>
      </c>
      <c r="AT31">
        <v>7.0000000000000007E-2</v>
      </c>
      <c r="AU31">
        <v>7.0000000000000007E-2</v>
      </c>
      <c r="AV31">
        <v>7.0000000000000007E-2</v>
      </c>
      <c r="AW31">
        <v>7.0000000000000007E-2</v>
      </c>
      <c r="AX31">
        <v>7.0000000000000007E-2</v>
      </c>
      <c r="AY31">
        <v>7.0000000000000007E-2</v>
      </c>
      <c r="AZ31">
        <v>7.0000000000000007E-2</v>
      </c>
      <c r="BA31">
        <v>7.0000000000000007E-2</v>
      </c>
      <c r="BB31">
        <v>7.0000000000000007E-2</v>
      </c>
      <c r="BC31">
        <v>7.0000000000000007E-2</v>
      </c>
      <c r="BD31">
        <v>7.0000000000000007E-2</v>
      </c>
      <c r="BE31">
        <v>7.0000000000000007E-2</v>
      </c>
      <c r="BF31">
        <v>7.0000000000000007E-2</v>
      </c>
      <c r="BG31">
        <v>7.0000000000000007E-2</v>
      </c>
      <c r="BH31">
        <v>7.0000000000000007E-2</v>
      </c>
      <c r="BI31">
        <v>7.0000000000000007E-2</v>
      </c>
      <c r="BJ31">
        <v>7.0000000000000007E-2</v>
      </c>
      <c r="BK31">
        <v>7.0000000000000007E-2</v>
      </c>
      <c r="BL31">
        <v>7.0000000000000007E-2</v>
      </c>
      <c r="BM31">
        <v>7.0000000000000007E-2</v>
      </c>
      <c r="BN31">
        <v>7.0000000000000007E-2</v>
      </c>
      <c r="BO31">
        <v>7.0000000000000007E-2</v>
      </c>
      <c r="BP31">
        <v>7.0000000000000007E-2</v>
      </c>
      <c r="BQ31">
        <v>7.0000000000000007E-2</v>
      </c>
      <c r="BR31">
        <v>7.0000000000000007E-2</v>
      </c>
      <c r="BS31">
        <v>7.0000000000000007E-2</v>
      </c>
      <c r="BT31">
        <v>7.0000000000000007E-2</v>
      </c>
      <c r="BU31">
        <v>7.0000000000000007E-2</v>
      </c>
      <c r="BV31">
        <v>7.0000000000000007E-2</v>
      </c>
      <c r="BW31">
        <v>7.0000000000000007E-2</v>
      </c>
      <c r="BX31">
        <v>7.0000000000000007E-2</v>
      </c>
      <c r="BY31">
        <v>7.0000000000000007E-2</v>
      </c>
      <c r="BZ31">
        <v>7.0000000000000007E-2</v>
      </c>
      <c r="CA31">
        <v>7.0000000000000007E-2</v>
      </c>
      <c r="CB31">
        <v>7.0000000000000007E-2</v>
      </c>
      <c r="CC31">
        <v>7.0000000000000007E-2</v>
      </c>
      <c r="CD31">
        <v>7.0000000000000007E-2</v>
      </c>
      <c r="CE31">
        <v>7.0000000000000007E-2</v>
      </c>
      <c r="CF31">
        <v>7.0000000000000007E-2</v>
      </c>
      <c r="CG31">
        <v>7.0000000000000007E-2</v>
      </c>
      <c r="CH31">
        <v>7.0000000000000007E-2</v>
      </c>
      <c r="CI31">
        <v>7.0000000000000007E-2</v>
      </c>
      <c r="CJ31">
        <v>7.0000000000000007E-2</v>
      </c>
      <c r="CK31">
        <v>7.0000000000000007E-2</v>
      </c>
      <c r="CL31">
        <v>7.0000000000000007E-2</v>
      </c>
      <c r="CM31">
        <v>7.0000000000000007E-2</v>
      </c>
      <c r="CN31">
        <v>7.0000000000000007E-2</v>
      </c>
      <c r="CO31">
        <v>7.0000000000000007E-2</v>
      </c>
      <c r="CP31">
        <v>7.0000000000000007E-2</v>
      </c>
      <c r="CQ31">
        <v>7.0000000000000007E-2</v>
      </c>
      <c r="CR31">
        <v>7.0000000000000007E-2</v>
      </c>
      <c r="CS31">
        <v>7.0000000000000007E-2</v>
      </c>
      <c r="CT31">
        <v>7.0000000000000007E-2</v>
      </c>
      <c r="CU31">
        <v>7.0000000000000007E-2</v>
      </c>
      <c r="CV31">
        <v>7.0000000000000007E-2</v>
      </c>
      <c r="CW31">
        <v>7.0000000000000007E-2</v>
      </c>
      <c r="CX31">
        <v>7.0000000000000007E-2</v>
      </c>
      <c r="CY31">
        <v>7.0000000000000007E-2</v>
      </c>
      <c r="CZ31">
        <v>7.0000000000000007E-2</v>
      </c>
      <c r="DA31">
        <v>7.0000000000000007E-2</v>
      </c>
      <c r="DB31">
        <v>7.0000000000000007E-2</v>
      </c>
      <c r="DC31">
        <v>7.0000000000000007E-2</v>
      </c>
      <c r="DD31">
        <v>7.0000000000000007E-2</v>
      </c>
      <c r="DE31">
        <v>7.0000000000000007E-2</v>
      </c>
      <c r="DF31">
        <v>7.0000000000000007E-2</v>
      </c>
      <c r="DG31">
        <v>7.0000000000000007E-2</v>
      </c>
      <c r="DH31">
        <v>7.0000000000000007E-2</v>
      </c>
      <c r="DI31">
        <v>7.0000000000000007E-2</v>
      </c>
      <c r="DJ31">
        <v>7.0000000000000007E-2</v>
      </c>
      <c r="DK31">
        <v>7.0000000000000007E-2</v>
      </c>
      <c r="DL31">
        <v>7.0000000000000007E-2</v>
      </c>
      <c r="DM31">
        <v>7.0000000000000007E-2</v>
      </c>
      <c r="DN31">
        <v>7.0000000000000007E-2</v>
      </c>
      <c r="DO31">
        <v>7.0000000000000007E-2</v>
      </c>
      <c r="DP31">
        <v>7.0000000000000007E-2</v>
      </c>
      <c r="DQ31">
        <v>7.0000000000000007E-2</v>
      </c>
      <c r="DR31">
        <v>7.0000000000000007E-2</v>
      </c>
      <c r="DS31">
        <v>7.0000000000000007E-2</v>
      </c>
      <c r="DT31">
        <v>7.0000000000000007E-2</v>
      </c>
      <c r="DU31">
        <v>7.0000000000000007E-2</v>
      </c>
      <c r="DV31">
        <v>7.0000000000000007E-2</v>
      </c>
      <c r="DW31">
        <v>7.0000000000000007E-2</v>
      </c>
      <c r="DX31">
        <v>7.0000000000000007E-2</v>
      </c>
      <c r="DY31">
        <v>7.0000000000000007E-2</v>
      </c>
      <c r="DZ31">
        <v>7.0000000000000007E-2</v>
      </c>
      <c r="EA31">
        <v>7.0000000000000007E-2</v>
      </c>
      <c r="EB31">
        <v>7.0000000000000007E-2</v>
      </c>
      <c r="EC31">
        <v>7.0000000000000007E-2</v>
      </c>
      <c r="ED31">
        <v>7.0000000000000007E-2</v>
      </c>
      <c r="EE31">
        <v>7.0000000000000007E-2</v>
      </c>
      <c r="EF31">
        <v>7.0000000000000007E-2</v>
      </c>
      <c r="EG31">
        <v>7.0000000000000007E-2</v>
      </c>
      <c r="EH31">
        <v>7.0000000000000007E-2</v>
      </c>
      <c r="EI31">
        <v>7.0000000000000007E-2</v>
      </c>
      <c r="EJ31">
        <v>7.0000000000000007E-2</v>
      </c>
      <c r="EK31">
        <v>7.0000000000000007E-2</v>
      </c>
      <c r="EL31">
        <v>7.0000000000000007E-2</v>
      </c>
      <c r="EM31">
        <v>7.0000000000000007E-2</v>
      </c>
      <c r="EN31">
        <v>7.0000000000000007E-2</v>
      </c>
      <c r="EO31">
        <v>7.0000000000000007E-2</v>
      </c>
      <c r="EP31">
        <v>7.0000000000000007E-2</v>
      </c>
      <c r="EQ31">
        <v>7.0000000000000007E-2</v>
      </c>
      <c r="ER31">
        <v>7.0000000000000007E-2</v>
      </c>
      <c r="ES31">
        <v>7.0000000000000007E-2</v>
      </c>
      <c r="ET31">
        <v>7.0000000000000007E-2</v>
      </c>
      <c r="EU31">
        <v>7.0000000000000007E-2</v>
      </c>
      <c r="EV31">
        <v>7.0000000000000007E-2</v>
      </c>
      <c r="EW31">
        <v>7.0000000000000007E-2</v>
      </c>
      <c r="EX31">
        <v>7.0000000000000007E-2</v>
      </c>
      <c r="EY31">
        <v>7.0000000000000007E-2</v>
      </c>
      <c r="EZ31">
        <v>7.0000000000000007E-2</v>
      </c>
      <c r="FA31">
        <v>7.0000000000000007E-2</v>
      </c>
      <c r="FB31">
        <v>7.0000000000000007E-2</v>
      </c>
      <c r="FC31">
        <v>7.0000000000000007E-2</v>
      </c>
      <c r="FD31">
        <v>7.0000000000000007E-2</v>
      </c>
      <c r="FE31">
        <v>7.0000000000000007E-2</v>
      </c>
      <c r="FF31">
        <v>7.0000000000000007E-2</v>
      </c>
      <c r="FG31">
        <v>7.0000000000000007E-2</v>
      </c>
      <c r="FH31">
        <v>7.0000000000000007E-2</v>
      </c>
      <c r="FI31">
        <v>7.0000000000000007E-2</v>
      </c>
      <c r="FJ31">
        <v>7.0000000000000007E-2</v>
      </c>
      <c r="FK31">
        <v>7.0000000000000007E-2</v>
      </c>
      <c r="FL31">
        <v>7.0000000000000007E-2</v>
      </c>
    </row>
    <row r="32" spans="1:168" x14ac:dyDescent="0.3">
      <c r="A32" t="s">
        <v>29</v>
      </c>
      <c r="B32">
        <v>7.0000000000000007E-2</v>
      </c>
      <c r="C32">
        <v>7.0000000000000007E-2</v>
      </c>
      <c r="D32">
        <v>7.0000000000000007E-2</v>
      </c>
      <c r="E32">
        <v>7.0000000000000007E-2</v>
      </c>
      <c r="F32">
        <v>7.0000000000000007E-2</v>
      </c>
      <c r="G32">
        <v>7.0000000000000007E-2</v>
      </c>
      <c r="H32">
        <v>7.0000000000000007E-2</v>
      </c>
      <c r="I32">
        <v>7.0000000000000007E-2</v>
      </c>
      <c r="J32">
        <v>7.0000000000000007E-2</v>
      </c>
      <c r="K32">
        <v>7.0000000000000007E-2</v>
      </c>
      <c r="L32">
        <v>7.0000000000000007E-2</v>
      </c>
      <c r="M32">
        <v>7.0000000000000007E-2</v>
      </c>
      <c r="N32">
        <v>7.0000000000000007E-2</v>
      </c>
      <c r="O32">
        <v>7.0000000000000007E-2</v>
      </c>
      <c r="P32">
        <v>7.0000000000000007E-2</v>
      </c>
      <c r="Q32">
        <v>7.0000000000000007E-2</v>
      </c>
      <c r="R32">
        <v>7.0000000000000007E-2</v>
      </c>
      <c r="S32">
        <v>7.0000000000000007E-2</v>
      </c>
      <c r="T32">
        <v>7.0000000000000007E-2</v>
      </c>
      <c r="U32">
        <v>7.0000000000000007E-2</v>
      </c>
      <c r="V32">
        <v>7.0000000000000007E-2</v>
      </c>
      <c r="W32">
        <v>7.0000000000000007E-2</v>
      </c>
      <c r="X32">
        <v>7.0000000000000007E-2</v>
      </c>
      <c r="Y32">
        <v>7.0000000000000007E-2</v>
      </c>
      <c r="Z32">
        <v>7.0000000000000007E-2</v>
      </c>
      <c r="AA32">
        <v>7.0000000000000007E-2</v>
      </c>
      <c r="AB32">
        <v>7.0000000000000007E-2</v>
      </c>
      <c r="AC32">
        <v>7.0000000000000007E-2</v>
      </c>
      <c r="AD32">
        <v>7.0000000000000007E-2</v>
      </c>
      <c r="AE32">
        <v>7.0000000000000007E-2</v>
      </c>
      <c r="AF32">
        <v>7.0000000000000007E-2</v>
      </c>
      <c r="AG32">
        <v>7.0000000000000007E-2</v>
      </c>
      <c r="AH32">
        <v>7.0000000000000007E-2</v>
      </c>
      <c r="AI32">
        <v>7.0000000000000007E-2</v>
      </c>
      <c r="AJ32">
        <v>7.0000000000000007E-2</v>
      </c>
      <c r="AK32">
        <v>7.0000000000000007E-2</v>
      </c>
      <c r="AL32">
        <v>7.0000000000000007E-2</v>
      </c>
      <c r="AM32">
        <v>7.0000000000000007E-2</v>
      </c>
      <c r="AN32">
        <v>7.0000000000000007E-2</v>
      </c>
      <c r="AO32">
        <v>7.0000000000000007E-2</v>
      </c>
      <c r="AP32">
        <v>7.0000000000000007E-2</v>
      </c>
      <c r="AQ32">
        <v>7.0000000000000007E-2</v>
      </c>
      <c r="AR32">
        <v>7.0000000000000007E-2</v>
      </c>
      <c r="AS32">
        <v>7.0000000000000007E-2</v>
      </c>
      <c r="AT32">
        <v>7.0000000000000007E-2</v>
      </c>
      <c r="AU32">
        <v>7.0000000000000007E-2</v>
      </c>
      <c r="AV32">
        <v>7.0000000000000007E-2</v>
      </c>
      <c r="AW32">
        <v>7.0000000000000007E-2</v>
      </c>
      <c r="AX32">
        <v>7.0000000000000007E-2</v>
      </c>
      <c r="AY32">
        <v>7.0000000000000007E-2</v>
      </c>
      <c r="AZ32">
        <v>7.0000000000000007E-2</v>
      </c>
      <c r="BA32">
        <v>7.0000000000000007E-2</v>
      </c>
      <c r="BB32">
        <v>7.0000000000000007E-2</v>
      </c>
      <c r="BC32">
        <v>7.0000000000000007E-2</v>
      </c>
      <c r="BD32">
        <v>7.0000000000000007E-2</v>
      </c>
      <c r="BE32">
        <v>7.0000000000000007E-2</v>
      </c>
      <c r="BF32">
        <v>7.0000000000000007E-2</v>
      </c>
      <c r="BG32">
        <v>7.0000000000000007E-2</v>
      </c>
      <c r="BH32">
        <v>7.0000000000000007E-2</v>
      </c>
      <c r="BI32">
        <v>7.0000000000000007E-2</v>
      </c>
      <c r="BJ32">
        <v>7.0000000000000007E-2</v>
      </c>
      <c r="BK32">
        <v>7.0000000000000007E-2</v>
      </c>
      <c r="BL32">
        <v>7.0000000000000007E-2</v>
      </c>
      <c r="BM32">
        <v>7.0000000000000007E-2</v>
      </c>
      <c r="BN32">
        <v>7.0000000000000007E-2</v>
      </c>
      <c r="BO32">
        <v>7.0000000000000007E-2</v>
      </c>
      <c r="BP32">
        <v>7.0000000000000007E-2</v>
      </c>
      <c r="BQ32">
        <v>7.0000000000000007E-2</v>
      </c>
      <c r="BR32">
        <v>7.0000000000000007E-2</v>
      </c>
      <c r="BS32">
        <v>7.0000000000000007E-2</v>
      </c>
      <c r="BT32">
        <v>7.0000000000000007E-2</v>
      </c>
      <c r="BU32">
        <v>7.0000000000000007E-2</v>
      </c>
      <c r="BV32">
        <v>7.0000000000000007E-2</v>
      </c>
      <c r="BW32">
        <v>7.0000000000000007E-2</v>
      </c>
      <c r="BX32">
        <v>7.0000000000000007E-2</v>
      </c>
      <c r="BY32">
        <v>7.0000000000000007E-2</v>
      </c>
      <c r="BZ32">
        <v>7.0000000000000007E-2</v>
      </c>
      <c r="CA32">
        <v>7.0000000000000007E-2</v>
      </c>
      <c r="CB32">
        <v>7.0000000000000007E-2</v>
      </c>
      <c r="CC32">
        <v>7.0000000000000007E-2</v>
      </c>
      <c r="CD32">
        <v>7.0000000000000007E-2</v>
      </c>
      <c r="CE32">
        <v>7.0000000000000007E-2</v>
      </c>
      <c r="CF32">
        <v>7.0000000000000007E-2</v>
      </c>
      <c r="CG32">
        <v>7.0000000000000007E-2</v>
      </c>
      <c r="CH32">
        <v>7.0000000000000007E-2</v>
      </c>
      <c r="CI32">
        <v>7.0000000000000007E-2</v>
      </c>
      <c r="CJ32">
        <v>7.0000000000000007E-2</v>
      </c>
      <c r="CK32">
        <v>7.0000000000000007E-2</v>
      </c>
      <c r="CL32">
        <v>7.0000000000000007E-2</v>
      </c>
      <c r="CM32">
        <v>7.0000000000000007E-2</v>
      </c>
      <c r="CN32">
        <v>7.0000000000000007E-2</v>
      </c>
      <c r="CO32">
        <v>7.0000000000000007E-2</v>
      </c>
      <c r="CP32">
        <v>7.0000000000000007E-2</v>
      </c>
      <c r="CQ32">
        <v>7.0000000000000007E-2</v>
      </c>
      <c r="CR32">
        <v>7.0000000000000007E-2</v>
      </c>
      <c r="CS32">
        <v>7.0000000000000007E-2</v>
      </c>
      <c r="CT32">
        <v>7.0000000000000007E-2</v>
      </c>
      <c r="CU32">
        <v>7.0000000000000007E-2</v>
      </c>
      <c r="CV32">
        <v>7.0000000000000007E-2</v>
      </c>
      <c r="CW32">
        <v>7.0000000000000007E-2</v>
      </c>
      <c r="CX32">
        <v>7.0000000000000007E-2</v>
      </c>
      <c r="CY32">
        <v>7.0000000000000007E-2</v>
      </c>
      <c r="CZ32">
        <v>7.0000000000000007E-2</v>
      </c>
      <c r="DA32">
        <v>7.0000000000000007E-2</v>
      </c>
      <c r="DB32">
        <v>7.0000000000000007E-2</v>
      </c>
      <c r="DC32">
        <v>7.0000000000000007E-2</v>
      </c>
      <c r="DD32">
        <v>7.0000000000000007E-2</v>
      </c>
      <c r="DE32">
        <v>7.0000000000000007E-2</v>
      </c>
      <c r="DF32">
        <v>7.0000000000000007E-2</v>
      </c>
      <c r="DG32">
        <v>7.0000000000000007E-2</v>
      </c>
      <c r="DH32">
        <v>7.0000000000000007E-2</v>
      </c>
      <c r="DI32">
        <v>7.0000000000000007E-2</v>
      </c>
      <c r="DJ32">
        <v>7.0000000000000007E-2</v>
      </c>
      <c r="DK32">
        <v>7.0000000000000007E-2</v>
      </c>
      <c r="DL32">
        <v>7.0000000000000007E-2</v>
      </c>
      <c r="DM32">
        <v>7.0000000000000007E-2</v>
      </c>
      <c r="DN32">
        <v>7.0000000000000007E-2</v>
      </c>
      <c r="DO32">
        <v>7.0000000000000007E-2</v>
      </c>
      <c r="DP32">
        <v>7.0000000000000007E-2</v>
      </c>
      <c r="DQ32">
        <v>7.0000000000000007E-2</v>
      </c>
      <c r="DR32">
        <v>7.0000000000000007E-2</v>
      </c>
      <c r="DS32">
        <v>7.0000000000000007E-2</v>
      </c>
      <c r="DT32">
        <v>7.0000000000000007E-2</v>
      </c>
      <c r="DU32">
        <v>7.0000000000000007E-2</v>
      </c>
      <c r="DV32">
        <v>7.0000000000000007E-2</v>
      </c>
      <c r="DW32">
        <v>7.0000000000000007E-2</v>
      </c>
      <c r="DX32">
        <v>7.0000000000000007E-2</v>
      </c>
      <c r="DY32">
        <v>7.0000000000000007E-2</v>
      </c>
      <c r="DZ32">
        <v>7.0000000000000007E-2</v>
      </c>
      <c r="EA32">
        <v>7.0000000000000007E-2</v>
      </c>
      <c r="EB32">
        <v>7.0000000000000007E-2</v>
      </c>
      <c r="EC32">
        <v>7.0000000000000007E-2</v>
      </c>
      <c r="ED32">
        <v>7.0000000000000007E-2</v>
      </c>
      <c r="EE32">
        <v>7.0000000000000007E-2</v>
      </c>
      <c r="EF32">
        <v>7.0000000000000007E-2</v>
      </c>
      <c r="EG32">
        <v>7.0000000000000007E-2</v>
      </c>
      <c r="EH32">
        <v>7.0000000000000007E-2</v>
      </c>
      <c r="EI32">
        <v>7.0000000000000007E-2</v>
      </c>
      <c r="EJ32">
        <v>7.0000000000000007E-2</v>
      </c>
      <c r="EK32">
        <v>7.0000000000000007E-2</v>
      </c>
      <c r="EL32">
        <v>7.0000000000000007E-2</v>
      </c>
      <c r="EM32">
        <v>7.0000000000000007E-2</v>
      </c>
      <c r="EN32">
        <v>7.0000000000000007E-2</v>
      </c>
      <c r="EO32">
        <v>7.0000000000000007E-2</v>
      </c>
      <c r="EP32">
        <v>7.0000000000000007E-2</v>
      </c>
      <c r="EQ32">
        <v>7.0000000000000007E-2</v>
      </c>
      <c r="ER32">
        <v>7.0000000000000007E-2</v>
      </c>
      <c r="ES32">
        <v>7.0000000000000007E-2</v>
      </c>
      <c r="ET32">
        <v>7.0000000000000007E-2</v>
      </c>
      <c r="EU32">
        <v>7.0000000000000007E-2</v>
      </c>
      <c r="EV32">
        <v>7.0000000000000007E-2</v>
      </c>
      <c r="EW32">
        <v>7.0000000000000007E-2</v>
      </c>
      <c r="EX32">
        <v>7.0000000000000007E-2</v>
      </c>
      <c r="EY32">
        <v>7.0000000000000007E-2</v>
      </c>
      <c r="EZ32">
        <v>7.0000000000000007E-2</v>
      </c>
      <c r="FA32">
        <v>7.0000000000000007E-2</v>
      </c>
      <c r="FB32">
        <v>7.0000000000000007E-2</v>
      </c>
      <c r="FC32">
        <v>7.0000000000000007E-2</v>
      </c>
      <c r="FD32">
        <v>7.0000000000000007E-2</v>
      </c>
      <c r="FE32">
        <v>7.0000000000000007E-2</v>
      </c>
      <c r="FF32">
        <v>7.0000000000000007E-2</v>
      </c>
      <c r="FG32">
        <v>7.0000000000000007E-2</v>
      </c>
      <c r="FH32">
        <v>7.0000000000000007E-2</v>
      </c>
      <c r="FI32">
        <v>7.0000000000000007E-2</v>
      </c>
      <c r="FJ32">
        <v>7.0000000000000007E-2</v>
      </c>
      <c r="FK32">
        <v>7.0000000000000007E-2</v>
      </c>
      <c r="FL32">
        <v>7.0000000000000007E-2</v>
      </c>
    </row>
    <row r="33" spans="1:168" x14ac:dyDescent="0.3">
      <c r="A33" t="s">
        <v>30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</row>
    <row r="34" spans="1:168" x14ac:dyDescent="0.3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</row>
    <row r="35" spans="1:168" x14ac:dyDescent="0.3">
      <c r="A35" t="s">
        <v>32</v>
      </c>
      <c r="B35" s="3">
        <f>B40/1000/24/INDEX($B$58:$C$58,1,MATCH(B$43,$B$53:$C$53,0))/INDEX($B$57:$C$57,1,MATCH(B$43,$B$53:$C$53,0))/INDEX($B$54:$C$54,1,MATCH(B$43,$B$53:$C$53,0))-B47</f>
        <v>1.1477249905107385</v>
      </c>
      <c r="C35" s="3">
        <f t="shared" ref="C35:BN35" si="24">C40/1000/24/INDEX($B$58:$C$58,1,MATCH(C$43,$B$53:$C$53,0))/INDEX($B$57:$C$57,1,MATCH(C$43,$B$53:$C$53,0))/INDEX($B$54:$C$54,1,MATCH(C$43,$B$53:$C$53,0))-C47</f>
        <v>1.3293566983173706</v>
      </c>
      <c r="D35" s="3">
        <f t="shared" si="24"/>
        <v>0.74892663040665231</v>
      </c>
      <c r="E35" s="3">
        <f t="shared" si="24"/>
        <v>0.80408100533443316</v>
      </c>
      <c r="F35" s="3">
        <f t="shared" si="24"/>
        <v>0.58281660830935245</v>
      </c>
      <c r="G35" s="3">
        <f t="shared" si="24"/>
        <v>0.74092203553065461</v>
      </c>
      <c r="H35" s="3">
        <f t="shared" si="24"/>
        <v>0.2929666757052562</v>
      </c>
      <c r="I35" s="3">
        <f t="shared" si="24"/>
        <v>0.46284362370920867</v>
      </c>
      <c r="J35" s="3">
        <f t="shared" si="24"/>
        <v>0.42962841828424397</v>
      </c>
      <c r="K35" s="3">
        <f t="shared" si="24"/>
        <v>0.41645403494898436</v>
      </c>
      <c r="L35" s="3">
        <f t="shared" si="24"/>
        <v>0.75857985884057721</v>
      </c>
      <c r="M35" s="3">
        <f t="shared" si="24"/>
        <v>0.72076642994097873</v>
      </c>
      <c r="N35" s="3">
        <f t="shared" si="24"/>
        <v>0.98381627006130923</v>
      </c>
      <c r="O35" s="3">
        <f t="shared" si="24"/>
        <v>0.5741234854536803</v>
      </c>
      <c r="P35" s="3">
        <f t="shared" si="24"/>
        <v>0.52629003319958578</v>
      </c>
      <c r="Q35" s="3">
        <f t="shared" si="24"/>
        <v>0.48303948369908323</v>
      </c>
      <c r="R35" s="3">
        <f t="shared" si="24"/>
        <v>0.47725749654102023</v>
      </c>
      <c r="S35" s="3">
        <f t="shared" si="24"/>
        <v>0.54719999020942289</v>
      </c>
      <c r="T35" s="3">
        <f t="shared" si="24"/>
        <v>0.37925922992467814</v>
      </c>
      <c r="U35" s="3">
        <f t="shared" si="24"/>
        <v>0.62895887991360788</v>
      </c>
      <c r="V35" s="3">
        <f t="shared" si="24"/>
        <v>0.2656419837015298</v>
      </c>
      <c r="W35" s="3">
        <f t="shared" si="24"/>
        <v>0.55215700012611046</v>
      </c>
      <c r="X35" s="3">
        <f t="shared" si="24"/>
        <v>1.1550980128352895</v>
      </c>
      <c r="Y35" s="3">
        <f t="shared" si="24"/>
        <v>0.83220631251687505</v>
      </c>
      <c r="Z35" s="3">
        <f t="shared" si="24"/>
        <v>0.61530312828703382</v>
      </c>
      <c r="AA35" s="3">
        <f t="shared" si="24"/>
        <v>0.67251234652414504</v>
      </c>
      <c r="AB35" s="3">
        <f t="shared" si="24"/>
        <v>0.42822701730479362</v>
      </c>
      <c r="AC35" s="3">
        <f t="shared" si="24"/>
        <v>0.87835765174390468</v>
      </c>
      <c r="AD35" s="3">
        <f t="shared" si="24"/>
        <v>0.7896635196779902</v>
      </c>
      <c r="AE35" s="3">
        <f t="shared" si="24"/>
        <v>0.90040260574004904</v>
      </c>
      <c r="AF35" s="3">
        <f t="shared" si="24"/>
        <v>0.92228661158562286</v>
      </c>
      <c r="AG35" s="3">
        <f t="shared" si="24"/>
        <v>0.5907039783285174</v>
      </c>
      <c r="AH35" s="3">
        <f t="shared" si="24"/>
        <v>0.98084088903988687</v>
      </c>
      <c r="AI35" s="3">
        <f t="shared" si="24"/>
        <v>1.0973434576524421</v>
      </c>
      <c r="AJ35" s="3">
        <f t="shared" si="24"/>
        <v>1.1317451192019767</v>
      </c>
      <c r="AK35" s="3">
        <f t="shared" si="24"/>
        <v>1.4242960552650668</v>
      </c>
      <c r="AL35" s="3">
        <f t="shared" si="24"/>
        <v>1.0807649501601462</v>
      </c>
      <c r="AM35" s="3">
        <f t="shared" si="24"/>
        <v>1.3749023283008044</v>
      </c>
      <c r="AN35" s="3">
        <f t="shared" si="24"/>
        <v>0.79990498715325142</v>
      </c>
      <c r="AO35" s="3">
        <f t="shared" si="24"/>
        <v>0.88608065110755974</v>
      </c>
      <c r="AP35" s="3">
        <f t="shared" si="24"/>
        <v>2.0994211269577039</v>
      </c>
      <c r="AQ35" s="3">
        <f t="shared" si="24"/>
        <v>1.7903977510388116</v>
      </c>
      <c r="AR35" s="3">
        <f t="shared" si="24"/>
        <v>1.0364615445117709</v>
      </c>
      <c r="AS35" s="3">
        <f t="shared" si="24"/>
        <v>1.4579206627046832</v>
      </c>
      <c r="AT35" s="3">
        <f t="shared" si="24"/>
        <v>1.6514639701472846</v>
      </c>
      <c r="AU35" s="3">
        <f t="shared" si="24"/>
        <v>0.76193965030186572</v>
      </c>
      <c r="AV35" s="3">
        <f t="shared" si="24"/>
        <v>0.82608406036421789</v>
      </c>
      <c r="AW35" s="3">
        <f t="shared" si="24"/>
        <v>1.3452243122435676</v>
      </c>
      <c r="AX35" s="3">
        <f t="shared" si="24"/>
        <v>1.5405997794571198</v>
      </c>
      <c r="AY35" s="3">
        <f t="shared" si="24"/>
        <v>0.84271836295069769</v>
      </c>
      <c r="AZ35" s="3">
        <f t="shared" si="24"/>
        <v>1.161088603708776</v>
      </c>
      <c r="BA35" s="3">
        <f t="shared" si="24"/>
        <v>0.73737856752545139</v>
      </c>
      <c r="BB35" s="3">
        <f t="shared" si="24"/>
        <v>0.87045190669260641</v>
      </c>
      <c r="BC35" s="3">
        <f t="shared" si="24"/>
        <v>1.6908549506785278</v>
      </c>
      <c r="BD35" s="3">
        <f t="shared" si="24"/>
        <v>0.94805815822551354</v>
      </c>
      <c r="BE35" s="3">
        <f t="shared" si="24"/>
        <v>0.84271836295069991</v>
      </c>
      <c r="BF35" s="3">
        <f t="shared" si="24"/>
        <v>0.81175064069073544</v>
      </c>
      <c r="BG35" s="3">
        <f t="shared" si="24"/>
        <v>1.0533979535003335</v>
      </c>
      <c r="BH35" s="3">
        <f t="shared" si="24"/>
        <v>0.83444597077255944</v>
      </c>
      <c r="BI35" s="3">
        <f t="shared" si="24"/>
        <v>1.0294253869136913</v>
      </c>
      <c r="BJ35" s="3">
        <f t="shared" si="24"/>
        <v>1.0504175410557315</v>
      </c>
      <c r="BK35" s="3">
        <f t="shared" si="24"/>
        <v>1.3585942852819679</v>
      </c>
      <c r="BL35" s="3">
        <f t="shared" si="24"/>
        <v>1.1671306010093867</v>
      </c>
      <c r="BM35" s="3">
        <f t="shared" si="24"/>
        <v>0.83444597077255944</v>
      </c>
      <c r="BN35" s="3">
        <f t="shared" si="24"/>
        <v>0.93370448110207593</v>
      </c>
      <c r="BO35" s="3">
        <f t="shared" ref="BO35:DZ35" si="25">BO40/1000/24/INDEX($B$58:$C$58,1,MATCH(BO$43,$B$53:$C$53,0))/INDEX($B$57:$C$57,1,MATCH(BO$43,$B$53:$C$53,0))/INDEX($B$54:$C$54,1,MATCH(BO$43,$B$53:$C$53,0))-BO47</f>
        <v>0.93370448110207593</v>
      </c>
      <c r="BP35" s="3">
        <f t="shared" si="25"/>
        <v>1.1671306010093867</v>
      </c>
      <c r="BQ35" s="3">
        <f t="shared" si="25"/>
        <v>0.91504478852810034</v>
      </c>
      <c r="BR35" s="3">
        <f t="shared" si="25"/>
        <v>1.5223076145417427</v>
      </c>
      <c r="BS35" s="3">
        <f t="shared" si="25"/>
        <v>1.9036876578071691</v>
      </c>
      <c r="BT35" s="3">
        <f t="shared" si="25"/>
        <v>1.1806940848251191</v>
      </c>
      <c r="BU35" s="3">
        <f t="shared" si="25"/>
        <v>0.94000550332452926</v>
      </c>
      <c r="BV35" s="3">
        <f t="shared" si="25"/>
        <v>1.0837465589408077</v>
      </c>
      <c r="BW35" s="3">
        <f t="shared" si="25"/>
        <v>1.283625395297616</v>
      </c>
      <c r="BX35" s="3">
        <f t="shared" si="25"/>
        <v>1.1421299131305553</v>
      </c>
      <c r="BY35" s="3">
        <f t="shared" si="25"/>
        <v>0.98713275978508597</v>
      </c>
      <c r="BZ35" s="3">
        <f t="shared" si="25"/>
        <v>0.79163492528102719</v>
      </c>
      <c r="CA35" s="3">
        <f t="shared" si="25"/>
        <v>1.1397810982934826</v>
      </c>
      <c r="CB35" s="3">
        <f t="shared" si="25"/>
        <v>0.78554026152825329</v>
      </c>
      <c r="CC35" s="3">
        <f t="shared" si="25"/>
        <v>1.0367596969547102</v>
      </c>
      <c r="CD35" s="3">
        <f t="shared" si="25"/>
        <v>0.78554026152825329</v>
      </c>
      <c r="CE35" s="3">
        <f t="shared" si="25"/>
        <v>0.69825801034950863</v>
      </c>
      <c r="CF35" s="3">
        <f t="shared" si="25"/>
        <v>0.87282251332002325</v>
      </c>
      <c r="CG35" s="3">
        <f t="shared" si="25"/>
        <v>1.1543363674414662</v>
      </c>
      <c r="CH35" s="3">
        <f t="shared" si="25"/>
        <v>1.1543363674414668</v>
      </c>
      <c r="CI35" s="3">
        <f t="shared" si="25"/>
        <v>1.5199295781489195</v>
      </c>
      <c r="CJ35" s="3">
        <f t="shared" si="25"/>
        <v>0.99290167669337837</v>
      </c>
      <c r="CK35" s="3">
        <f t="shared" si="25"/>
        <v>1.5483464602241908</v>
      </c>
      <c r="CL35" s="3">
        <f t="shared" si="25"/>
        <v>1.3900623480718632</v>
      </c>
      <c r="CM35" s="3">
        <f t="shared" si="25"/>
        <v>1.5483464602241896</v>
      </c>
      <c r="CN35" s="3">
        <f t="shared" si="25"/>
        <v>1.211827554531701</v>
      </c>
      <c r="CO35" s="3">
        <f t="shared" si="25"/>
        <v>1.7418897676667935</v>
      </c>
      <c r="CP35" s="3">
        <f t="shared" si="25"/>
        <v>1.3900623480718632</v>
      </c>
      <c r="CQ35" s="3">
        <f t="shared" si="25"/>
        <v>1.1914820127331871</v>
      </c>
      <c r="CR35" s="3">
        <f t="shared" si="25"/>
        <v>1.3548031527815887</v>
      </c>
      <c r="CS35" s="3">
        <f t="shared" si="25"/>
        <v>1.1612598453389824</v>
      </c>
      <c r="CT35" s="3">
        <f t="shared" si="25"/>
        <v>0.99290167669337837</v>
      </c>
      <c r="CU35" s="3">
        <f t="shared" si="25"/>
        <v>1.7784832828644568</v>
      </c>
      <c r="CV35" s="3">
        <f t="shared" si="25"/>
        <v>1.3339470255142167</v>
      </c>
      <c r="CW35" s="3">
        <f t="shared" si="25"/>
        <v>1.0739761125065892</v>
      </c>
      <c r="CX35" s="3">
        <f t="shared" si="25"/>
        <v>0.96917378852577418</v>
      </c>
      <c r="CY35" s="3">
        <f t="shared" si="25"/>
        <v>1.0734480764047847</v>
      </c>
      <c r="CZ35" s="3">
        <f t="shared" si="25"/>
        <v>0.76775273367349939</v>
      </c>
      <c r="DA35" s="3">
        <f t="shared" si="25"/>
        <v>1.0322916701933675</v>
      </c>
      <c r="DB35" s="3">
        <f t="shared" si="25"/>
        <v>0.90261608771839708</v>
      </c>
      <c r="DC35" s="3">
        <f t="shared" si="25"/>
        <v>0.8864966077280424</v>
      </c>
      <c r="DD35" s="3">
        <f t="shared" si="25"/>
        <v>0.95826077484407512</v>
      </c>
      <c r="DE35" s="3">
        <f t="shared" si="25"/>
        <v>0.87287238557945301</v>
      </c>
      <c r="DF35" s="3">
        <f t="shared" si="25"/>
        <v>1.1735324483788419</v>
      </c>
      <c r="DG35" s="3">
        <f t="shared" si="25"/>
        <v>1.1755738895655929</v>
      </c>
      <c r="DH35" s="3">
        <f t="shared" si="25"/>
        <v>1.31883561452002</v>
      </c>
      <c r="DI35" s="3">
        <f t="shared" si="25"/>
        <v>1.0325206801786981</v>
      </c>
      <c r="DJ35" s="3">
        <f t="shared" si="25"/>
        <v>1.024344027951213</v>
      </c>
      <c r="DK35" s="3">
        <f t="shared" si="25"/>
        <v>0.39716067081757717</v>
      </c>
      <c r="DL35" s="3">
        <f t="shared" si="25"/>
        <v>0.39716067081757717</v>
      </c>
      <c r="DM35" s="3">
        <f t="shared" si="25"/>
        <v>0.49612540845371639</v>
      </c>
      <c r="DN35" s="3">
        <f t="shared" si="25"/>
        <v>0.26396114136511889</v>
      </c>
      <c r="DO35" s="3">
        <f t="shared" si="25"/>
        <v>0.57279361764162928</v>
      </c>
      <c r="DP35" s="3">
        <f t="shared" si="25"/>
        <v>0.84271836295069769</v>
      </c>
      <c r="DQ35" s="3">
        <f t="shared" si="25"/>
        <v>0.73737856752545039</v>
      </c>
      <c r="DR35" s="3">
        <f t="shared" si="25"/>
        <v>0.84271836295069646</v>
      </c>
      <c r="DS35" s="3">
        <f t="shared" si="25"/>
        <v>0.84271836295069646</v>
      </c>
      <c r="DT35" s="3">
        <f t="shared" si="25"/>
        <v>0.91504478852810067</v>
      </c>
      <c r="DU35" s="3">
        <f t="shared" si="25"/>
        <v>0.92012776787654171</v>
      </c>
      <c r="DV35" s="3">
        <f t="shared" si="25"/>
        <v>0.87369147261893643</v>
      </c>
      <c r="DW35" s="3">
        <f t="shared" si="25"/>
        <v>0.83444597077256011</v>
      </c>
      <c r="DX35" s="3">
        <f t="shared" si="25"/>
        <v>1.1671306010093876</v>
      </c>
      <c r="DY35" s="3">
        <f t="shared" si="25"/>
        <v>0.83444597077255822</v>
      </c>
      <c r="DZ35" s="3">
        <f t="shared" si="25"/>
        <v>1.0741085310755165</v>
      </c>
      <c r="EA35" s="3">
        <f t="shared" ref="EA35:FL35" si="26">EA40/1000/24/INDEX($B$58:$C$58,1,MATCH(EA$43,$B$53:$C$53,0))/INDEX($B$57:$C$57,1,MATCH(EA$43,$B$53:$C$53,0))/INDEX($B$54:$C$54,1,MATCH(EA$43,$B$53:$C$53,0))-EA47</f>
        <v>0.39284513506158936</v>
      </c>
      <c r="EB35" s="3">
        <f t="shared" si="26"/>
        <v>0.99452733111989189</v>
      </c>
      <c r="EC35" s="3">
        <f t="shared" si="26"/>
        <v>1.0774046083523634</v>
      </c>
      <c r="ED35" s="3">
        <f t="shared" si="26"/>
        <v>1.0287123577602912</v>
      </c>
      <c r="EE35" s="3">
        <f t="shared" si="26"/>
        <v>0.99946023539700568</v>
      </c>
      <c r="EF35" s="3">
        <f t="shared" si="26"/>
        <v>1.4938071869758982</v>
      </c>
      <c r="EG35" s="3">
        <f t="shared" si="26"/>
        <v>1.1342117447562741</v>
      </c>
      <c r="EH35" s="3">
        <f t="shared" si="26"/>
        <v>1.1766566119648445</v>
      </c>
      <c r="EI35" s="3">
        <f t="shared" si="26"/>
        <v>1.1986555997245385</v>
      </c>
      <c r="EJ35" s="3">
        <f t="shared" si="26"/>
        <v>0.81719079010528972</v>
      </c>
      <c r="EK35" s="3">
        <f t="shared" si="26"/>
        <v>0.92826050211675581</v>
      </c>
      <c r="EL35" s="3">
        <f t="shared" si="26"/>
        <v>1.0583681629563571</v>
      </c>
      <c r="EM35" s="3">
        <f t="shared" si="26"/>
        <v>1.0280760220288074</v>
      </c>
      <c r="EN35" s="3">
        <f t="shared" si="26"/>
        <v>1.2330691316038316</v>
      </c>
      <c r="EO35" s="3">
        <f t="shared" si="26"/>
        <v>0.95241869042719618</v>
      </c>
      <c r="EP35" s="3">
        <f t="shared" si="26"/>
        <v>0.8730504663502906</v>
      </c>
      <c r="EQ35" s="3">
        <f t="shared" si="26"/>
        <v>0.79368224152122813</v>
      </c>
      <c r="ER35" s="3">
        <f t="shared" si="26"/>
        <v>0.80544183414544834</v>
      </c>
      <c r="ES35" s="3">
        <f t="shared" si="26"/>
        <v>1.0002701866374804</v>
      </c>
      <c r="ET35" s="3">
        <f t="shared" si="26"/>
        <v>0.79641066606943722</v>
      </c>
      <c r="EU35" s="3">
        <f t="shared" si="26"/>
        <v>0.9458397840056576</v>
      </c>
      <c r="EV35" s="3">
        <f t="shared" si="26"/>
        <v>0.93463796565757351</v>
      </c>
      <c r="EW35" s="3">
        <f t="shared" si="26"/>
        <v>1.0142185979032932</v>
      </c>
      <c r="EX35" s="3">
        <f t="shared" si="26"/>
        <v>0.7769025612910766</v>
      </c>
      <c r="EY35" s="3">
        <f t="shared" si="26"/>
        <v>0.77386181675774124</v>
      </c>
      <c r="EZ35" s="3">
        <f t="shared" si="26"/>
        <v>0.78028401058723529</v>
      </c>
      <c r="FA35" s="3">
        <f t="shared" si="26"/>
        <v>1.1911037801458453</v>
      </c>
      <c r="FB35" s="3">
        <f t="shared" si="26"/>
        <v>0.68564200796291774</v>
      </c>
      <c r="FC35" s="3">
        <f t="shared" si="26"/>
        <v>0.66804959520520624</v>
      </c>
      <c r="FD35" s="3">
        <f t="shared" si="26"/>
        <v>1.0483028089714181</v>
      </c>
      <c r="FE35" s="3">
        <f t="shared" si="26"/>
        <v>0.36153641718088575</v>
      </c>
      <c r="FF35" s="3">
        <f t="shared" si="26"/>
        <v>0.15265993629769159</v>
      </c>
      <c r="FG35" s="3">
        <f t="shared" si="26"/>
        <v>0.52669897682538291</v>
      </c>
      <c r="FH35" s="3">
        <f t="shared" si="26"/>
        <v>0.52669897682538225</v>
      </c>
      <c r="FI35" s="3">
        <f t="shared" si="26"/>
        <v>0.57656234508039206</v>
      </c>
      <c r="FJ35" s="3">
        <f t="shared" si="26"/>
        <v>1.1132630352168151</v>
      </c>
      <c r="FK35" s="3">
        <f t="shared" si="26"/>
        <v>1.0204911153699414</v>
      </c>
      <c r="FL35" s="3">
        <f t="shared" si="26"/>
        <v>0.85891483592181928</v>
      </c>
    </row>
    <row r="36" spans="1:168" x14ac:dyDescent="0.3">
      <c r="A36" t="s">
        <v>33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</row>
    <row r="37" spans="1:168" x14ac:dyDescent="0.3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</row>
    <row r="38" spans="1:168" x14ac:dyDescent="0.3">
      <c r="A38" t="s">
        <v>487</v>
      </c>
      <c r="B38">
        <f>1-B45</f>
        <v>1</v>
      </c>
      <c r="C38">
        <f t="shared" ref="C38:BN38" si="27">1-C45</f>
        <v>1</v>
      </c>
      <c r="D38">
        <f t="shared" si="27"/>
        <v>1</v>
      </c>
      <c r="E38">
        <f t="shared" si="27"/>
        <v>1</v>
      </c>
      <c r="F38">
        <f t="shared" si="27"/>
        <v>1</v>
      </c>
      <c r="G38">
        <f t="shared" si="27"/>
        <v>1</v>
      </c>
      <c r="H38">
        <f t="shared" si="27"/>
        <v>1</v>
      </c>
      <c r="I38">
        <f t="shared" si="27"/>
        <v>1</v>
      </c>
      <c r="J38">
        <f t="shared" si="27"/>
        <v>1</v>
      </c>
      <c r="K38">
        <f t="shared" si="27"/>
        <v>1</v>
      </c>
      <c r="L38">
        <f t="shared" si="27"/>
        <v>1</v>
      </c>
      <c r="M38">
        <f t="shared" si="27"/>
        <v>1</v>
      </c>
      <c r="N38">
        <f t="shared" si="27"/>
        <v>1</v>
      </c>
      <c r="O38">
        <f t="shared" si="27"/>
        <v>1</v>
      </c>
      <c r="P38">
        <f t="shared" si="27"/>
        <v>1</v>
      </c>
      <c r="Q38">
        <f t="shared" si="27"/>
        <v>1</v>
      </c>
      <c r="R38">
        <f t="shared" si="27"/>
        <v>1</v>
      </c>
      <c r="S38">
        <f t="shared" si="27"/>
        <v>1</v>
      </c>
      <c r="T38">
        <f t="shared" si="27"/>
        <v>1</v>
      </c>
      <c r="U38">
        <f t="shared" si="27"/>
        <v>1</v>
      </c>
      <c r="V38">
        <f t="shared" si="27"/>
        <v>1</v>
      </c>
      <c r="W38">
        <f t="shared" si="27"/>
        <v>1</v>
      </c>
      <c r="X38">
        <f t="shared" si="27"/>
        <v>1</v>
      </c>
      <c r="Y38">
        <f t="shared" si="27"/>
        <v>1</v>
      </c>
      <c r="Z38">
        <f t="shared" si="27"/>
        <v>1</v>
      </c>
      <c r="AA38">
        <f t="shared" si="27"/>
        <v>1</v>
      </c>
      <c r="AB38">
        <f t="shared" si="27"/>
        <v>1</v>
      </c>
      <c r="AC38">
        <f t="shared" si="27"/>
        <v>1</v>
      </c>
      <c r="AD38">
        <f t="shared" si="27"/>
        <v>1</v>
      </c>
      <c r="AE38">
        <f t="shared" si="27"/>
        <v>1</v>
      </c>
      <c r="AF38">
        <f t="shared" si="27"/>
        <v>1</v>
      </c>
      <c r="AG38">
        <f t="shared" si="27"/>
        <v>1</v>
      </c>
      <c r="AH38">
        <f t="shared" si="27"/>
        <v>1</v>
      </c>
      <c r="AI38">
        <f t="shared" si="27"/>
        <v>0</v>
      </c>
      <c r="AJ38">
        <f t="shared" si="27"/>
        <v>0</v>
      </c>
      <c r="AK38">
        <f t="shared" si="27"/>
        <v>0</v>
      </c>
      <c r="AL38">
        <f t="shared" si="27"/>
        <v>0</v>
      </c>
      <c r="AM38">
        <f t="shared" si="27"/>
        <v>0</v>
      </c>
      <c r="AN38">
        <f t="shared" si="27"/>
        <v>1</v>
      </c>
      <c r="AO38">
        <f t="shared" si="27"/>
        <v>1</v>
      </c>
      <c r="AP38">
        <f t="shared" si="27"/>
        <v>0</v>
      </c>
      <c r="AQ38">
        <f t="shared" si="27"/>
        <v>0</v>
      </c>
      <c r="AR38">
        <f t="shared" si="27"/>
        <v>1</v>
      </c>
      <c r="AS38">
        <f t="shared" si="27"/>
        <v>0</v>
      </c>
      <c r="AT38">
        <f t="shared" si="27"/>
        <v>0</v>
      </c>
      <c r="AU38">
        <f t="shared" si="27"/>
        <v>1</v>
      </c>
      <c r="AV38">
        <f t="shared" si="27"/>
        <v>1</v>
      </c>
      <c r="AW38">
        <f t="shared" si="27"/>
        <v>0</v>
      </c>
      <c r="AX38">
        <f t="shared" si="27"/>
        <v>0</v>
      </c>
      <c r="AY38">
        <f t="shared" si="27"/>
        <v>1</v>
      </c>
      <c r="AZ38">
        <f t="shared" si="27"/>
        <v>0</v>
      </c>
      <c r="BA38">
        <f t="shared" si="27"/>
        <v>1</v>
      </c>
      <c r="BB38">
        <f t="shared" si="27"/>
        <v>1</v>
      </c>
      <c r="BC38">
        <f t="shared" si="27"/>
        <v>0</v>
      </c>
      <c r="BD38">
        <f t="shared" si="27"/>
        <v>1</v>
      </c>
      <c r="BE38">
        <f t="shared" si="27"/>
        <v>1</v>
      </c>
      <c r="BF38">
        <f t="shared" si="27"/>
        <v>1</v>
      </c>
      <c r="BG38">
        <f t="shared" si="27"/>
        <v>1</v>
      </c>
      <c r="BH38">
        <f t="shared" si="27"/>
        <v>1</v>
      </c>
      <c r="BI38">
        <f t="shared" si="27"/>
        <v>1</v>
      </c>
      <c r="BJ38">
        <f t="shared" si="27"/>
        <v>1</v>
      </c>
      <c r="BK38">
        <f t="shared" si="27"/>
        <v>0</v>
      </c>
      <c r="BL38">
        <f t="shared" si="27"/>
        <v>0</v>
      </c>
      <c r="BM38">
        <f t="shared" si="27"/>
        <v>1</v>
      </c>
      <c r="BN38">
        <f t="shared" si="27"/>
        <v>1</v>
      </c>
      <c r="BO38">
        <f t="shared" ref="BO38:DZ38" si="28">1-BO45</f>
        <v>1</v>
      </c>
      <c r="BP38">
        <f t="shared" si="28"/>
        <v>0</v>
      </c>
      <c r="BQ38">
        <f t="shared" si="28"/>
        <v>1</v>
      </c>
      <c r="BR38">
        <f t="shared" si="28"/>
        <v>0</v>
      </c>
      <c r="BS38">
        <f t="shared" si="28"/>
        <v>0</v>
      </c>
      <c r="BT38">
        <f t="shared" si="28"/>
        <v>0</v>
      </c>
      <c r="BU38">
        <f t="shared" si="28"/>
        <v>1</v>
      </c>
      <c r="BV38">
        <f t="shared" si="28"/>
        <v>0</v>
      </c>
      <c r="BW38">
        <f t="shared" si="28"/>
        <v>0</v>
      </c>
      <c r="BX38">
        <f t="shared" si="28"/>
        <v>0</v>
      </c>
      <c r="BY38">
        <f t="shared" si="28"/>
        <v>1</v>
      </c>
      <c r="BZ38">
        <f t="shared" si="28"/>
        <v>1</v>
      </c>
      <c r="CA38">
        <f t="shared" si="28"/>
        <v>0</v>
      </c>
      <c r="CB38">
        <f t="shared" si="28"/>
        <v>1</v>
      </c>
      <c r="CC38">
        <f t="shared" si="28"/>
        <v>1</v>
      </c>
      <c r="CD38">
        <f t="shared" si="28"/>
        <v>1</v>
      </c>
      <c r="CE38">
        <f t="shared" si="28"/>
        <v>1</v>
      </c>
      <c r="CF38">
        <f t="shared" si="28"/>
        <v>1</v>
      </c>
      <c r="CG38">
        <f t="shared" si="28"/>
        <v>0</v>
      </c>
      <c r="CH38">
        <f t="shared" si="28"/>
        <v>0</v>
      </c>
      <c r="CI38">
        <f t="shared" si="28"/>
        <v>0</v>
      </c>
      <c r="CJ38">
        <f t="shared" si="28"/>
        <v>1</v>
      </c>
      <c r="CK38">
        <f t="shared" si="28"/>
        <v>0</v>
      </c>
      <c r="CL38">
        <f t="shared" si="28"/>
        <v>0</v>
      </c>
      <c r="CM38">
        <f t="shared" si="28"/>
        <v>0</v>
      </c>
      <c r="CN38">
        <f t="shared" si="28"/>
        <v>0</v>
      </c>
      <c r="CO38">
        <f t="shared" si="28"/>
        <v>0</v>
      </c>
      <c r="CP38">
        <f t="shared" si="28"/>
        <v>0</v>
      </c>
      <c r="CQ38">
        <f t="shared" si="28"/>
        <v>0</v>
      </c>
      <c r="CR38">
        <f t="shared" si="28"/>
        <v>0</v>
      </c>
      <c r="CS38">
        <f t="shared" si="28"/>
        <v>0</v>
      </c>
      <c r="CT38">
        <f t="shared" si="28"/>
        <v>1</v>
      </c>
      <c r="CU38">
        <f t="shared" si="28"/>
        <v>0</v>
      </c>
      <c r="CV38">
        <f t="shared" si="28"/>
        <v>0</v>
      </c>
      <c r="CW38">
        <f t="shared" si="28"/>
        <v>1</v>
      </c>
      <c r="CX38">
        <f t="shared" si="28"/>
        <v>1</v>
      </c>
      <c r="CY38">
        <f t="shared" si="28"/>
        <v>1</v>
      </c>
      <c r="CZ38">
        <f t="shared" si="28"/>
        <v>1</v>
      </c>
      <c r="DA38">
        <f t="shared" si="28"/>
        <v>1</v>
      </c>
      <c r="DB38">
        <f t="shared" si="28"/>
        <v>1</v>
      </c>
      <c r="DC38">
        <f t="shared" si="28"/>
        <v>1</v>
      </c>
      <c r="DD38">
        <f t="shared" si="28"/>
        <v>1</v>
      </c>
      <c r="DE38">
        <f t="shared" si="28"/>
        <v>1</v>
      </c>
      <c r="DF38">
        <f t="shared" si="28"/>
        <v>0</v>
      </c>
      <c r="DG38">
        <f t="shared" si="28"/>
        <v>0</v>
      </c>
      <c r="DH38">
        <f t="shared" si="28"/>
        <v>0</v>
      </c>
      <c r="DI38">
        <f t="shared" si="28"/>
        <v>1</v>
      </c>
      <c r="DJ38">
        <f t="shared" si="28"/>
        <v>1</v>
      </c>
      <c r="DK38">
        <f t="shared" si="28"/>
        <v>1</v>
      </c>
      <c r="DL38">
        <f t="shared" si="28"/>
        <v>1</v>
      </c>
      <c r="DM38">
        <f t="shared" si="28"/>
        <v>1</v>
      </c>
      <c r="DN38">
        <f t="shared" si="28"/>
        <v>1</v>
      </c>
      <c r="DO38">
        <f t="shared" si="28"/>
        <v>1</v>
      </c>
      <c r="DP38">
        <f t="shared" si="28"/>
        <v>1</v>
      </c>
      <c r="DQ38">
        <f t="shared" si="28"/>
        <v>1</v>
      </c>
      <c r="DR38">
        <f t="shared" si="28"/>
        <v>1</v>
      </c>
      <c r="DS38">
        <f t="shared" si="28"/>
        <v>1</v>
      </c>
      <c r="DT38">
        <f t="shared" si="28"/>
        <v>1</v>
      </c>
      <c r="DU38">
        <f t="shared" si="28"/>
        <v>1</v>
      </c>
      <c r="DV38">
        <f t="shared" si="28"/>
        <v>1</v>
      </c>
      <c r="DW38">
        <f t="shared" si="28"/>
        <v>1</v>
      </c>
      <c r="DX38">
        <f t="shared" si="28"/>
        <v>0</v>
      </c>
      <c r="DY38">
        <f t="shared" si="28"/>
        <v>1</v>
      </c>
      <c r="DZ38">
        <f t="shared" si="28"/>
        <v>1</v>
      </c>
      <c r="EA38">
        <f t="shared" ref="EA38:FL38" si="29">1-EA45</f>
        <v>1</v>
      </c>
      <c r="EB38">
        <f t="shared" si="29"/>
        <v>1</v>
      </c>
      <c r="EC38">
        <f t="shared" si="29"/>
        <v>1</v>
      </c>
      <c r="ED38">
        <f t="shared" si="29"/>
        <v>1</v>
      </c>
      <c r="EE38">
        <f t="shared" si="29"/>
        <v>1</v>
      </c>
      <c r="EF38">
        <f t="shared" si="29"/>
        <v>0</v>
      </c>
      <c r="EG38">
        <f t="shared" si="29"/>
        <v>0</v>
      </c>
      <c r="EH38">
        <f t="shared" si="29"/>
        <v>0</v>
      </c>
      <c r="EI38">
        <f t="shared" si="29"/>
        <v>0</v>
      </c>
      <c r="EJ38">
        <f t="shared" si="29"/>
        <v>1</v>
      </c>
      <c r="EK38">
        <f t="shared" si="29"/>
        <v>1</v>
      </c>
      <c r="EL38">
        <f t="shared" si="29"/>
        <v>1</v>
      </c>
      <c r="EM38">
        <f t="shared" si="29"/>
        <v>1</v>
      </c>
      <c r="EN38">
        <f t="shared" si="29"/>
        <v>0</v>
      </c>
      <c r="EO38">
        <f t="shared" si="29"/>
        <v>1</v>
      </c>
      <c r="EP38">
        <f t="shared" si="29"/>
        <v>1</v>
      </c>
      <c r="EQ38">
        <f t="shared" si="29"/>
        <v>1</v>
      </c>
      <c r="ER38">
        <f t="shared" si="29"/>
        <v>1</v>
      </c>
      <c r="ES38">
        <f t="shared" si="29"/>
        <v>1</v>
      </c>
      <c r="ET38">
        <f t="shared" si="29"/>
        <v>1</v>
      </c>
      <c r="EU38">
        <f t="shared" si="29"/>
        <v>1</v>
      </c>
      <c r="EV38">
        <f t="shared" si="29"/>
        <v>1</v>
      </c>
      <c r="EW38">
        <f t="shared" si="29"/>
        <v>1</v>
      </c>
      <c r="EX38">
        <f t="shared" si="29"/>
        <v>1</v>
      </c>
      <c r="EY38">
        <f t="shared" si="29"/>
        <v>0</v>
      </c>
      <c r="EZ38">
        <f t="shared" si="29"/>
        <v>0</v>
      </c>
      <c r="FA38">
        <f t="shared" si="29"/>
        <v>0</v>
      </c>
      <c r="FB38">
        <f t="shared" si="29"/>
        <v>1</v>
      </c>
      <c r="FC38">
        <f t="shared" si="29"/>
        <v>1</v>
      </c>
      <c r="FD38">
        <f t="shared" si="29"/>
        <v>0</v>
      </c>
      <c r="FE38">
        <f t="shared" si="29"/>
        <v>1</v>
      </c>
      <c r="FF38">
        <f t="shared" si="29"/>
        <v>1</v>
      </c>
      <c r="FG38">
        <f t="shared" si="29"/>
        <v>1</v>
      </c>
      <c r="FH38">
        <f t="shared" si="29"/>
        <v>1</v>
      </c>
      <c r="FI38">
        <f t="shared" si="29"/>
        <v>1</v>
      </c>
      <c r="FJ38">
        <f t="shared" si="29"/>
        <v>0</v>
      </c>
      <c r="FK38">
        <f t="shared" si="29"/>
        <v>1</v>
      </c>
      <c r="FL38">
        <f t="shared" si="29"/>
        <v>1</v>
      </c>
    </row>
    <row r="40" spans="1:168" x14ac:dyDescent="0.3">
      <c r="A40" t="s">
        <v>495</v>
      </c>
      <c r="B40">
        <v>371.86289692547928</v>
      </c>
      <c r="C40">
        <v>430.71157025482802</v>
      </c>
      <c r="D40">
        <v>242.65222825175536</v>
      </c>
      <c r="E40">
        <v>260.52224572835638</v>
      </c>
      <c r="F40">
        <v>188.83258109223019</v>
      </c>
      <c r="G40">
        <v>240.05873951193209</v>
      </c>
      <c r="H40">
        <v>94.921202928503007</v>
      </c>
      <c r="I40">
        <v>149.9613340817836</v>
      </c>
      <c r="J40">
        <v>139.19960752409506</v>
      </c>
      <c r="K40">
        <v>134.93110732347094</v>
      </c>
      <c r="L40">
        <v>245.77987426434703</v>
      </c>
      <c r="M40">
        <v>233.52832330087708</v>
      </c>
      <c r="N40">
        <v>318.75647149986418</v>
      </c>
      <c r="O40">
        <v>186.01600928699241</v>
      </c>
      <c r="P40">
        <v>170.51797075666582</v>
      </c>
      <c r="Q40">
        <v>156.50479271850296</v>
      </c>
      <c r="R40">
        <v>154.63142887929055</v>
      </c>
      <c r="S40">
        <v>177.29279682785301</v>
      </c>
      <c r="T40">
        <v>122.87999049559571</v>
      </c>
      <c r="U40">
        <v>203.78267709200898</v>
      </c>
      <c r="V40">
        <v>86.068002719295663</v>
      </c>
      <c r="W40">
        <v>178.89886804085978</v>
      </c>
      <c r="X40">
        <v>374.25175615863378</v>
      </c>
      <c r="Y40">
        <v>269.63484525546755</v>
      </c>
      <c r="Z40">
        <v>199.35821356499898</v>
      </c>
      <c r="AA40">
        <v>217.894000273823</v>
      </c>
      <c r="AB40">
        <v>138.74555360675313</v>
      </c>
      <c r="AC40">
        <v>284.58787916502513</v>
      </c>
      <c r="AD40">
        <v>255.85098037566883</v>
      </c>
      <c r="AE40">
        <v>291.73044425977588</v>
      </c>
      <c r="AF40">
        <v>298.82086215374181</v>
      </c>
      <c r="AG40">
        <v>191.38808897843961</v>
      </c>
      <c r="AH40">
        <v>317.79244804892329</v>
      </c>
      <c r="AI40">
        <v>355.53928027939122</v>
      </c>
      <c r="AJ40">
        <v>366.68541862144042</v>
      </c>
      <c r="AK40">
        <v>461.47192190588163</v>
      </c>
      <c r="AL40">
        <v>350.16784385188737</v>
      </c>
      <c r="AM40">
        <v>445.46835436946066</v>
      </c>
      <c r="AN40">
        <v>259.16921583765344</v>
      </c>
      <c r="AO40">
        <v>287.09013095884933</v>
      </c>
      <c r="AP40">
        <v>680.21244513429599</v>
      </c>
      <c r="AQ40">
        <v>580.08887133657493</v>
      </c>
      <c r="AR40">
        <v>335.81354042181374</v>
      </c>
      <c r="AS40">
        <v>472.36629471631738</v>
      </c>
      <c r="AT40">
        <v>535.0743263277202</v>
      </c>
      <c r="AU40">
        <v>246.8684466978045</v>
      </c>
      <c r="AV40">
        <v>267.65123555800665</v>
      </c>
      <c r="AW40">
        <v>435.8526771669159</v>
      </c>
      <c r="AX40">
        <v>499.15432854410682</v>
      </c>
      <c r="AY40">
        <v>273.04074959602605</v>
      </c>
      <c r="AZ40">
        <v>376.19270760164346</v>
      </c>
      <c r="BA40">
        <v>238.91065587824622</v>
      </c>
      <c r="BB40">
        <v>282.02641776840449</v>
      </c>
      <c r="BC40">
        <v>547.83700401984299</v>
      </c>
      <c r="BD40">
        <v>307.17084326506637</v>
      </c>
      <c r="BE40">
        <v>273.04074959602673</v>
      </c>
      <c r="BF40">
        <v>263.00720758379828</v>
      </c>
      <c r="BG40">
        <v>341.30093693410799</v>
      </c>
      <c r="BH40">
        <v>270.36049453030927</v>
      </c>
      <c r="BI40">
        <v>333.53382536003602</v>
      </c>
      <c r="BJ40">
        <v>340.33528330205701</v>
      </c>
      <c r="BK40">
        <v>440.1845484313576</v>
      </c>
      <c r="BL40">
        <v>378.15031472704135</v>
      </c>
      <c r="BM40">
        <v>270.36049453030927</v>
      </c>
      <c r="BN40">
        <v>302.52025187707261</v>
      </c>
      <c r="BO40">
        <v>302.52025187707261</v>
      </c>
      <c r="BP40">
        <v>378.15031472704135</v>
      </c>
      <c r="BQ40">
        <v>296.47451148310449</v>
      </c>
      <c r="BR40">
        <v>493.22766711152462</v>
      </c>
      <c r="BS40">
        <v>616.79480112952274</v>
      </c>
      <c r="BT40">
        <v>382.54488348333854</v>
      </c>
      <c r="BU40">
        <v>304.56178307714748</v>
      </c>
      <c r="BV40">
        <v>351.13388509682176</v>
      </c>
      <c r="BW40">
        <v>415.89462807642758</v>
      </c>
      <c r="BX40">
        <v>370.05009185429986</v>
      </c>
      <c r="BY40">
        <v>319.83101417036784</v>
      </c>
      <c r="BZ40">
        <v>256.48971579105279</v>
      </c>
      <c r="CA40">
        <v>369.28907584708838</v>
      </c>
      <c r="CB40">
        <v>254.51504473515408</v>
      </c>
      <c r="CC40">
        <v>335.91014181332605</v>
      </c>
      <c r="CD40">
        <v>254.51504473515408</v>
      </c>
      <c r="CE40">
        <v>226.23559535324077</v>
      </c>
      <c r="CF40">
        <v>282.79449431568753</v>
      </c>
      <c r="CG40">
        <v>374.00498305103508</v>
      </c>
      <c r="CH40">
        <v>374.00498305103525</v>
      </c>
      <c r="CI40">
        <v>492.4571833202499</v>
      </c>
      <c r="CJ40">
        <v>321.70014324865457</v>
      </c>
      <c r="CK40">
        <v>501.66425311263771</v>
      </c>
      <c r="CL40">
        <v>450.38020077528375</v>
      </c>
      <c r="CM40">
        <v>501.66425311263737</v>
      </c>
      <c r="CN40">
        <v>392.63212766827104</v>
      </c>
      <c r="CO40">
        <v>564.37228472404115</v>
      </c>
      <c r="CP40">
        <v>450.38020077528375</v>
      </c>
      <c r="CQ40">
        <v>386.04017212555266</v>
      </c>
      <c r="CR40">
        <v>438.95622150123478</v>
      </c>
      <c r="CS40">
        <v>376.24818988983026</v>
      </c>
      <c r="CT40">
        <v>321.70014324865457</v>
      </c>
      <c r="CU40">
        <v>576.22858364808405</v>
      </c>
      <c r="CV40">
        <v>432.19883626660624</v>
      </c>
      <c r="CW40">
        <v>347.96826045213487</v>
      </c>
      <c r="CX40">
        <v>314.01230748235082</v>
      </c>
      <c r="CY40">
        <v>347.79717675515019</v>
      </c>
      <c r="CZ40">
        <v>248.7518857102138</v>
      </c>
      <c r="DA40">
        <v>334.46250114265109</v>
      </c>
      <c r="DB40">
        <v>292.44761242076066</v>
      </c>
      <c r="DC40">
        <v>287.22490090388573</v>
      </c>
      <c r="DD40">
        <v>310.47649104948039</v>
      </c>
      <c r="DE40">
        <v>282.81065292774275</v>
      </c>
      <c r="DF40">
        <v>380.22451327474471</v>
      </c>
      <c r="DG40">
        <v>380.88594021925212</v>
      </c>
      <c r="DH40">
        <v>427.30273910448648</v>
      </c>
      <c r="DI40">
        <v>334.53670037789823</v>
      </c>
      <c r="DJ40">
        <v>331.88746505619304</v>
      </c>
      <c r="DK40">
        <v>128.680057344895</v>
      </c>
      <c r="DL40">
        <v>128.680057344895</v>
      </c>
      <c r="DM40">
        <v>160.74463233900411</v>
      </c>
      <c r="DN40">
        <v>85.523409802298517</v>
      </c>
      <c r="DO40">
        <v>185.58513211588789</v>
      </c>
      <c r="DP40">
        <v>273.04074959602605</v>
      </c>
      <c r="DQ40">
        <v>238.9106558782459</v>
      </c>
      <c r="DR40">
        <v>273.04074959602565</v>
      </c>
      <c r="DS40">
        <v>273.04074959602565</v>
      </c>
      <c r="DT40">
        <v>296.47451148310461</v>
      </c>
      <c r="DU40">
        <v>298.12139679199959</v>
      </c>
      <c r="DV40">
        <v>283.0760371285354</v>
      </c>
      <c r="DW40">
        <v>270.3604945303095</v>
      </c>
      <c r="DX40">
        <v>378.15031472704158</v>
      </c>
      <c r="DY40">
        <v>270.36049453030887</v>
      </c>
      <c r="DZ40">
        <v>348.01116406846734</v>
      </c>
      <c r="EA40">
        <v>127.28182375995496</v>
      </c>
      <c r="EB40">
        <v>322.22685528284495</v>
      </c>
      <c r="EC40">
        <v>349.07909310616571</v>
      </c>
      <c r="ED40">
        <v>333.30280391433433</v>
      </c>
      <c r="EE40">
        <v>323.82511626862981</v>
      </c>
      <c r="EF40">
        <v>483.99352858019108</v>
      </c>
      <c r="EG40">
        <v>367.48460530103279</v>
      </c>
      <c r="EH40">
        <v>381.23674227660956</v>
      </c>
      <c r="EI40">
        <v>388.36441431075048</v>
      </c>
      <c r="EJ40">
        <v>264.76981599411386</v>
      </c>
      <c r="EK40">
        <v>300.75640268582885</v>
      </c>
      <c r="EL40">
        <v>342.91128479785971</v>
      </c>
      <c r="EM40">
        <v>333.09663113733359</v>
      </c>
      <c r="EN40">
        <v>399.51439863964151</v>
      </c>
      <c r="EO40">
        <v>308.58365569841158</v>
      </c>
      <c r="EP40">
        <v>282.86835109749416</v>
      </c>
      <c r="EQ40">
        <v>257.15304625287786</v>
      </c>
      <c r="ER40">
        <v>260.96315426312526</v>
      </c>
      <c r="ES40">
        <v>324.08754047054367</v>
      </c>
      <c r="ET40">
        <v>258.03705580649768</v>
      </c>
      <c r="EU40">
        <v>306.45209001783309</v>
      </c>
      <c r="EV40">
        <v>302.8227008730538</v>
      </c>
      <c r="EW40">
        <v>328.60682572066702</v>
      </c>
      <c r="EX40">
        <v>251.71642985830883</v>
      </c>
      <c r="EY40">
        <v>250.73122862950814</v>
      </c>
      <c r="EZ40">
        <v>252.8120194302642</v>
      </c>
      <c r="FA40">
        <v>385.91762476725381</v>
      </c>
      <c r="FB40">
        <v>222.14801057998531</v>
      </c>
      <c r="FC40">
        <v>216.44806884648685</v>
      </c>
      <c r="FD40">
        <v>339.65011010673953</v>
      </c>
      <c r="FE40">
        <v>117.137799166607</v>
      </c>
      <c r="FF40">
        <v>49.461819360452076</v>
      </c>
      <c r="FG40">
        <v>170.65046849142408</v>
      </c>
      <c r="FH40">
        <v>170.65046849142388</v>
      </c>
      <c r="FI40">
        <v>186.806199806047</v>
      </c>
      <c r="FJ40">
        <v>360.69722341024811</v>
      </c>
      <c r="FK40">
        <v>330.63912137986108</v>
      </c>
      <c r="FL40">
        <v>278.28840683866946</v>
      </c>
    </row>
    <row r="41" spans="1:168" x14ac:dyDescent="0.3">
      <c r="A41" t="s">
        <v>450</v>
      </c>
      <c r="B41">
        <v>192.51171648699477</v>
      </c>
      <c r="C41">
        <v>199.65330532198817</v>
      </c>
      <c r="D41">
        <v>126.20620850065306</v>
      </c>
      <c r="E41">
        <v>130.24551344945792</v>
      </c>
      <c r="F41">
        <v>97.409400280469939</v>
      </c>
      <c r="G41">
        <v>136.26779891126301</v>
      </c>
      <c r="H41">
        <v>34.120704972712026</v>
      </c>
      <c r="I41">
        <v>52.483194602096752</v>
      </c>
      <c r="J41">
        <v>50.456679640200278</v>
      </c>
      <c r="K41">
        <v>49.718502984387641</v>
      </c>
      <c r="L41">
        <v>88.663105955519285</v>
      </c>
      <c r="M41">
        <v>82.16156605624883</v>
      </c>
      <c r="N41">
        <v>110.87471317357415</v>
      </c>
      <c r="O41">
        <v>63.366770191283237</v>
      </c>
      <c r="P41">
        <v>59.86006593462367</v>
      </c>
      <c r="Q41">
        <v>54.873692782175596</v>
      </c>
      <c r="R41">
        <v>51.172324627009189</v>
      </c>
      <c r="S41">
        <v>63.383145530677865</v>
      </c>
      <c r="T41">
        <v>45.707085925248023</v>
      </c>
      <c r="U41">
        <v>72.399428142777595</v>
      </c>
      <c r="V41">
        <v>33.589904321253726</v>
      </c>
      <c r="W41">
        <v>64.738444965539998</v>
      </c>
      <c r="X41">
        <v>111.65205145920845</v>
      </c>
      <c r="Y41">
        <v>91.196585772785824</v>
      </c>
      <c r="Z41">
        <v>76.406561838395021</v>
      </c>
      <c r="AA41">
        <v>80.522594653201622</v>
      </c>
      <c r="AB41">
        <v>54.155071728358308</v>
      </c>
      <c r="AC41">
        <v>111.0270291410549</v>
      </c>
      <c r="AD41">
        <v>92.795342395984548</v>
      </c>
      <c r="AE41">
        <v>108.06256338201713</v>
      </c>
      <c r="AF41">
        <v>109.0067335340039</v>
      </c>
      <c r="AG41">
        <v>71.037047190718965</v>
      </c>
      <c r="AH41">
        <v>165.56920560891587</v>
      </c>
      <c r="AI41">
        <v>161.85653685830846</v>
      </c>
      <c r="AJ41">
        <v>173.91360100742344</v>
      </c>
      <c r="AK41">
        <v>221.19716505979872</v>
      </c>
      <c r="AL41">
        <v>166.07955365786731</v>
      </c>
      <c r="AM41">
        <v>219.32428265765685</v>
      </c>
      <c r="AN41">
        <v>122.9202180308081</v>
      </c>
      <c r="AO41">
        <v>146.44465657126625</v>
      </c>
      <c r="AP41">
        <v>312.96188599631625</v>
      </c>
      <c r="AQ41">
        <v>284.8714446094865</v>
      </c>
      <c r="AR41">
        <v>176.89304054753032</v>
      </c>
      <c r="AS41">
        <v>248.82352878213658</v>
      </c>
      <c r="AT41">
        <v>281.85559286045441</v>
      </c>
      <c r="AU41">
        <v>126.63107684089032</v>
      </c>
      <c r="AV41">
        <v>134.01165276214607</v>
      </c>
      <c r="AW41">
        <v>139.98881679475079</v>
      </c>
      <c r="AX41">
        <v>209.948994522525</v>
      </c>
      <c r="AY41">
        <v>93.325877863167136</v>
      </c>
      <c r="AZ41">
        <v>169.63849404722268</v>
      </c>
      <c r="BA41">
        <v>107.62215183402051</v>
      </c>
      <c r="BB41">
        <v>150.88885465060696</v>
      </c>
      <c r="BC41">
        <v>294.71902234441507</v>
      </c>
      <c r="BD41">
        <v>164.34154319947962</v>
      </c>
      <c r="BE41">
        <v>115.86521546026079</v>
      </c>
      <c r="BF41">
        <v>140.71325885573552</v>
      </c>
      <c r="BG41">
        <v>168.75375295289945</v>
      </c>
      <c r="BH41">
        <v>89.463947497983156</v>
      </c>
      <c r="BI41">
        <v>157.11439885129633</v>
      </c>
      <c r="BJ41">
        <v>185.97521632929264</v>
      </c>
      <c r="BK41">
        <v>205.17336800521394</v>
      </c>
      <c r="BL41">
        <v>202.36529938199538</v>
      </c>
      <c r="BM41">
        <v>144.64739047833868</v>
      </c>
      <c r="BN41">
        <v>152.77459418134444</v>
      </c>
      <c r="BO41">
        <v>157.61242303947333</v>
      </c>
      <c r="BP41">
        <v>197.01552879934147</v>
      </c>
      <c r="BQ41">
        <v>152.77459418134444</v>
      </c>
      <c r="BR41">
        <v>201.47019278306499</v>
      </c>
      <c r="BS41">
        <v>267.23534737981879</v>
      </c>
      <c r="BT41">
        <v>210.92294118837128</v>
      </c>
      <c r="BU41">
        <v>166.42689221030747</v>
      </c>
      <c r="BV41">
        <v>179.47147824024762</v>
      </c>
      <c r="BW41">
        <v>208.954535553585</v>
      </c>
      <c r="BX41">
        <v>189.98310380736777</v>
      </c>
      <c r="BY41">
        <v>171.15600973842083</v>
      </c>
      <c r="BZ41">
        <v>137.98337412587011</v>
      </c>
      <c r="CA41">
        <v>198.23133073743529</v>
      </c>
      <c r="CB41">
        <v>136.92106340054926</v>
      </c>
      <c r="CC41">
        <v>184.10342827962251</v>
      </c>
      <c r="CD41">
        <v>136.92106340054926</v>
      </c>
      <c r="CE41">
        <v>124.78554924520934</v>
      </c>
      <c r="CF41">
        <v>152.13451488949914</v>
      </c>
      <c r="CG41">
        <v>200.1469453591302</v>
      </c>
      <c r="CH41">
        <v>204.37392496794953</v>
      </c>
      <c r="CI41">
        <v>242.36714941606363</v>
      </c>
      <c r="CJ41">
        <v>145.74584136490131</v>
      </c>
      <c r="CK41">
        <v>248.73839263988077</v>
      </c>
      <c r="CL41">
        <v>231.2244485482245</v>
      </c>
      <c r="CM41">
        <v>239.91501615027133</v>
      </c>
      <c r="CN41">
        <v>183.58275569774918</v>
      </c>
      <c r="CO41">
        <v>270.03095910506022</v>
      </c>
      <c r="CP41">
        <v>215.35088193424727</v>
      </c>
      <c r="CQ41">
        <v>198.19238446990667</v>
      </c>
      <c r="CR41">
        <v>231.2244485482245</v>
      </c>
      <c r="CS41">
        <v>198.19238446990667</v>
      </c>
      <c r="CT41">
        <v>165.16032039158898</v>
      </c>
      <c r="CU41">
        <v>249.57722937664991</v>
      </c>
      <c r="CV41">
        <v>203.59152566414261</v>
      </c>
      <c r="CW41">
        <v>186.16884430659957</v>
      </c>
      <c r="CX41">
        <v>168.00184111359025</v>
      </c>
      <c r="CY41">
        <v>181.20160689426478</v>
      </c>
      <c r="CZ41">
        <v>130.33385266242905</v>
      </c>
      <c r="DA41">
        <v>178.94303706977945</v>
      </c>
      <c r="DB41">
        <v>156.4643682063637</v>
      </c>
      <c r="DC41">
        <v>153.67013015727838</v>
      </c>
      <c r="DD41">
        <v>162.67453459377427</v>
      </c>
      <c r="DE41">
        <v>151.34474366154313</v>
      </c>
      <c r="DF41">
        <v>192.8152061575073</v>
      </c>
      <c r="DG41">
        <v>207.98576429543579</v>
      </c>
      <c r="DH41">
        <v>233.49832729516544</v>
      </c>
      <c r="DI41">
        <v>178.98273485592193</v>
      </c>
      <c r="DJ41">
        <v>181.35893091216064</v>
      </c>
      <c r="DK41">
        <v>45.787594373437187</v>
      </c>
      <c r="DL41">
        <v>47.188662969025394</v>
      </c>
      <c r="DM41">
        <v>59.782740702186608</v>
      </c>
      <c r="DN41">
        <v>33.381440140306978</v>
      </c>
      <c r="DO41">
        <v>72.437464696248028</v>
      </c>
      <c r="DP41">
        <v>106.89027427681195</v>
      </c>
      <c r="DQ41">
        <v>93.528989992210455</v>
      </c>
      <c r="DR41">
        <v>106.89027427681195</v>
      </c>
      <c r="DS41">
        <v>93.335843852382652</v>
      </c>
      <c r="DT41">
        <v>115.6373139325689</v>
      </c>
      <c r="DU41">
        <v>113.9558668689469</v>
      </c>
      <c r="DV41">
        <v>102.11081843077054</v>
      </c>
      <c r="DW41">
        <v>103.31956462738478</v>
      </c>
      <c r="DX41">
        <v>147.59937803912106</v>
      </c>
      <c r="DY41">
        <v>103.31956462738478</v>
      </c>
      <c r="DZ41">
        <v>125.23382609536797</v>
      </c>
      <c r="EA41">
        <v>47.63533297362423</v>
      </c>
      <c r="EB41">
        <v>125.68179244811847</v>
      </c>
      <c r="EC41">
        <v>136.15527515212835</v>
      </c>
      <c r="ED41">
        <v>130.00187029307637</v>
      </c>
      <c r="EE41">
        <v>126.30518030453368</v>
      </c>
      <c r="EF41">
        <v>161.1379050826414</v>
      </c>
      <c r="EG41">
        <v>132.19368540652573</v>
      </c>
      <c r="EH41">
        <v>141.78624183827372</v>
      </c>
      <c r="EI41">
        <v>132.66478837929921</v>
      </c>
      <c r="EJ41">
        <v>103.65236067095128</v>
      </c>
      <c r="EK41">
        <v>112.55834463811044</v>
      </c>
      <c r="EL41">
        <v>131.47996426462544</v>
      </c>
      <c r="EM41">
        <v>130.40101276242785</v>
      </c>
      <c r="EN41">
        <v>155.82712903566215</v>
      </c>
      <c r="EO41">
        <v>120.80464779507659</v>
      </c>
      <c r="EP41">
        <v>110.73759381215352</v>
      </c>
      <c r="EQ41">
        <v>100.67053982923048</v>
      </c>
      <c r="ER41">
        <v>101.85896386611003</v>
      </c>
      <c r="ES41">
        <v>116.90443430352161</v>
      </c>
      <c r="ET41">
        <v>99.154138693421018</v>
      </c>
      <c r="EU41">
        <v>114.04350181700639</v>
      </c>
      <c r="EV41">
        <v>118.19755415685154</v>
      </c>
      <c r="EW41">
        <v>128.64333904558839</v>
      </c>
      <c r="EX41">
        <v>137.54970408484132</v>
      </c>
      <c r="EY41">
        <v>111.39112670594147</v>
      </c>
      <c r="EZ41">
        <v>143.99192107757611</v>
      </c>
      <c r="FA41">
        <v>206.21311584722258</v>
      </c>
      <c r="FB41">
        <v>121.58335113954655</v>
      </c>
      <c r="FC41">
        <v>119.50396275766072</v>
      </c>
      <c r="FD41">
        <v>186.06899892992382</v>
      </c>
      <c r="FE41">
        <v>59.465564022547262</v>
      </c>
      <c r="FF41">
        <v>27.009015610295208</v>
      </c>
      <c r="FG41">
        <v>93.528989992210484</v>
      </c>
      <c r="FH41">
        <v>93.528989992210484</v>
      </c>
      <c r="FI41">
        <v>102.006995123672</v>
      </c>
      <c r="FJ41">
        <v>182.15432383160299</v>
      </c>
      <c r="FK41">
        <v>166.97479684563604</v>
      </c>
      <c r="FL41">
        <v>149.85191707610625</v>
      </c>
    </row>
    <row r="42" spans="1:168" x14ac:dyDescent="0.3">
      <c r="A42" t="s">
        <v>47</v>
      </c>
      <c r="B42" t="s">
        <v>48</v>
      </c>
      <c r="C42" t="s">
        <v>48</v>
      </c>
      <c r="D42" t="s">
        <v>48</v>
      </c>
      <c r="E42" t="s">
        <v>48</v>
      </c>
      <c r="F42" t="s">
        <v>48</v>
      </c>
      <c r="G42" t="s">
        <v>48</v>
      </c>
      <c r="H42" t="s">
        <v>48</v>
      </c>
      <c r="I42" t="s">
        <v>48</v>
      </c>
      <c r="J42" t="s">
        <v>48</v>
      </c>
      <c r="K42" t="s">
        <v>48</v>
      </c>
      <c r="L42" t="s">
        <v>48</v>
      </c>
      <c r="M42" t="s">
        <v>48</v>
      </c>
      <c r="N42" t="s">
        <v>48</v>
      </c>
      <c r="O42" t="s">
        <v>48</v>
      </c>
      <c r="P42" t="s">
        <v>48</v>
      </c>
      <c r="Q42" t="s">
        <v>48</v>
      </c>
      <c r="R42" t="s">
        <v>48</v>
      </c>
      <c r="S42" t="s">
        <v>48</v>
      </c>
      <c r="T42" t="s">
        <v>48</v>
      </c>
      <c r="U42" t="s">
        <v>48</v>
      </c>
      <c r="V42" t="s">
        <v>48</v>
      </c>
      <c r="W42" t="s">
        <v>48</v>
      </c>
      <c r="X42" t="s">
        <v>48</v>
      </c>
      <c r="Y42" t="s">
        <v>48</v>
      </c>
      <c r="Z42" t="s">
        <v>48</v>
      </c>
      <c r="AA42" t="s">
        <v>48</v>
      </c>
      <c r="AB42" t="s">
        <v>48</v>
      </c>
      <c r="AC42" t="s">
        <v>48</v>
      </c>
      <c r="AD42" t="s">
        <v>48</v>
      </c>
      <c r="AE42" t="s">
        <v>48</v>
      </c>
      <c r="AF42" t="s">
        <v>48</v>
      </c>
      <c r="AG42" t="s">
        <v>48</v>
      </c>
      <c r="AH42" t="s">
        <v>48</v>
      </c>
      <c r="AI42" t="s">
        <v>48</v>
      </c>
      <c r="AJ42" t="s">
        <v>48</v>
      </c>
      <c r="AK42" t="s">
        <v>48</v>
      </c>
      <c r="AL42" t="s">
        <v>48</v>
      </c>
      <c r="AM42" t="s">
        <v>48</v>
      </c>
      <c r="AN42" t="s">
        <v>48</v>
      </c>
      <c r="AO42" t="s">
        <v>48</v>
      </c>
      <c r="AP42" t="s">
        <v>48</v>
      </c>
      <c r="AQ42" t="s">
        <v>48</v>
      </c>
      <c r="AR42" t="s">
        <v>48</v>
      </c>
      <c r="AS42" t="s">
        <v>48</v>
      </c>
      <c r="AT42" t="s">
        <v>48</v>
      </c>
      <c r="AU42" t="s">
        <v>48</v>
      </c>
      <c r="AV42" t="s">
        <v>48</v>
      </c>
      <c r="AW42" t="s">
        <v>48</v>
      </c>
      <c r="AX42" t="s">
        <v>48</v>
      </c>
      <c r="AY42" t="s">
        <v>48</v>
      </c>
      <c r="AZ42" t="s">
        <v>48</v>
      </c>
      <c r="BA42" t="s">
        <v>48</v>
      </c>
      <c r="BB42" t="s">
        <v>48</v>
      </c>
      <c r="BC42" t="s">
        <v>48</v>
      </c>
      <c r="BD42" t="s">
        <v>48</v>
      </c>
      <c r="BE42" t="s">
        <v>48</v>
      </c>
      <c r="BF42" t="s">
        <v>48</v>
      </c>
      <c r="BG42" t="s">
        <v>48</v>
      </c>
      <c r="BH42" t="s">
        <v>48</v>
      </c>
      <c r="BI42" t="s">
        <v>48</v>
      </c>
      <c r="BJ42" t="s">
        <v>48</v>
      </c>
      <c r="BK42" t="s">
        <v>48</v>
      </c>
      <c r="BL42" t="s">
        <v>48</v>
      </c>
      <c r="BM42" t="s">
        <v>48</v>
      </c>
      <c r="BN42" t="s">
        <v>48</v>
      </c>
      <c r="BO42" t="s">
        <v>48</v>
      </c>
      <c r="BP42" t="s">
        <v>48</v>
      </c>
      <c r="BQ42" t="s">
        <v>48</v>
      </c>
      <c r="BR42" t="s">
        <v>48</v>
      </c>
      <c r="BS42" t="s">
        <v>48</v>
      </c>
      <c r="BT42" t="s">
        <v>48</v>
      </c>
      <c r="BU42" t="s">
        <v>48</v>
      </c>
      <c r="BV42" t="s">
        <v>48</v>
      </c>
      <c r="BW42" t="s">
        <v>48</v>
      </c>
      <c r="BX42" t="s">
        <v>48</v>
      </c>
      <c r="BY42" t="s">
        <v>48</v>
      </c>
      <c r="BZ42" t="s">
        <v>48</v>
      </c>
      <c r="CA42" t="s">
        <v>48</v>
      </c>
      <c r="CB42" t="s">
        <v>48</v>
      </c>
      <c r="CC42" t="s">
        <v>48</v>
      </c>
      <c r="CD42" t="s">
        <v>48</v>
      </c>
      <c r="CE42" t="s">
        <v>48</v>
      </c>
      <c r="CF42" t="s">
        <v>48</v>
      </c>
      <c r="CG42" t="s">
        <v>48</v>
      </c>
      <c r="CH42" t="s">
        <v>48</v>
      </c>
      <c r="CI42" t="s">
        <v>48</v>
      </c>
      <c r="CJ42" t="s">
        <v>48</v>
      </c>
      <c r="CK42" t="s">
        <v>48</v>
      </c>
      <c r="CL42" t="s">
        <v>48</v>
      </c>
      <c r="CM42" t="s">
        <v>48</v>
      </c>
      <c r="CN42" t="s">
        <v>48</v>
      </c>
      <c r="CO42" t="s">
        <v>48</v>
      </c>
      <c r="CP42" t="s">
        <v>48</v>
      </c>
      <c r="CQ42" t="s">
        <v>48</v>
      </c>
      <c r="CR42" t="s">
        <v>48</v>
      </c>
      <c r="CS42" t="s">
        <v>48</v>
      </c>
      <c r="CT42" t="s">
        <v>48</v>
      </c>
      <c r="CU42" t="s">
        <v>48</v>
      </c>
      <c r="CV42" t="s">
        <v>48</v>
      </c>
      <c r="CW42" t="s">
        <v>48</v>
      </c>
      <c r="CX42" t="s">
        <v>48</v>
      </c>
      <c r="CY42" t="s">
        <v>48</v>
      </c>
      <c r="CZ42" t="s">
        <v>48</v>
      </c>
      <c r="DA42" t="s">
        <v>48</v>
      </c>
      <c r="DB42" t="s">
        <v>48</v>
      </c>
      <c r="DC42" t="s">
        <v>48</v>
      </c>
      <c r="DD42" t="s">
        <v>48</v>
      </c>
      <c r="DE42" t="s">
        <v>48</v>
      </c>
      <c r="DF42" t="s">
        <v>48</v>
      </c>
      <c r="DG42" t="s">
        <v>48</v>
      </c>
      <c r="DH42" t="s">
        <v>48</v>
      </c>
      <c r="DI42" t="s">
        <v>48</v>
      </c>
      <c r="DJ42" t="s">
        <v>48</v>
      </c>
      <c r="DK42" t="s">
        <v>48</v>
      </c>
      <c r="DL42" t="s">
        <v>48</v>
      </c>
      <c r="DM42" t="s">
        <v>48</v>
      </c>
      <c r="DN42" t="s">
        <v>48</v>
      </c>
      <c r="DO42" t="s">
        <v>48</v>
      </c>
      <c r="DP42" t="s">
        <v>48</v>
      </c>
      <c r="DQ42" t="s">
        <v>48</v>
      </c>
      <c r="DR42" t="s">
        <v>48</v>
      </c>
      <c r="DS42" t="s">
        <v>48</v>
      </c>
      <c r="DT42" t="s">
        <v>48</v>
      </c>
      <c r="DU42" t="s">
        <v>48</v>
      </c>
      <c r="DV42" t="s">
        <v>48</v>
      </c>
      <c r="DW42" t="s">
        <v>48</v>
      </c>
      <c r="DX42" t="s">
        <v>48</v>
      </c>
      <c r="DY42" t="s">
        <v>48</v>
      </c>
      <c r="DZ42" t="s">
        <v>48</v>
      </c>
      <c r="EA42" t="s">
        <v>48</v>
      </c>
      <c r="EB42" t="s">
        <v>48</v>
      </c>
      <c r="EC42" t="s">
        <v>48</v>
      </c>
      <c r="ED42" t="s">
        <v>48</v>
      </c>
      <c r="EE42" t="s">
        <v>48</v>
      </c>
      <c r="EF42" t="s">
        <v>48</v>
      </c>
      <c r="EG42" t="s">
        <v>48</v>
      </c>
      <c r="EH42" t="s">
        <v>48</v>
      </c>
      <c r="EI42" t="s">
        <v>48</v>
      </c>
      <c r="EJ42" t="s">
        <v>48</v>
      </c>
      <c r="EK42" t="s">
        <v>48</v>
      </c>
      <c r="EL42" t="s">
        <v>48</v>
      </c>
      <c r="EM42" t="s">
        <v>48</v>
      </c>
      <c r="EN42" t="s">
        <v>48</v>
      </c>
      <c r="EO42" t="s">
        <v>48</v>
      </c>
      <c r="EP42" t="s">
        <v>48</v>
      </c>
      <c r="EQ42" t="s">
        <v>48</v>
      </c>
      <c r="ER42" t="s">
        <v>48</v>
      </c>
      <c r="ES42" t="s">
        <v>48</v>
      </c>
      <c r="ET42" t="s">
        <v>48</v>
      </c>
      <c r="EU42" t="s">
        <v>48</v>
      </c>
      <c r="EV42" t="s">
        <v>48</v>
      </c>
      <c r="EW42" t="s">
        <v>48</v>
      </c>
      <c r="EX42" t="s">
        <v>48</v>
      </c>
      <c r="EY42" t="s">
        <v>48</v>
      </c>
      <c r="EZ42" t="s">
        <v>48</v>
      </c>
      <c r="FA42" t="s">
        <v>48</v>
      </c>
      <c r="FB42" t="s">
        <v>48</v>
      </c>
      <c r="FC42" t="s">
        <v>48</v>
      </c>
      <c r="FD42" t="s">
        <v>48</v>
      </c>
      <c r="FE42" t="s">
        <v>48</v>
      </c>
      <c r="FF42" t="s">
        <v>48</v>
      </c>
      <c r="FG42" t="s">
        <v>48</v>
      </c>
      <c r="FH42" t="s">
        <v>48</v>
      </c>
      <c r="FI42" t="s">
        <v>48</v>
      </c>
      <c r="FJ42" t="s">
        <v>48</v>
      </c>
      <c r="FK42" t="s">
        <v>48</v>
      </c>
      <c r="FL42" t="s">
        <v>48</v>
      </c>
    </row>
    <row r="43" spans="1:168" x14ac:dyDescent="0.3">
      <c r="A43" t="s">
        <v>50</v>
      </c>
      <c r="B43">
        <v>40</v>
      </c>
      <c r="C43">
        <v>40</v>
      </c>
      <c r="D43">
        <v>40</v>
      </c>
      <c r="E43">
        <v>40</v>
      </c>
      <c r="F43">
        <v>40</v>
      </c>
      <c r="G43">
        <v>40</v>
      </c>
      <c r="H43">
        <v>40</v>
      </c>
      <c r="I43">
        <v>40</v>
      </c>
      <c r="J43">
        <v>40</v>
      </c>
      <c r="K43">
        <v>40</v>
      </c>
      <c r="L43">
        <v>40</v>
      </c>
      <c r="M43">
        <v>40</v>
      </c>
      <c r="N43">
        <v>40</v>
      </c>
      <c r="O43">
        <v>40</v>
      </c>
      <c r="P43">
        <v>40</v>
      </c>
      <c r="Q43">
        <v>40</v>
      </c>
      <c r="R43">
        <v>40</v>
      </c>
      <c r="S43">
        <v>40</v>
      </c>
      <c r="T43">
        <v>40</v>
      </c>
      <c r="U43">
        <v>40</v>
      </c>
      <c r="V43">
        <v>40</v>
      </c>
      <c r="W43">
        <v>40</v>
      </c>
      <c r="X43">
        <v>40</v>
      </c>
      <c r="Y43">
        <v>40</v>
      </c>
      <c r="Z43">
        <v>40</v>
      </c>
      <c r="AA43">
        <v>40</v>
      </c>
      <c r="AB43">
        <v>40</v>
      </c>
      <c r="AC43">
        <v>40</v>
      </c>
      <c r="AD43">
        <v>40</v>
      </c>
      <c r="AE43">
        <v>40</v>
      </c>
      <c r="AF43">
        <v>40</v>
      </c>
      <c r="AG43">
        <v>40</v>
      </c>
      <c r="AH43">
        <v>40</v>
      </c>
      <c r="AI43">
        <v>40</v>
      </c>
      <c r="AJ43">
        <v>40</v>
      </c>
      <c r="AK43">
        <v>40</v>
      </c>
      <c r="AL43">
        <v>40</v>
      </c>
      <c r="AM43">
        <v>40</v>
      </c>
      <c r="AN43">
        <v>40</v>
      </c>
      <c r="AO43">
        <v>40</v>
      </c>
      <c r="AP43">
        <v>40</v>
      </c>
      <c r="AQ43">
        <v>40</v>
      </c>
      <c r="AR43">
        <v>40</v>
      </c>
      <c r="AS43">
        <v>40</v>
      </c>
      <c r="AT43">
        <v>40</v>
      </c>
      <c r="AU43">
        <v>40</v>
      </c>
      <c r="AV43">
        <v>40</v>
      </c>
      <c r="AW43">
        <v>40</v>
      </c>
      <c r="AX43">
        <v>40</v>
      </c>
      <c r="AY43">
        <v>40</v>
      </c>
      <c r="AZ43">
        <v>40</v>
      </c>
      <c r="BA43">
        <v>40</v>
      </c>
      <c r="BB43">
        <v>40</v>
      </c>
      <c r="BC43">
        <v>40</v>
      </c>
      <c r="BD43">
        <v>40</v>
      </c>
      <c r="BE43">
        <v>40</v>
      </c>
      <c r="BF43">
        <v>40</v>
      </c>
      <c r="BG43">
        <v>40</v>
      </c>
      <c r="BH43">
        <v>40</v>
      </c>
      <c r="BI43">
        <v>40</v>
      </c>
      <c r="BJ43">
        <v>40</v>
      </c>
      <c r="BK43">
        <v>40</v>
      </c>
      <c r="BL43">
        <v>40</v>
      </c>
      <c r="BM43">
        <v>40</v>
      </c>
      <c r="BN43">
        <v>40</v>
      </c>
      <c r="BO43">
        <v>40</v>
      </c>
      <c r="BP43">
        <v>40</v>
      </c>
      <c r="BQ43">
        <v>40</v>
      </c>
      <c r="BR43">
        <v>40</v>
      </c>
      <c r="BS43">
        <v>40</v>
      </c>
      <c r="BT43">
        <v>40</v>
      </c>
      <c r="BU43">
        <v>40</v>
      </c>
      <c r="BV43">
        <v>40</v>
      </c>
      <c r="BW43">
        <v>40</v>
      </c>
      <c r="BX43">
        <v>40</v>
      </c>
      <c r="BY43">
        <v>40</v>
      </c>
      <c r="BZ43">
        <v>40</v>
      </c>
      <c r="CA43">
        <v>40</v>
      </c>
      <c r="CB43">
        <v>40</v>
      </c>
      <c r="CC43">
        <v>40</v>
      </c>
      <c r="CD43">
        <v>40</v>
      </c>
      <c r="CE43">
        <v>40</v>
      </c>
      <c r="CF43">
        <v>40</v>
      </c>
      <c r="CG43">
        <v>40</v>
      </c>
      <c r="CH43">
        <v>40</v>
      </c>
      <c r="CI43">
        <v>40</v>
      </c>
      <c r="CJ43">
        <v>40</v>
      </c>
      <c r="CK43">
        <v>40</v>
      </c>
      <c r="CL43">
        <v>40</v>
      </c>
      <c r="CM43">
        <v>40</v>
      </c>
      <c r="CN43">
        <v>40</v>
      </c>
      <c r="CO43">
        <v>40</v>
      </c>
      <c r="CP43">
        <v>40</v>
      </c>
      <c r="CQ43">
        <v>40</v>
      </c>
      <c r="CR43">
        <v>40</v>
      </c>
      <c r="CS43">
        <v>40</v>
      </c>
      <c r="CT43">
        <v>40</v>
      </c>
      <c r="CU43">
        <v>40</v>
      </c>
      <c r="CV43">
        <v>40</v>
      </c>
      <c r="CW43">
        <v>40</v>
      </c>
      <c r="CX43">
        <v>40</v>
      </c>
      <c r="CY43">
        <v>40</v>
      </c>
      <c r="CZ43">
        <v>40</v>
      </c>
      <c r="DA43">
        <v>40</v>
      </c>
      <c r="DB43">
        <v>40</v>
      </c>
      <c r="DC43">
        <v>40</v>
      </c>
      <c r="DD43">
        <v>40</v>
      </c>
      <c r="DE43">
        <v>40</v>
      </c>
      <c r="DF43">
        <v>40</v>
      </c>
      <c r="DG43">
        <v>40</v>
      </c>
      <c r="DH43">
        <v>40</v>
      </c>
      <c r="DI43">
        <v>40</v>
      </c>
      <c r="DJ43">
        <v>40</v>
      </c>
      <c r="DK43">
        <v>40</v>
      </c>
      <c r="DL43">
        <v>40</v>
      </c>
      <c r="DM43">
        <v>40</v>
      </c>
      <c r="DN43">
        <v>40</v>
      </c>
      <c r="DO43">
        <v>40</v>
      </c>
      <c r="DP43">
        <v>40</v>
      </c>
      <c r="DQ43">
        <v>40</v>
      </c>
      <c r="DR43">
        <v>40</v>
      </c>
      <c r="DS43">
        <v>40</v>
      </c>
      <c r="DT43">
        <v>40</v>
      </c>
      <c r="DU43">
        <v>40</v>
      </c>
      <c r="DV43">
        <v>40</v>
      </c>
      <c r="DW43">
        <v>40</v>
      </c>
      <c r="DX43">
        <v>40</v>
      </c>
      <c r="DY43">
        <v>40</v>
      </c>
      <c r="DZ43">
        <v>40</v>
      </c>
      <c r="EA43">
        <v>40</v>
      </c>
      <c r="EB43">
        <v>40</v>
      </c>
      <c r="EC43">
        <v>40</v>
      </c>
      <c r="ED43">
        <v>40</v>
      </c>
      <c r="EE43">
        <v>40</v>
      </c>
      <c r="EF43">
        <v>40</v>
      </c>
      <c r="EG43">
        <v>40</v>
      </c>
      <c r="EH43">
        <v>40</v>
      </c>
      <c r="EI43">
        <v>40</v>
      </c>
      <c r="EJ43">
        <v>40</v>
      </c>
      <c r="EK43">
        <v>40</v>
      </c>
      <c r="EL43">
        <v>40</v>
      </c>
      <c r="EM43">
        <v>40</v>
      </c>
      <c r="EN43">
        <v>40</v>
      </c>
      <c r="EO43">
        <v>40</v>
      </c>
      <c r="EP43">
        <v>40</v>
      </c>
      <c r="EQ43">
        <v>40</v>
      </c>
      <c r="ER43">
        <v>40</v>
      </c>
      <c r="ES43">
        <v>40</v>
      </c>
      <c r="ET43">
        <v>40</v>
      </c>
      <c r="EU43">
        <v>40</v>
      </c>
      <c r="EV43">
        <v>40</v>
      </c>
      <c r="EW43">
        <v>40</v>
      </c>
      <c r="EX43">
        <v>40</v>
      </c>
      <c r="EY43">
        <v>40</v>
      </c>
      <c r="EZ43">
        <v>40</v>
      </c>
      <c r="FA43">
        <v>40</v>
      </c>
      <c r="FB43">
        <v>40</v>
      </c>
      <c r="FC43">
        <v>40</v>
      </c>
      <c r="FD43">
        <v>40</v>
      </c>
      <c r="FE43">
        <v>40</v>
      </c>
      <c r="FF43">
        <v>40</v>
      </c>
      <c r="FG43">
        <v>40</v>
      </c>
      <c r="FH43">
        <v>40</v>
      </c>
      <c r="FI43">
        <v>40</v>
      </c>
      <c r="FJ43">
        <v>40</v>
      </c>
      <c r="FK43">
        <v>40</v>
      </c>
      <c r="FL43">
        <v>40</v>
      </c>
    </row>
    <row r="44" spans="1:168" x14ac:dyDescent="0.3">
      <c r="A44" t="s">
        <v>51</v>
      </c>
      <c r="B44" t="s">
        <v>74</v>
      </c>
      <c r="C44" t="s">
        <v>75</v>
      </c>
      <c r="D44" t="s">
        <v>76</v>
      </c>
      <c r="E44" t="s">
        <v>77</v>
      </c>
      <c r="F44" t="s">
        <v>78</v>
      </c>
      <c r="G44" t="s">
        <v>79</v>
      </c>
      <c r="H44" t="s">
        <v>80</v>
      </c>
      <c r="I44" t="s">
        <v>81</v>
      </c>
      <c r="J44" t="s">
        <v>82</v>
      </c>
      <c r="K44" t="s">
        <v>83</v>
      </c>
      <c r="L44" t="s">
        <v>84</v>
      </c>
      <c r="M44" t="s">
        <v>85</v>
      </c>
      <c r="N44" t="s">
        <v>86</v>
      </c>
      <c r="O44" t="s">
        <v>87</v>
      </c>
      <c r="P44" t="s">
        <v>88</v>
      </c>
      <c r="Q44" t="s">
        <v>89</v>
      </c>
      <c r="R44" t="s">
        <v>90</v>
      </c>
      <c r="S44" t="s">
        <v>91</v>
      </c>
      <c r="T44" t="s">
        <v>92</v>
      </c>
      <c r="U44" t="s">
        <v>93</v>
      </c>
      <c r="V44" t="s">
        <v>94</v>
      </c>
      <c r="W44" t="s">
        <v>95</v>
      </c>
      <c r="X44" t="s">
        <v>96</v>
      </c>
      <c r="Y44" t="s">
        <v>97</v>
      </c>
      <c r="Z44" t="s">
        <v>98</v>
      </c>
      <c r="AA44" t="s">
        <v>99</v>
      </c>
      <c r="AB44" t="s">
        <v>100</v>
      </c>
      <c r="AC44" t="s">
        <v>101</v>
      </c>
      <c r="AD44" t="s">
        <v>102</v>
      </c>
      <c r="AE44" t="s">
        <v>103</v>
      </c>
      <c r="AF44" t="s">
        <v>104</v>
      </c>
      <c r="AG44" t="s">
        <v>105</v>
      </c>
      <c r="AH44" t="s">
        <v>232</v>
      </c>
      <c r="AI44" t="s">
        <v>233</v>
      </c>
      <c r="AJ44" t="s">
        <v>234</v>
      </c>
      <c r="AK44" t="s">
        <v>235</v>
      </c>
      <c r="AL44" t="s">
        <v>236</v>
      </c>
      <c r="AM44" t="s">
        <v>237</v>
      </c>
      <c r="AN44" t="s">
        <v>238</v>
      </c>
      <c r="AO44" t="s">
        <v>239</v>
      </c>
      <c r="AP44" t="s">
        <v>240</v>
      </c>
      <c r="AQ44" t="s">
        <v>241</v>
      </c>
      <c r="AR44" t="s">
        <v>242</v>
      </c>
      <c r="AS44" t="s">
        <v>243</v>
      </c>
      <c r="AT44" t="s">
        <v>244</v>
      </c>
      <c r="AU44" t="s">
        <v>245</v>
      </c>
      <c r="AV44" t="s">
        <v>246</v>
      </c>
      <c r="AW44" t="s">
        <v>247</v>
      </c>
      <c r="AX44" t="s">
        <v>248</v>
      </c>
      <c r="AY44" t="s">
        <v>249</v>
      </c>
      <c r="AZ44" t="s">
        <v>250</v>
      </c>
      <c r="BA44" t="s">
        <v>251</v>
      </c>
      <c r="BB44" t="s">
        <v>252</v>
      </c>
      <c r="BC44" t="s">
        <v>506</v>
      </c>
      <c r="BD44" t="s">
        <v>507</v>
      </c>
      <c r="BE44" t="s">
        <v>508</v>
      </c>
      <c r="BF44" t="s">
        <v>509</v>
      </c>
      <c r="BG44" t="s">
        <v>253</v>
      </c>
      <c r="BH44" t="s">
        <v>254</v>
      </c>
      <c r="BI44" t="s">
        <v>255</v>
      </c>
      <c r="BJ44" t="s">
        <v>256</v>
      </c>
      <c r="BK44" t="s">
        <v>257</v>
      </c>
      <c r="BL44" t="s">
        <v>258</v>
      </c>
      <c r="BM44" t="s">
        <v>259</v>
      </c>
      <c r="BN44" t="s">
        <v>260</v>
      </c>
      <c r="BO44" t="s">
        <v>261</v>
      </c>
      <c r="BP44" t="s">
        <v>262</v>
      </c>
      <c r="BQ44" t="s">
        <v>263</v>
      </c>
      <c r="BR44" t="s">
        <v>264</v>
      </c>
      <c r="BS44" t="s">
        <v>265</v>
      </c>
      <c r="BT44" t="s">
        <v>266</v>
      </c>
      <c r="BU44" t="s">
        <v>267</v>
      </c>
      <c r="BV44" t="s">
        <v>268</v>
      </c>
      <c r="BW44" t="s">
        <v>269</v>
      </c>
      <c r="BX44" t="s">
        <v>270</v>
      </c>
      <c r="BY44" t="s">
        <v>271</v>
      </c>
      <c r="BZ44" t="s">
        <v>272</v>
      </c>
      <c r="CA44" t="s">
        <v>273</v>
      </c>
      <c r="CB44" t="s">
        <v>274</v>
      </c>
      <c r="CC44" t="s">
        <v>275</v>
      </c>
      <c r="CD44" t="s">
        <v>276</v>
      </c>
      <c r="CE44" t="s">
        <v>277</v>
      </c>
      <c r="CF44" t="s">
        <v>278</v>
      </c>
      <c r="CG44" t="s">
        <v>279</v>
      </c>
      <c r="CH44" t="s">
        <v>280</v>
      </c>
      <c r="CI44" t="s">
        <v>281</v>
      </c>
      <c r="CJ44" t="s">
        <v>282</v>
      </c>
      <c r="CK44" t="s">
        <v>283</v>
      </c>
      <c r="CL44" t="s">
        <v>284</v>
      </c>
      <c r="CM44" t="s">
        <v>285</v>
      </c>
      <c r="CN44" t="s">
        <v>286</v>
      </c>
      <c r="CO44" t="s">
        <v>287</v>
      </c>
      <c r="CP44" t="s">
        <v>288</v>
      </c>
      <c r="CQ44" t="s">
        <v>289</v>
      </c>
      <c r="CR44" t="s">
        <v>290</v>
      </c>
      <c r="CS44" t="s">
        <v>291</v>
      </c>
      <c r="CT44" t="s">
        <v>292</v>
      </c>
      <c r="CU44" t="s">
        <v>293</v>
      </c>
      <c r="CV44" t="s">
        <v>294</v>
      </c>
      <c r="CW44" t="s">
        <v>295</v>
      </c>
      <c r="CX44" t="s">
        <v>296</v>
      </c>
      <c r="CY44" t="s">
        <v>297</v>
      </c>
      <c r="CZ44" t="s">
        <v>298</v>
      </c>
      <c r="DA44" t="s">
        <v>299</v>
      </c>
      <c r="DB44" t="s">
        <v>300</v>
      </c>
      <c r="DC44" t="s">
        <v>301</v>
      </c>
      <c r="DD44" t="s">
        <v>302</v>
      </c>
      <c r="DE44" t="s">
        <v>303</v>
      </c>
      <c r="DF44" t="s">
        <v>304</v>
      </c>
      <c r="DG44" t="s">
        <v>305</v>
      </c>
      <c r="DH44" t="s">
        <v>306</v>
      </c>
      <c r="DI44" t="s">
        <v>307</v>
      </c>
      <c r="DJ44" t="s">
        <v>308</v>
      </c>
      <c r="DK44" t="s">
        <v>309</v>
      </c>
      <c r="DL44" t="s">
        <v>310</v>
      </c>
      <c r="DM44" t="s">
        <v>311</v>
      </c>
      <c r="DN44" t="s">
        <v>312</v>
      </c>
      <c r="DO44" t="s">
        <v>313</v>
      </c>
      <c r="DP44" t="s">
        <v>314</v>
      </c>
      <c r="DQ44" t="s">
        <v>315</v>
      </c>
      <c r="DR44" t="s">
        <v>316</v>
      </c>
      <c r="DS44" t="s">
        <v>317</v>
      </c>
      <c r="DT44" t="s">
        <v>318</v>
      </c>
      <c r="DU44" t="s">
        <v>319</v>
      </c>
      <c r="DV44" t="s">
        <v>320</v>
      </c>
      <c r="DW44" t="s">
        <v>321</v>
      </c>
      <c r="DX44" t="s">
        <v>322</v>
      </c>
      <c r="DY44" t="s">
        <v>323</v>
      </c>
      <c r="DZ44" t="s">
        <v>324</v>
      </c>
      <c r="EA44" t="s">
        <v>325</v>
      </c>
      <c r="EB44" t="s">
        <v>326</v>
      </c>
      <c r="EC44" t="s">
        <v>327</v>
      </c>
      <c r="ED44" t="s">
        <v>328</v>
      </c>
      <c r="EE44" t="s">
        <v>329</v>
      </c>
      <c r="EF44" t="s">
        <v>330</v>
      </c>
      <c r="EG44" t="s">
        <v>331</v>
      </c>
      <c r="EH44" t="s">
        <v>332</v>
      </c>
      <c r="EI44" t="s">
        <v>333</v>
      </c>
      <c r="EJ44" t="s">
        <v>334</v>
      </c>
      <c r="EK44" t="s">
        <v>335</v>
      </c>
      <c r="EL44" t="s">
        <v>336</v>
      </c>
      <c r="EM44" t="s">
        <v>337</v>
      </c>
      <c r="EN44" t="s">
        <v>338</v>
      </c>
      <c r="EO44" t="s">
        <v>339</v>
      </c>
      <c r="EP44" t="s">
        <v>340</v>
      </c>
      <c r="EQ44" t="s">
        <v>341</v>
      </c>
      <c r="ER44" t="s">
        <v>342</v>
      </c>
      <c r="ES44" t="s">
        <v>343</v>
      </c>
      <c r="ET44" t="s">
        <v>344</v>
      </c>
      <c r="EU44" t="s">
        <v>345</v>
      </c>
      <c r="EV44" t="s">
        <v>346</v>
      </c>
      <c r="EW44" t="s">
        <v>347</v>
      </c>
      <c r="EX44" t="s">
        <v>348</v>
      </c>
      <c r="EY44" t="s">
        <v>349</v>
      </c>
      <c r="EZ44" t="s">
        <v>350</v>
      </c>
      <c r="FA44" t="s">
        <v>351</v>
      </c>
      <c r="FB44" t="s">
        <v>352</v>
      </c>
      <c r="FC44" t="s">
        <v>353</v>
      </c>
      <c r="FD44" t="s">
        <v>354</v>
      </c>
      <c r="FE44" t="s">
        <v>355</v>
      </c>
      <c r="FF44" t="s">
        <v>356</v>
      </c>
      <c r="FG44" t="s">
        <v>357</v>
      </c>
      <c r="FH44" t="s">
        <v>358</v>
      </c>
      <c r="FI44" t="s">
        <v>359</v>
      </c>
      <c r="FJ44" t="s">
        <v>360</v>
      </c>
      <c r="FK44" t="s">
        <v>361</v>
      </c>
      <c r="FL44" t="s">
        <v>362</v>
      </c>
    </row>
    <row r="45" spans="1:168" x14ac:dyDescent="0.3">
      <c r="A45" t="s">
        <v>458</v>
      </c>
      <c r="B45">
        <f>IF($F$54=2,0,INDEX(LnkTbl!G$3:G$20,MATCH($B$54*1000&amp;B$42,LnkTbl!$C$3:$C$20,0),1)+0)</f>
        <v>0</v>
      </c>
      <c r="C45">
        <f>IF($F$54=2,0,INDEX(LnkTbl!H$3:H$20,MATCH($B$54*1000&amp;C$42,LnkTbl!$C$3:$C$20,0),1)+0)</f>
        <v>0</v>
      </c>
      <c r="D45">
        <f>IF($F$54=2,0,INDEX(LnkTbl!I$3:I$20,MATCH($B$54*1000&amp;D$42,LnkTbl!$C$3:$C$20,0),1)+0)</f>
        <v>0</v>
      </c>
      <c r="E45">
        <f>IF($F$54=2,0,INDEX(LnkTbl!J$3:J$20,MATCH($B$54*1000&amp;E$42,LnkTbl!$C$3:$C$20,0),1)+0)</f>
        <v>0</v>
      </c>
      <c r="F45">
        <f>IF($F$54=2,0,INDEX(LnkTbl!K$3:K$20,MATCH($B$54*1000&amp;F$42,LnkTbl!$C$3:$C$20,0),1)+0)</f>
        <v>0</v>
      </c>
      <c r="G45">
        <f>IF($F$54=2,0,INDEX(LnkTbl!L$3:L$20,MATCH($B$54*1000&amp;G$42,LnkTbl!$C$3:$C$20,0),1)+0)</f>
        <v>0</v>
      </c>
      <c r="H45">
        <f>IF($F$54=2,0,INDEX(LnkTbl!M$3:M$20,MATCH($B$54*1000&amp;H$42,LnkTbl!$C$3:$C$20,0),1)+0)</f>
        <v>0</v>
      </c>
      <c r="I45">
        <f>IF($F$54=2,0,INDEX(LnkTbl!N$3:N$20,MATCH($B$54*1000&amp;I$42,LnkTbl!$C$3:$C$20,0),1)+0)</f>
        <v>0</v>
      </c>
      <c r="J45">
        <f>IF($F$54=2,0,INDEX(LnkTbl!O$3:O$20,MATCH($B$54*1000&amp;J$42,LnkTbl!$C$3:$C$20,0),1)+0)</f>
        <v>0</v>
      </c>
      <c r="K45">
        <f>IF($F$54=2,0,INDEX(LnkTbl!P$3:P$20,MATCH($B$54*1000&amp;K$42,LnkTbl!$C$3:$C$20,0),1)+0)</f>
        <v>0</v>
      </c>
      <c r="L45">
        <f>IF($F$54=2,0,INDEX(LnkTbl!Q$3:Q$20,MATCH($B$54*1000&amp;L$42,LnkTbl!$C$3:$C$20,0),1)+0)</f>
        <v>0</v>
      </c>
      <c r="M45">
        <f>IF($F$54=2,0,INDEX(LnkTbl!R$3:R$20,MATCH($B$54*1000&amp;M$42,LnkTbl!$C$3:$C$20,0),1)+0)</f>
        <v>0</v>
      </c>
      <c r="N45">
        <f>IF($F$54=2,0,INDEX(LnkTbl!S$3:S$20,MATCH($B$54*1000&amp;N$42,LnkTbl!$C$3:$C$20,0),1)+0)</f>
        <v>0</v>
      </c>
      <c r="O45">
        <f>IF($F$54=2,0,INDEX(LnkTbl!T$3:T$20,MATCH($B$54*1000&amp;O$42,LnkTbl!$C$3:$C$20,0),1)+0)</f>
        <v>0</v>
      </c>
      <c r="P45">
        <f>IF($F$54=2,0,INDEX(LnkTbl!U$3:U$20,MATCH($B$54*1000&amp;P$42,LnkTbl!$C$3:$C$20,0),1)+0)</f>
        <v>0</v>
      </c>
      <c r="Q45">
        <f>IF($F$54=2,0,INDEX(LnkTbl!V$3:V$20,MATCH($B$54*1000&amp;Q$42,LnkTbl!$C$3:$C$20,0),1)+0)</f>
        <v>0</v>
      </c>
      <c r="R45">
        <f>IF($F$54=2,0,INDEX(LnkTbl!W$3:W$20,MATCH($B$54*1000&amp;R$42,LnkTbl!$C$3:$C$20,0),1)+0)</f>
        <v>0</v>
      </c>
      <c r="S45">
        <f>IF($F$54=2,0,INDEX(LnkTbl!X$3:X$20,MATCH($B$54*1000&amp;S$42,LnkTbl!$C$3:$C$20,0),1)+0)</f>
        <v>0</v>
      </c>
      <c r="T45">
        <f>IF($F$54=2,0,INDEX(LnkTbl!Y$3:Y$20,MATCH($B$54*1000&amp;T$42,LnkTbl!$C$3:$C$20,0),1)+0)</f>
        <v>0</v>
      </c>
      <c r="U45">
        <f>IF($F$54=2,0,INDEX(LnkTbl!Z$3:Z$20,MATCH($B$54*1000&amp;U$42,LnkTbl!$C$3:$C$20,0),1)+0)</f>
        <v>0</v>
      </c>
      <c r="V45">
        <f>IF($F$54=2,0,INDEX(LnkTbl!AA$3:AA$20,MATCH($B$54*1000&amp;V$42,LnkTbl!$C$3:$C$20,0),1)+0)</f>
        <v>0</v>
      </c>
      <c r="W45">
        <f>IF($F$54=2,0,INDEX(LnkTbl!AB$3:AB$20,MATCH($B$54*1000&amp;W$42,LnkTbl!$C$3:$C$20,0),1)+0)</f>
        <v>0</v>
      </c>
      <c r="X45">
        <f>IF($F$54=2,0,INDEX(LnkTbl!AC$3:AC$20,MATCH($B$54*1000&amp;X$42,LnkTbl!$C$3:$C$20,0),1)+0)</f>
        <v>0</v>
      </c>
      <c r="Y45">
        <f>IF($F$54=2,0,INDEX(LnkTbl!AD$3:AD$20,MATCH($B$54*1000&amp;Y$42,LnkTbl!$C$3:$C$20,0),1)+0)</f>
        <v>0</v>
      </c>
      <c r="Z45">
        <f>IF($F$54=2,0,INDEX(LnkTbl!AE$3:AE$20,MATCH($B$54*1000&amp;Z$42,LnkTbl!$C$3:$C$20,0),1)+0)</f>
        <v>0</v>
      </c>
      <c r="AA45">
        <f>IF($F$54=2,0,INDEX(LnkTbl!AF$3:AF$20,MATCH($B$54*1000&amp;AA$42,LnkTbl!$C$3:$C$20,0),1)+0)</f>
        <v>0</v>
      </c>
      <c r="AB45">
        <f>IF($F$54=2,0,INDEX(LnkTbl!AG$3:AG$20,MATCH($B$54*1000&amp;AB$42,LnkTbl!$C$3:$C$20,0),1)+0)</f>
        <v>0</v>
      </c>
      <c r="AC45">
        <f>IF($F$54=2,0,INDEX(LnkTbl!AH$3:AH$20,MATCH($B$54*1000&amp;AC$42,LnkTbl!$C$3:$C$20,0),1)+0)</f>
        <v>0</v>
      </c>
      <c r="AD45">
        <f>IF($F$54=2,0,INDEX(LnkTbl!AI$3:AI$20,MATCH($B$54*1000&amp;AD$42,LnkTbl!$C$3:$C$20,0),1)+0)</f>
        <v>0</v>
      </c>
      <c r="AE45">
        <f>IF($F$54=2,0,INDEX(LnkTbl!AJ$3:AJ$20,MATCH($B$54*1000&amp;AE$42,LnkTbl!$C$3:$C$20,0),1)+0)</f>
        <v>0</v>
      </c>
      <c r="AF45">
        <f>IF($F$54=2,0,INDEX(LnkTbl!AK$3:AK$20,MATCH($B$54*1000&amp;AF$42,LnkTbl!$C$3:$C$20,0),1)+0)</f>
        <v>0</v>
      </c>
      <c r="AG45">
        <f>IF($F$54=2,0,INDEX(LnkTbl!AL$3:AL$20,MATCH($B$54*1000&amp;AG$42,LnkTbl!$C$3:$C$20,0),1)+0)</f>
        <v>0</v>
      </c>
      <c r="AH45">
        <f>IF($F$54=2,0,INDEX(LnkTbl!AM$3:AM$20,MATCH($B$54*1000&amp;AH$42,LnkTbl!$C$3:$C$20,0),1)+0)</f>
        <v>0</v>
      </c>
      <c r="AI45">
        <f>IF($F$54=2,0,INDEX(LnkTbl!AN$3:AN$20,MATCH($B$54*1000&amp;AI$42,LnkTbl!$C$3:$C$20,0),1)+0)</f>
        <v>1</v>
      </c>
      <c r="AJ45">
        <f>IF($F$54=2,0,INDEX(LnkTbl!AO$3:AO$20,MATCH($B$54*1000&amp;AJ$42,LnkTbl!$C$3:$C$20,0),1)+0)</f>
        <v>1</v>
      </c>
      <c r="AK45">
        <f>IF($F$54=2,0,INDEX(LnkTbl!AP$3:AP$20,MATCH($B$54*1000&amp;AK$42,LnkTbl!$C$3:$C$20,0),1)+0)</f>
        <v>1</v>
      </c>
      <c r="AL45">
        <f>IF($F$54=2,0,INDEX(LnkTbl!AQ$3:AQ$20,MATCH($B$54*1000&amp;AL$42,LnkTbl!$C$3:$C$20,0),1)+0)</f>
        <v>1</v>
      </c>
      <c r="AM45">
        <f>IF($F$54=2,0,INDEX(LnkTbl!AR$3:AR$20,MATCH($B$54*1000&amp;AM$42,LnkTbl!$C$3:$C$20,0),1)+0)</f>
        <v>1</v>
      </c>
      <c r="AN45">
        <f>IF($F$54=2,0,INDEX(LnkTbl!AS$3:AS$20,MATCH($B$54*1000&amp;AN$42,LnkTbl!$C$3:$C$20,0),1)+0)</f>
        <v>0</v>
      </c>
      <c r="AO45">
        <f>IF($F$54=2,0,INDEX(LnkTbl!AT$3:AT$20,MATCH($B$54*1000&amp;AO$42,LnkTbl!$C$3:$C$20,0),1)+0)</f>
        <v>0</v>
      </c>
      <c r="AP45">
        <f>IF($F$54=2,0,INDEX(LnkTbl!AU$3:AU$20,MATCH($B$54*1000&amp;AP$42,LnkTbl!$C$3:$C$20,0),1)+0)</f>
        <v>1</v>
      </c>
      <c r="AQ45">
        <f>IF($F$54=2,0,INDEX(LnkTbl!AV$3:AV$20,MATCH($B$54*1000&amp;AQ$42,LnkTbl!$C$3:$C$20,0),1)+0)</f>
        <v>1</v>
      </c>
      <c r="AR45">
        <f>IF($F$54=2,0,INDEX(LnkTbl!AW$3:AW$20,MATCH($B$54*1000&amp;AR$42,LnkTbl!$C$3:$C$20,0),1)+0)</f>
        <v>0</v>
      </c>
      <c r="AS45">
        <f>IF($F$54=2,0,INDEX(LnkTbl!AX$3:AX$20,MATCH($B$54*1000&amp;AS$42,LnkTbl!$C$3:$C$20,0),1)+0)</f>
        <v>1</v>
      </c>
      <c r="AT45">
        <f>IF($F$54=2,0,INDEX(LnkTbl!AY$3:AY$20,MATCH($B$54*1000&amp;AT$42,LnkTbl!$C$3:$C$20,0),1)+0)</f>
        <v>1</v>
      </c>
      <c r="AU45">
        <f>IF($F$54=2,0,INDEX(LnkTbl!AZ$3:AZ$20,MATCH($B$54*1000&amp;AU$42,LnkTbl!$C$3:$C$20,0),1)+0)</f>
        <v>0</v>
      </c>
      <c r="AV45">
        <f>IF($F$54=2,0,INDEX(LnkTbl!BA$3:BA$20,MATCH($B$54*1000&amp;AV$42,LnkTbl!$C$3:$C$20,0),1)+0)</f>
        <v>0</v>
      </c>
      <c r="AW45">
        <f>IF($F$54=2,0,INDEX(LnkTbl!BB$3:BB$20,MATCH($B$54*1000&amp;AW$42,LnkTbl!$C$3:$C$20,0),1)+0)</f>
        <v>1</v>
      </c>
      <c r="AX45">
        <f>IF($F$54=2,0,INDEX(LnkTbl!BC$3:BC$20,MATCH($B$54*1000&amp;AX$42,LnkTbl!$C$3:$C$20,0),1)+0)</f>
        <v>1</v>
      </c>
      <c r="AY45">
        <f>IF($F$54=2,0,INDEX(LnkTbl!BD$3:BD$20,MATCH($B$54*1000&amp;AY$42,LnkTbl!$C$3:$C$20,0),1)+0)</f>
        <v>0</v>
      </c>
      <c r="AZ45">
        <f>IF($F$54=2,0,INDEX(LnkTbl!BE$3:BE$20,MATCH($B$54*1000&amp;AZ$42,LnkTbl!$C$3:$C$20,0),1)+0)</f>
        <v>1</v>
      </c>
      <c r="BA45">
        <f>IF($F$54=2,0,INDEX(LnkTbl!BF$3:BF$20,MATCH($B$54*1000&amp;BA$42,LnkTbl!$C$3:$C$20,0),1)+0)</f>
        <v>0</v>
      </c>
      <c r="BB45">
        <f>IF($F$54=2,0,INDEX(LnkTbl!BG$3:BG$20,MATCH($B$54*1000&amp;BB$42,LnkTbl!$C$3:$C$20,0),1)+0)</f>
        <v>0</v>
      </c>
      <c r="BC45">
        <f>IF($F$54=2,0,INDEX(LnkTbl!BH$3:BH$20,MATCH($B$54*1000&amp;BC$42,LnkTbl!$C$3:$C$20,0),1)+0)</f>
        <v>1</v>
      </c>
      <c r="BD45">
        <f>IF($F$54=2,0,INDEX(LnkTbl!BI$3:BI$20,MATCH($B$54*1000&amp;BD$42,LnkTbl!$C$3:$C$20,0),1)+0)</f>
        <v>0</v>
      </c>
      <c r="BE45">
        <f>IF($F$54=2,0,INDEX(LnkTbl!BJ$3:BJ$20,MATCH($B$54*1000&amp;BE$42,LnkTbl!$C$3:$C$20,0),1)+0)</f>
        <v>0</v>
      </c>
      <c r="BF45">
        <f>IF($F$54=2,0,INDEX(LnkTbl!BK$3:BK$20,MATCH($B$54*1000&amp;BF$42,LnkTbl!$C$3:$C$20,0),1)+0)</f>
        <v>0</v>
      </c>
      <c r="BG45">
        <f>IF($F$54=2,0,INDEX(LnkTbl!BL$3:BL$20,MATCH($B$54*1000&amp;BG$42,LnkTbl!$C$3:$C$20,0),1)+0)</f>
        <v>0</v>
      </c>
      <c r="BH45">
        <f>IF($F$54=2,0,INDEX(LnkTbl!BM$3:BM$20,MATCH($B$54*1000&amp;BH$42,LnkTbl!$C$3:$C$20,0),1)+0)</f>
        <v>0</v>
      </c>
      <c r="BI45">
        <f>IF($F$54=2,0,INDEX(LnkTbl!BN$3:BN$20,MATCH($B$54*1000&amp;BI$42,LnkTbl!$C$3:$C$20,0),1)+0)</f>
        <v>0</v>
      </c>
      <c r="BJ45">
        <f>IF($F$54=2,0,INDEX(LnkTbl!BO$3:BO$20,MATCH($B$54*1000&amp;BJ$42,LnkTbl!$C$3:$C$20,0),1)+0)</f>
        <v>0</v>
      </c>
      <c r="BK45">
        <f>IF($F$54=2,0,INDEX(LnkTbl!BP$3:BP$20,MATCH($B$54*1000&amp;BK$42,LnkTbl!$C$3:$C$20,0),1)+0)</f>
        <v>1</v>
      </c>
      <c r="BL45">
        <f>IF($F$54=2,0,INDEX(LnkTbl!BQ$3:BQ$20,MATCH($B$54*1000&amp;BL$42,LnkTbl!$C$3:$C$20,0),1)+0)</f>
        <v>1</v>
      </c>
      <c r="BM45">
        <f>IF($F$54=2,0,INDEX(LnkTbl!BR$3:BR$20,MATCH($B$54*1000&amp;BM$42,LnkTbl!$C$3:$C$20,0),1)+0)</f>
        <v>0</v>
      </c>
      <c r="BN45">
        <f>IF($F$54=2,0,INDEX(LnkTbl!BS$3:BS$20,MATCH($B$54*1000&amp;BN$42,LnkTbl!$C$3:$C$20,0),1)+0)</f>
        <v>0</v>
      </c>
      <c r="BO45">
        <f>IF($F$54=2,0,INDEX(LnkTbl!BT$3:BT$20,MATCH($B$54*1000&amp;BO$42,LnkTbl!$C$3:$C$20,0),1)+0)</f>
        <v>0</v>
      </c>
      <c r="BP45">
        <f>IF($F$54=2,0,INDEX(LnkTbl!BU$3:BU$20,MATCH($B$54*1000&amp;BP$42,LnkTbl!$C$3:$C$20,0),1)+0)</f>
        <v>1</v>
      </c>
      <c r="BQ45">
        <f>IF($F$54=2,0,INDEX(LnkTbl!BV$3:BV$20,MATCH($B$54*1000&amp;BQ$42,LnkTbl!$C$3:$C$20,0),1)+0)</f>
        <v>0</v>
      </c>
      <c r="BR45">
        <f>IF($F$54=2,0,INDEX(LnkTbl!BW$3:BW$20,MATCH($B$54*1000&amp;BR$42,LnkTbl!$C$3:$C$20,0),1)+0)</f>
        <v>1</v>
      </c>
      <c r="BS45">
        <f>IF($F$54=2,0,INDEX(LnkTbl!BX$3:BX$20,MATCH($B$54*1000&amp;BS$42,LnkTbl!$C$3:$C$20,0),1)+0)</f>
        <v>1</v>
      </c>
      <c r="BT45">
        <f>IF($F$54=2,0,INDEX(LnkTbl!BY$3:BY$20,MATCH($B$54*1000&amp;BT$42,LnkTbl!$C$3:$C$20,0),1)+0)</f>
        <v>1</v>
      </c>
      <c r="BU45">
        <f>IF($F$54=2,0,INDEX(LnkTbl!BZ$3:BZ$20,MATCH($B$54*1000&amp;BU$42,LnkTbl!$C$3:$C$20,0),1)+0)</f>
        <v>0</v>
      </c>
      <c r="BV45">
        <f>IF($F$54=2,0,INDEX(LnkTbl!CA$3:CA$20,MATCH($B$54*1000&amp;BV$42,LnkTbl!$C$3:$C$20,0),1)+0)</f>
        <v>1</v>
      </c>
      <c r="BW45">
        <f>IF($F$54=2,0,INDEX(LnkTbl!CB$3:CB$20,MATCH($B$54*1000&amp;BW$42,LnkTbl!$C$3:$C$20,0),1)+0)</f>
        <v>1</v>
      </c>
      <c r="BX45">
        <f>IF($F$54=2,0,INDEX(LnkTbl!CC$3:CC$20,MATCH($B$54*1000&amp;BX$42,LnkTbl!$C$3:$C$20,0),1)+0)</f>
        <v>1</v>
      </c>
      <c r="BY45">
        <f>IF($F$54=2,0,INDEX(LnkTbl!CD$3:CD$20,MATCH($B$54*1000&amp;BY$42,LnkTbl!$C$3:$C$20,0),1)+0)</f>
        <v>0</v>
      </c>
      <c r="BZ45">
        <f>IF($F$54=2,0,INDEX(LnkTbl!CE$3:CE$20,MATCH($B$54*1000&amp;BZ$42,LnkTbl!$C$3:$C$20,0),1)+0)</f>
        <v>0</v>
      </c>
      <c r="CA45">
        <f>IF($F$54=2,0,INDEX(LnkTbl!CF$3:CF$20,MATCH($B$54*1000&amp;CA$42,LnkTbl!$C$3:$C$20,0),1)+0)</f>
        <v>1</v>
      </c>
      <c r="CB45">
        <f>IF($F$54=2,0,INDEX(LnkTbl!CG$3:CG$20,MATCH($B$54*1000&amp;CB$42,LnkTbl!$C$3:$C$20,0),1)+0)</f>
        <v>0</v>
      </c>
      <c r="CC45">
        <f>IF($F$54=2,0,INDEX(LnkTbl!CH$3:CH$20,MATCH($B$54*1000&amp;CC$42,LnkTbl!$C$3:$C$20,0),1)+0)</f>
        <v>0</v>
      </c>
      <c r="CD45">
        <f>IF($F$54=2,0,INDEX(LnkTbl!CI$3:CI$20,MATCH($B$54*1000&amp;CD$42,LnkTbl!$C$3:$C$20,0),1)+0)</f>
        <v>0</v>
      </c>
      <c r="CE45">
        <f>IF($F$54=2,0,INDEX(LnkTbl!CJ$3:CJ$20,MATCH($B$54*1000&amp;CE$42,LnkTbl!$C$3:$C$20,0),1)+0)</f>
        <v>0</v>
      </c>
      <c r="CF45">
        <f>IF($F$54=2,0,INDEX(LnkTbl!CK$3:CK$20,MATCH($B$54*1000&amp;CF$42,LnkTbl!$C$3:$C$20,0),1)+0)</f>
        <v>0</v>
      </c>
      <c r="CG45">
        <f>IF($F$54=2,0,INDEX(LnkTbl!CL$3:CL$20,MATCH($B$54*1000&amp;CG$42,LnkTbl!$C$3:$C$20,0),1)+0)</f>
        <v>1</v>
      </c>
      <c r="CH45">
        <f>IF($F$54=2,0,INDEX(LnkTbl!CM$3:CM$20,MATCH($B$54*1000&amp;CH$42,LnkTbl!$C$3:$C$20,0),1)+0)</f>
        <v>1</v>
      </c>
      <c r="CI45">
        <f>IF($F$54=2,0,INDEX(LnkTbl!CN$3:CN$20,MATCH($B$54*1000&amp;CI$42,LnkTbl!$C$3:$C$20,0),1)+0)</f>
        <v>1</v>
      </c>
      <c r="CJ45">
        <f>IF($F$54=2,0,INDEX(LnkTbl!CO$3:CO$20,MATCH($B$54*1000&amp;CJ$42,LnkTbl!$C$3:$C$20,0),1)+0)</f>
        <v>0</v>
      </c>
      <c r="CK45">
        <f>IF($F$54=2,0,INDEX(LnkTbl!CP$3:CP$20,MATCH($B$54*1000&amp;CK$42,LnkTbl!$C$3:$C$20,0),1)+0)</f>
        <v>1</v>
      </c>
      <c r="CL45">
        <f>IF($F$54=2,0,INDEX(LnkTbl!CQ$3:CQ$20,MATCH($B$54*1000&amp;CL$42,LnkTbl!$C$3:$C$20,0),1)+0)</f>
        <v>1</v>
      </c>
      <c r="CM45">
        <f>IF($F$54=2,0,INDEX(LnkTbl!CR$3:CR$20,MATCH($B$54*1000&amp;CM$42,LnkTbl!$C$3:$C$20,0),1)+0)</f>
        <v>1</v>
      </c>
      <c r="CN45">
        <f>IF($F$54=2,0,INDEX(LnkTbl!CS$3:CS$20,MATCH($B$54*1000&amp;CN$42,LnkTbl!$C$3:$C$20,0),1)+0)</f>
        <v>1</v>
      </c>
      <c r="CO45">
        <f>IF($F$54=2,0,INDEX(LnkTbl!CT$3:CT$20,MATCH($B$54*1000&amp;CO$42,LnkTbl!$C$3:$C$20,0),1)+0)</f>
        <v>1</v>
      </c>
      <c r="CP45">
        <f>IF($F$54=2,0,INDEX(LnkTbl!CU$3:CU$20,MATCH($B$54*1000&amp;CP$42,LnkTbl!$C$3:$C$20,0),1)+0)</f>
        <v>1</v>
      </c>
      <c r="CQ45">
        <f>IF($F$54=2,0,INDEX(LnkTbl!CV$3:CV$20,MATCH($B$54*1000&amp;CQ$42,LnkTbl!$C$3:$C$20,0),1)+0)</f>
        <v>1</v>
      </c>
      <c r="CR45">
        <f>IF($F$54=2,0,INDEX(LnkTbl!CW$3:CW$20,MATCH($B$54*1000&amp;CR$42,LnkTbl!$C$3:$C$20,0),1)+0)</f>
        <v>1</v>
      </c>
      <c r="CS45">
        <f>IF($F$54=2,0,INDEX(LnkTbl!CX$3:CX$20,MATCH($B$54*1000&amp;CS$42,LnkTbl!$C$3:$C$20,0),1)+0)</f>
        <v>1</v>
      </c>
      <c r="CT45">
        <f>IF($F$54=2,0,INDEX(LnkTbl!CY$3:CY$20,MATCH($B$54*1000&amp;CT$42,LnkTbl!$C$3:$C$20,0),1)+0)</f>
        <v>0</v>
      </c>
      <c r="CU45">
        <f>IF($F$54=2,0,INDEX(LnkTbl!CZ$3:CZ$20,MATCH($B$54*1000&amp;CU$42,LnkTbl!$C$3:$C$20,0),1)+0)</f>
        <v>1</v>
      </c>
      <c r="CV45">
        <f>IF($F$54=2,0,INDEX(LnkTbl!DA$3:DA$20,MATCH($B$54*1000&amp;CV$42,LnkTbl!$C$3:$C$20,0),1)+0)</f>
        <v>1</v>
      </c>
      <c r="CW45">
        <f>IF($F$54=2,0,INDEX(LnkTbl!DB$3:DB$20,MATCH($B$54*1000&amp;CW$42,LnkTbl!$C$3:$C$20,0),1)+0)</f>
        <v>0</v>
      </c>
      <c r="CX45">
        <f>IF($F$54=2,0,INDEX(LnkTbl!DC$3:DC$20,MATCH($B$54*1000&amp;CX$42,LnkTbl!$C$3:$C$20,0),1)+0)</f>
        <v>0</v>
      </c>
      <c r="CY45">
        <f>IF($F$54=2,0,INDEX(LnkTbl!DD$3:DD$20,MATCH($B$54*1000&amp;CY$42,LnkTbl!$C$3:$C$20,0),1)+0)</f>
        <v>0</v>
      </c>
      <c r="CZ45">
        <f>IF($F$54=2,0,INDEX(LnkTbl!DE$3:DE$20,MATCH($B$54*1000&amp;CZ$42,LnkTbl!$C$3:$C$20,0),1)+0)</f>
        <v>0</v>
      </c>
      <c r="DA45">
        <f>IF($F$54=2,0,INDEX(LnkTbl!DF$3:DF$20,MATCH($B$54*1000&amp;DA$42,LnkTbl!$C$3:$C$20,0),1)+0)</f>
        <v>0</v>
      </c>
      <c r="DB45">
        <f>IF($F$54=2,0,INDEX(LnkTbl!DG$3:DG$20,MATCH($B$54*1000&amp;DB$42,LnkTbl!$C$3:$C$20,0),1)+0)</f>
        <v>0</v>
      </c>
      <c r="DC45">
        <f>IF($F$54=2,0,INDEX(LnkTbl!DH$3:DH$20,MATCH($B$54*1000&amp;DC$42,LnkTbl!$C$3:$C$20,0),1)+0)</f>
        <v>0</v>
      </c>
      <c r="DD45">
        <f>IF($F$54=2,0,INDEX(LnkTbl!DI$3:DI$20,MATCH($B$54*1000&amp;DD$42,LnkTbl!$C$3:$C$20,0),1)+0)</f>
        <v>0</v>
      </c>
      <c r="DE45">
        <f>IF($F$54=2,0,INDEX(LnkTbl!DJ$3:DJ$20,MATCH($B$54*1000&amp;DE$42,LnkTbl!$C$3:$C$20,0),1)+0)</f>
        <v>0</v>
      </c>
      <c r="DF45">
        <f>IF($F$54=2,0,INDEX(LnkTbl!DK$3:DK$20,MATCH($B$54*1000&amp;DF$42,LnkTbl!$C$3:$C$20,0),1)+0)</f>
        <v>1</v>
      </c>
      <c r="DG45">
        <f>IF($F$54=2,0,INDEX(LnkTbl!DL$3:DL$20,MATCH($B$54*1000&amp;DG$42,LnkTbl!$C$3:$C$20,0),1)+0)</f>
        <v>1</v>
      </c>
      <c r="DH45">
        <f>IF($F$54=2,0,INDEX(LnkTbl!DM$3:DM$20,MATCH($B$54*1000&amp;DH$42,LnkTbl!$C$3:$C$20,0),1)+0)</f>
        <v>1</v>
      </c>
      <c r="DI45">
        <f>IF($F$54=2,0,INDEX(LnkTbl!DN$3:DN$20,MATCH($B$54*1000&amp;DI$42,LnkTbl!$C$3:$C$20,0),1)+0)</f>
        <v>0</v>
      </c>
      <c r="DJ45">
        <f>IF($F$54=2,0,INDEX(LnkTbl!DO$3:DO$20,MATCH($B$54*1000&amp;DJ$42,LnkTbl!$C$3:$C$20,0),1)+0)</f>
        <v>0</v>
      </c>
      <c r="DK45">
        <f>IF($F$54=2,0,INDEX(LnkTbl!DP$3:DP$20,MATCH($B$54*1000&amp;DK$42,LnkTbl!$C$3:$C$20,0),1)+0)</f>
        <v>0</v>
      </c>
      <c r="DL45">
        <f>IF($F$54=2,0,INDEX(LnkTbl!DQ$3:DQ$20,MATCH($B$54*1000&amp;DL$42,LnkTbl!$C$3:$C$20,0),1)+0)</f>
        <v>0</v>
      </c>
      <c r="DM45">
        <f>IF($F$54=2,0,INDEX(LnkTbl!DR$3:DR$20,MATCH($B$54*1000&amp;DM$42,LnkTbl!$C$3:$C$20,0),1)+0)</f>
        <v>0</v>
      </c>
      <c r="DN45">
        <f>IF($F$54=2,0,INDEX(LnkTbl!DS$3:DS$20,MATCH($B$54*1000&amp;DN$42,LnkTbl!$C$3:$C$20,0),1)+0)</f>
        <v>0</v>
      </c>
      <c r="DO45">
        <f>IF($F$54=2,0,INDEX(LnkTbl!DT$3:DT$20,MATCH($B$54*1000&amp;DO$42,LnkTbl!$C$3:$C$20,0),1)+0)</f>
        <v>0</v>
      </c>
      <c r="DP45">
        <f>IF($F$54=2,0,INDEX(LnkTbl!DU$3:DU$20,MATCH($B$54*1000&amp;DP$42,LnkTbl!$C$3:$C$20,0),1)+0)</f>
        <v>0</v>
      </c>
      <c r="DQ45">
        <f>IF($F$54=2,0,INDEX(LnkTbl!DV$3:DV$20,MATCH($B$54*1000&amp;DQ$42,LnkTbl!$C$3:$C$20,0),1)+0)</f>
        <v>0</v>
      </c>
      <c r="DR45">
        <f>IF($F$54=2,0,INDEX(LnkTbl!DW$3:DW$20,MATCH($B$54*1000&amp;DR$42,LnkTbl!$C$3:$C$20,0),1)+0)</f>
        <v>0</v>
      </c>
      <c r="DS45">
        <f>IF($F$54=2,0,INDEX(LnkTbl!DX$3:DX$20,MATCH($B$54*1000&amp;DS$42,LnkTbl!$C$3:$C$20,0),1)+0)</f>
        <v>0</v>
      </c>
      <c r="DT45">
        <f>IF($F$54=2,0,INDEX(LnkTbl!DY$3:DY$20,MATCH($B$54*1000&amp;DT$42,LnkTbl!$C$3:$C$20,0),1)+0)</f>
        <v>0</v>
      </c>
      <c r="DU45">
        <f>IF($F$54=2,0,INDEX(LnkTbl!DZ$3:DZ$20,MATCH($B$54*1000&amp;DU$42,LnkTbl!$C$3:$C$20,0),1)+0)</f>
        <v>0</v>
      </c>
      <c r="DV45">
        <f>IF($F$54=2,0,INDEX(LnkTbl!EA$3:EA$20,MATCH($B$54*1000&amp;DV$42,LnkTbl!$C$3:$C$20,0),1)+0)</f>
        <v>0</v>
      </c>
      <c r="DW45">
        <f>IF($F$54=2,0,INDEX(LnkTbl!EB$3:EB$20,MATCH($B$54*1000&amp;DW$42,LnkTbl!$C$3:$C$20,0),1)+0)</f>
        <v>0</v>
      </c>
      <c r="DX45">
        <f>IF($F$54=2,0,INDEX(LnkTbl!EC$3:EC$20,MATCH($B$54*1000&amp;DX$42,LnkTbl!$C$3:$C$20,0),1)+0)</f>
        <v>1</v>
      </c>
      <c r="DY45">
        <f>IF($F$54=2,0,INDEX(LnkTbl!ED$3:ED$20,MATCH($B$54*1000&amp;DY$42,LnkTbl!$C$3:$C$20,0),1)+0)</f>
        <v>0</v>
      </c>
      <c r="DZ45">
        <f>IF($F$54=2,0,INDEX(LnkTbl!EE$3:EE$20,MATCH($B$54*1000&amp;DZ$42,LnkTbl!$C$3:$C$20,0),1)+0)</f>
        <v>0</v>
      </c>
      <c r="EA45">
        <f>IF($F$54=2,0,INDEX(LnkTbl!EF$3:EF$20,MATCH($B$54*1000&amp;EA$42,LnkTbl!$C$3:$C$20,0),1)+0)</f>
        <v>0</v>
      </c>
      <c r="EB45">
        <f>IF($F$54=2,0,INDEX(LnkTbl!EG$3:EG$20,MATCH($B$54*1000&amp;EB$42,LnkTbl!$C$3:$C$20,0),1)+0)</f>
        <v>0</v>
      </c>
      <c r="EC45">
        <f>IF($F$54=2,0,INDEX(LnkTbl!EH$3:EH$20,MATCH($B$54*1000&amp;EC$42,LnkTbl!$C$3:$C$20,0),1)+0)</f>
        <v>0</v>
      </c>
      <c r="ED45">
        <f>IF($F$54=2,0,INDEX(LnkTbl!EI$3:EI$20,MATCH($B$54*1000&amp;ED$42,LnkTbl!$C$3:$C$20,0),1)+0)</f>
        <v>0</v>
      </c>
      <c r="EE45">
        <f>IF($F$54=2,0,INDEX(LnkTbl!EJ$3:EJ$20,MATCH($B$54*1000&amp;EE$42,LnkTbl!$C$3:$C$20,0),1)+0)</f>
        <v>0</v>
      </c>
      <c r="EF45">
        <f>IF($F$54=2,0,INDEX(LnkTbl!EK$3:EK$20,MATCH($B$54*1000&amp;EF$42,LnkTbl!$C$3:$C$20,0),1)+0)</f>
        <v>1</v>
      </c>
      <c r="EG45">
        <f>IF($F$54=2,0,INDEX(LnkTbl!EL$3:EL$20,MATCH($B$54*1000&amp;EG$42,LnkTbl!$C$3:$C$20,0),1)+0)</f>
        <v>1</v>
      </c>
      <c r="EH45">
        <f>IF($F$54=2,0,INDEX(LnkTbl!EM$3:EM$20,MATCH($B$54*1000&amp;EH$42,LnkTbl!$C$3:$C$20,0),1)+0)</f>
        <v>1</v>
      </c>
      <c r="EI45">
        <f>IF($F$54=2,0,INDEX(LnkTbl!EN$3:EN$20,MATCH($B$54*1000&amp;EI$42,LnkTbl!$C$3:$C$20,0),1)+0)</f>
        <v>1</v>
      </c>
      <c r="EJ45">
        <f>IF($F$54=2,0,INDEX(LnkTbl!EO$3:EO$20,MATCH($B$54*1000&amp;EJ$42,LnkTbl!$C$3:$C$20,0),1)+0)</f>
        <v>0</v>
      </c>
      <c r="EK45">
        <f>IF($F$54=2,0,INDEX(LnkTbl!EP$3:EP$20,MATCH($B$54*1000&amp;EK$42,LnkTbl!$C$3:$C$20,0),1)+0)</f>
        <v>0</v>
      </c>
      <c r="EL45">
        <f>IF($F$54=2,0,INDEX(LnkTbl!EQ$3:EQ$20,MATCH($B$54*1000&amp;EL$42,LnkTbl!$C$3:$C$20,0),1)+0)</f>
        <v>0</v>
      </c>
      <c r="EM45">
        <f>IF($F$54=2,0,INDEX(LnkTbl!ER$3:ER$20,MATCH($B$54*1000&amp;EM$42,LnkTbl!$C$3:$C$20,0),1)+0)</f>
        <v>0</v>
      </c>
      <c r="EN45">
        <f>IF($F$54=2,0,INDEX(LnkTbl!ES$3:ES$20,MATCH($B$54*1000&amp;EN$42,LnkTbl!$C$3:$C$20,0),1)+0)</f>
        <v>1</v>
      </c>
      <c r="EO45">
        <f>IF($F$54=2,0,INDEX(LnkTbl!ET$3:ET$20,MATCH($B$54*1000&amp;EO$42,LnkTbl!$C$3:$C$20,0),1)+0)</f>
        <v>0</v>
      </c>
      <c r="EP45">
        <f>IF($F$54=2,0,INDEX(LnkTbl!EU$3:EU$20,MATCH($B$54*1000&amp;EP$42,LnkTbl!$C$3:$C$20,0),1)+0)</f>
        <v>0</v>
      </c>
      <c r="EQ45">
        <f>IF($F$54=2,0,INDEX(LnkTbl!EV$3:EV$20,MATCH($B$54*1000&amp;EQ$42,LnkTbl!$C$3:$C$20,0),1)+0)</f>
        <v>0</v>
      </c>
      <c r="ER45">
        <f>IF($F$54=2,0,INDEX(LnkTbl!EW$3:EW$20,MATCH($B$54*1000&amp;ER$42,LnkTbl!$C$3:$C$20,0),1)+0)</f>
        <v>0</v>
      </c>
      <c r="ES45">
        <f>IF($F$54=2,0,INDEX(LnkTbl!EX$3:EX$20,MATCH($B$54*1000&amp;ES$42,LnkTbl!$C$3:$C$20,0),1)+0)</f>
        <v>0</v>
      </c>
      <c r="ET45">
        <f>IF($F$54=2,0,INDEX(LnkTbl!EY$3:EY$20,MATCH($B$54*1000&amp;ET$42,LnkTbl!$C$3:$C$20,0),1)+0)</f>
        <v>0</v>
      </c>
      <c r="EU45">
        <f>IF($F$54=2,0,INDEX(LnkTbl!EZ$3:EZ$20,MATCH($B$54*1000&amp;EU$42,LnkTbl!$C$3:$C$20,0),1)+0)</f>
        <v>0</v>
      </c>
      <c r="EV45">
        <f>IF($F$54=2,0,INDEX(LnkTbl!FA$3:FA$20,MATCH($B$54*1000&amp;EV$42,LnkTbl!$C$3:$C$20,0),1)+0)</f>
        <v>0</v>
      </c>
      <c r="EW45">
        <f>IF($F$54=2,0,INDEX(LnkTbl!FB$3:FB$20,MATCH($B$54*1000&amp;EW$42,LnkTbl!$C$3:$C$20,0),1)+0)</f>
        <v>0</v>
      </c>
      <c r="EX45">
        <f>IF($F$54=2,0,INDEX(LnkTbl!FC$3:FC$20,MATCH($B$54*1000&amp;EX$42,LnkTbl!$C$3:$C$20,0),1)+0)</f>
        <v>0</v>
      </c>
      <c r="EY45">
        <f>IF($F$54=2,0,INDEX(LnkTbl!FD$3:FD$20,MATCH($B$54*1000&amp;EY$42,LnkTbl!$C$3:$C$20,0),1)+0)</f>
        <v>1</v>
      </c>
      <c r="EZ45">
        <f>IF($F$54=2,0,INDEX(LnkTbl!FE$3:FE$20,MATCH($B$54*1000&amp;EZ$42,LnkTbl!$C$3:$C$20,0),1)+0)</f>
        <v>1</v>
      </c>
      <c r="FA45">
        <f>IF($F$54=2,0,INDEX(LnkTbl!FF$3:FF$20,MATCH($B$54*1000&amp;FA$42,LnkTbl!$C$3:$C$20,0),1)+0)</f>
        <v>1</v>
      </c>
      <c r="FB45">
        <f>IF($F$54=2,0,INDEX(LnkTbl!FG$3:FG$20,MATCH($B$54*1000&amp;FB$42,LnkTbl!$C$3:$C$20,0),1)+0)</f>
        <v>0</v>
      </c>
      <c r="FC45">
        <f>IF($F$54=2,0,INDEX(LnkTbl!FH$3:FH$20,MATCH($B$54*1000&amp;FC$42,LnkTbl!$C$3:$C$20,0),1)+0)</f>
        <v>0</v>
      </c>
      <c r="FD45">
        <f>IF($F$54=2,0,INDEX(LnkTbl!FI$3:FI$20,MATCH($B$54*1000&amp;FD$42,LnkTbl!$C$3:$C$20,0),1)+0)</f>
        <v>1</v>
      </c>
      <c r="FE45">
        <f>IF($F$54=2,0,INDEX(LnkTbl!FJ$3:FJ$20,MATCH($B$54*1000&amp;FE$42,LnkTbl!$C$3:$C$20,0),1)+0)</f>
        <v>0</v>
      </c>
      <c r="FF45">
        <f>IF($F$54=2,0,INDEX(LnkTbl!FK$3:FK$20,MATCH($B$54*1000&amp;FF$42,LnkTbl!$C$3:$C$20,0),1)+0)</f>
        <v>0</v>
      </c>
      <c r="FG45">
        <f>IF($F$54=2,0,INDEX(LnkTbl!FL$3:FL$20,MATCH($B$54*1000&amp;FG$42,LnkTbl!$C$3:$C$20,0),1)+0)</f>
        <v>0</v>
      </c>
      <c r="FH45">
        <f>IF($F$54=2,0,INDEX(LnkTbl!FM$3:FM$20,MATCH($B$54*1000&amp;FH$42,LnkTbl!$C$3:$C$20,0),1)+0)</f>
        <v>0</v>
      </c>
      <c r="FI45">
        <f>IF($F$54=2,0,INDEX(LnkTbl!FN$3:FN$20,MATCH($B$54*1000&amp;FI$42,LnkTbl!$C$3:$C$20,0),1)+0)</f>
        <v>0</v>
      </c>
      <c r="FJ45">
        <f>IF($F$54=2,0,INDEX(LnkTbl!FO$3:FO$20,MATCH($B$54*1000&amp;FJ$42,LnkTbl!$C$3:$C$20,0),1)+0)</f>
        <v>1</v>
      </c>
      <c r="FK45">
        <f>IF($F$54=2,0,INDEX(LnkTbl!FP$3:FP$20,MATCH($B$54*1000&amp;FK$42,LnkTbl!$C$3:$C$20,0),1)+0)</f>
        <v>0</v>
      </c>
      <c r="FL45">
        <f>IF($F$54=2,0,INDEX(LnkTbl!FQ$3:FQ$20,MATCH($B$54*1000&amp;FL$42,LnkTbl!$C$3:$C$20,0),1)+0)</f>
        <v>0</v>
      </c>
    </row>
    <row r="46" spans="1:168" x14ac:dyDescent="0.3">
      <c r="A46" t="s">
        <v>463</v>
      </c>
      <c r="B46">
        <v>1134.8869722992035</v>
      </c>
      <c r="C46">
        <v>1105.8272335243018</v>
      </c>
      <c r="D46">
        <v>723.44439335379707</v>
      </c>
      <c r="E46">
        <v>781.73785526986217</v>
      </c>
      <c r="F46">
        <v>572.87832279070949</v>
      </c>
      <c r="G46">
        <v>707.89889022829186</v>
      </c>
      <c r="H46">
        <v>214.36116668945033</v>
      </c>
      <c r="I46">
        <v>335.70594156610787</v>
      </c>
      <c r="J46">
        <v>325.9224278275567</v>
      </c>
      <c r="K46">
        <v>313.24021027253417</v>
      </c>
      <c r="L46">
        <v>543.42774056445501</v>
      </c>
      <c r="M46">
        <v>537.37557010948592</v>
      </c>
      <c r="N46">
        <v>762.61386655399122</v>
      </c>
      <c r="O46">
        <v>433.28320926591039</v>
      </c>
      <c r="P46">
        <v>395.82686070066006</v>
      </c>
      <c r="Q46">
        <v>349.90120173487287</v>
      </c>
      <c r="R46">
        <v>349.90120173487287</v>
      </c>
      <c r="S46">
        <v>415.96244423179701</v>
      </c>
      <c r="T46">
        <v>280.242211092746</v>
      </c>
      <c r="U46">
        <v>479.30828786956141</v>
      </c>
      <c r="V46">
        <v>170.71594566716794</v>
      </c>
      <c r="W46">
        <v>418.82386568406923</v>
      </c>
      <c r="X46">
        <v>650.34113363242091</v>
      </c>
      <c r="Y46">
        <v>589.73865062696484</v>
      </c>
      <c r="Z46">
        <v>433.87662022941072</v>
      </c>
      <c r="AA46">
        <v>494.18084432127444</v>
      </c>
      <c r="AB46">
        <v>290.7496240694943</v>
      </c>
      <c r="AC46">
        <v>604.53664235028032</v>
      </c>
      <c r="AD46">
        <v>569.46636509376515</v>
      </c>
      <c r="AE46">
        <v>624.93941615817675</v>
      </c>
      <c r="AF46">
        <v>697.36972920576136</v>
      </c>
      <c r="AG46">
        <v>424.84186063852258</v>
      </c>
      <c r="AH46">
        <v>932.33437309704618</v>
      </c>
      <c r="AI46">
        <v>1043.0754222227749</v>
      </c>
      <c r="AJ46">
        <v>1075.7757838617069</v>
      </c>
      <c r="AK46">
        <v>1245.58017572421</v>
      </c>
      <c r="AL46">
        <v>1027.3167882485993</v>
      </c>
      <c r="AM46">
        <v>1202.3842071905258</v>
      </c>
      <c r="AN46">
        <v>760.34647743795574</v>
      </c>
      <c r="AO46">
        <v>824.64239999005792</v>
      </c>
      <c r="AP46">
        <v>1995.5963314153635</v>
      </c>
      <c r="AQ46">
        <v>1762.1267103284583</v>
      </c>
      <c r="AR46">
        <v>1061.7178470677422</v>
      </c>
      <c r="AS46">
        <v>1493.4470031192914</v>
      </c>
      <c r="AT46">
        <v>1691.7065380839356</v>
      </c>
      <c r="AU46">
        <v>679.86130960517949</v>
      </c>
      <c r="AV46">
        <v>754.63109100625104</v>
      </c>
      <c r="AW46">
        <v>1176.4300893533998</v>
      </c>
      <c r="AX46">
        <v>1373.9284427156474</v>
      </c>
      <c r="AY46">
        <v>784.2867262355993</v>
      </c>
      <c r="AZ46">
        <v>1080.5821019796931</v>
      </c>
      <c r="BA46">
        <v>686.2508854561496</v>
      </c>
      <c r="BB46">
        <v>810.09730697055943</v>
      </c>
      <c r="BC46">
        <v>1544.6027564094604</v>
      </c>
      <c r="BD46">
        <v>882.32256701504991</v>
      </c>
      <c r="BE46">
        <v>784.2867262355993</v>
      </c>
      <c r="BF46">
        <v>755.46621596430816</v>
      </c>
      <c r="BG46">
        <v>980.35840779450018</v>
      </c>
      <c r="BH46">
        <v>776.58791802850862</v>
      </c>
      <c r="BI46">
        <v>998.47018032236804</v>
      </c>
      <c r="BJ46">
        <v>998.47018032236838</v>
      </c>
      <c r="BK46">
        <v>1356.3995178147568</v>
      </c>
      <c r="BL46">
        <v>1109.4113114692973</v>
      </c>
      <c r="BM46">
        <v>776.58791802850851</v>
      </c>
      <c r="BN46">
        <v>887.52904917543867</v>
      </c>
      <c r="BO46">
        <v>887.52904917543867</v>
      </c>
      <c r="BP46">
        <v>1109.4113114692973</v>
      </c>
      <c r="BQ46">
        <v>887.52904917543867</v>
      </c>
      <c r="BR46">
        <v>1331.2935737631574</v>
      </c>
      <c r="BS46">
        <v>1771.6915008637077</v>
      </c>
      <c r="BT46">
        <v>1156.3261958318317</v>
      </c>
      <c r="BU46">
        <v>893.51846098400574</v>
      </c>
      <c r="BV46">
        <v>1110.1550946350683</v>
      </c>
      <c r="BW46">
        <v>1339.4882374140952</v>
      </c>
      <c r="BX46">
        <v>1140.2848372624801</v>
      </c>
      <c r="BY46">
        <v>938.31508568730055</v>
      </c>
      <c r="BZ46">
        <v>723.16166875862211</v>
      </c>
      <c r="CA46">
        <v>1116.2575962817057</v>
      </c>
      <c r="CB46">
        <v>717.59416903823956</v>
      </c>
      <c r="CC46">
        <v>964.87379919718683</v>
      </c>
      <c r="CD46">
        <v>717.59416903823956</v>
      </c>
      <c r="CE46">
        <v>637.86148358954597</v>
      </c>
      <c r="CF46">
        <v>797.32685448693258</v>
      </c>
      <c r="CG46">
        <v>1097.2498042675884</v>
      </c>
      <c r="CH46">
        <v>1097.2498042675884</v>
      </c>
      <c r="CI46">
        <v>1586.0762797171508</v>
      </c>
      <c r="CJ46">
        <v>991.29767482322018</v>
      </c>
      <c r="CK46">
        <v>1586.0762797171508</v>
      </c>
      <c r="CL46">
        <v>1387.8167447525077</v>
      </c>
      <c r="CM46">
        <v>1586.0762797171508</v>
      </c>
      <c r="CN46">
        <v>1209.8698845489453</v>
      </c>
      <c r="CO46">
        <v>1784.3358146817955</v>
      </c>
      <c r="CP46">
        <v>1387.8167447525077</v>
      </c>
      <c r="CQ46">
        <v>1189.5572097878635</v>
      </c>
      <c r="CR46">
        <v>1387.8167447525077</v>
      </c>
      <c r="CS46">
        <v>1189.5572097878635</v>
      </c>
      <c r="CT46">
        <v>991.29767482322006</v>
      </c>
      <c r="CU46">
        <v>1586.0762797171508</v>
      </c>
      <c r="CV46">
        <v>1293.8347397069601</v>
      </c>
      <c r="CW46">
        <v>999.50973691078389</v>
      </c>
      <c r="CX46">
        <v>901.97410118433675</v>
      </c>
      <c r="CY46">
        <v>1020.361763207278</v>
      </c>
      <c r="CZ46">
        <v>714.51899536455903</v>
      </c>
      <c r="DA46">
        <v>960.71557284352536</v>
      </c>
      <c r="DB46">
        <v>840.03131718592692</v>
      </c>
      <c r="DC46">
        <v>825.02951520499062</v>
      </c>
      <c r="DD46">
        <v>891.81776380379517</v>
      </c>
      <c r="DE46">
        <v>829.70534504828095</v>
      </c>
      <c r="DF46">
        <v>1010.5316465134779</v>
      </c>
      <c r="DG46">
        <v>1140.2239427342888</v>
      </c>
      <c r="DH46">
        <v>1253.6139038363553</v>
      </c>
      <c r="DI46">
        <v>960.92870369219668</v>
      </c>
      <c r="DJ46">
        <v>973.68610734835408</v>
      </c>
      <c r="DK46">
        <v>283.22790709234835</v>
      </c>
      <c r="DL46">
        <v>283.22790709234835</v>
      </c>
      <c r="DM46">
        <v>369.79755676239955</v>
      </c>
      <c r="DN46">
        <v>179.21943156822044</v>
      </c>
      <c r="DO46">
        <v>388.90476841438101</v>
      </c>
      <c r="DP46">
        <v>560.20480445399971</v>
      </c>
      <c r="DQ46">
        <v>490.17920389724969</v>
      </c>
      <c r="DR46">
        <v>560.20480445399971</v>
      </c>
      <c r="DS46">
        <v>560.20480445399971</v>
      </c>
      <c r="DT46">
        <v>633.94932083959907</v>
      </c>
      <c r="DU46">
        <v>624.73125629139884</v>
      </c>
      <c r="DV46">
        <v>593.20280363378754</v>
      </c>
      <c r="DW46">
        <v>554.70565573464899</v>
      </c>
      <c r="DX46">
        <v>792.43665104949832</v>
      </c>
      <c r="DY46">
        <v>554.70565573464899</v>
      </c>
      <c r="DZ46">
        <v>827.53178321547944</v>
      </c>
      <c r="EA46">
        <v>261.14742689549752</v>
      </c>
      <c r="EB46">
        <v>689.01537276150509</v>
      </c>
      <c r="EC46">
        <v>746.43332049163052</v>
      </c>
      <c r="ED46">
        <v>712.69899461891225</v>
      </c>
      <c r="EE46">
        <v>692.43292281307856</v>
      </c>
      <c r="EF46">
        <v>1065.2814197124283</v>
      </c>
      <c r="EG46">
        <v>793.43084742813767</v>
      </c>
      <c r="EH46">
        <v>877.04586973541973</v>
      </c>
      <c r="EI46">
        <v>877.04586973541973</v>
      </c>
      <c r="EJ46">
        <v>543.23511501609335</v>
      </c>
      <c r="EK46">
        <v>617.06973044850668</v>
      </c>
      <c r="EL46">
        <v>740.37493630929464</v>
      </c>
      <c r="EM46">
        <v>683.42301813165682</v>
      </c>
      <c r="EN46">
        <v>854.27877266457028</v>
      </c>
      <c r="EO46">
        <v>633.1291088272211</v>
      </c>
      <c r="EP46">
        <v>580.36834975828594</v>
      </c>
      <c r="EQ46">
        <v>527.60759068935079</v>
      </c>
      <c r="ER46">
        <v>546.86393179812842</v>
      </c>
      <c r="ES46">
        <v>679.14486683982227</v>
      </c>
      <c r="ET46">
        <v>519.66023338759999</v>
      </c>
      <c r="EU46">
        <v>642.1887233275753</v>
      </c>
      <c r="EV46">
        <v>634.58312103098149</v>
      </c>
      <c r="EW46">
        <v>674.21116731082304</v>
      </c>
      <c r="EX46">
        <v>738.48161358072241</v>
      </c>
      <c r="EY46">
        <v>671.58835298942427</v>
      </c>
      <c r="EZ46">
        <v>715.61758236295657</v>
      </c>
      <c r="FA46">
        <v>1180.6759292629276</v>
      </c>
      <c r="FB46">
        <v>648.32788596567525</v>
      </c>
      <c r="FC46">
        <v>616.4303379024941</v>
      </c>
      <c r="FD46">
        <v>990.18914586103642</v>
      </c>
      <c r="FE46">
        <v>393.1263747871796</v>
      </c>
      <c r="FF46">
        <v>148.06939490722914</v>
      </c>
      <c r="FG46">
        <v>490.17920389724986</v>
      </c>
      <c r="FH46">
        <v>490.17920389724986</v>
      </c>
      <c r="FI46">
        <v>559.22489964830299</v>
      </c>
      <c r="FJ46">
        <v>1058.2077124784078</v>
      </c>
      <c r="FK46">
        <v>970.02373643854014</v>
      </c>
      <c r="FL46">
        <v>765.99227012315566</v>
      </c>
    </row>
    <row r="47" spans="1:168" x14ac:dyDescent="0.3">
      <c r="A47" t="s">
        <v>488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</row>
    <row r="49" spans="1:10" x14ac:dyDescent="0.3">
      <c r="A49" s="1" t="s">
        <v>35</v>
      </c>
      <c r="B49" s="2" t="s">
        <v>36</v>
      </c>
      <c r="D49" t="s">
        <v>448</v>
      </c>
      <c r="E49" s="3">
        <f>MAX(B35:CCC35)</f>
        <v>2.0994211269577039</v>
      </c>
      <c r="F49" s="10">
        <f>MATCH(E49,B$35:AAA$35,0)</f>
        <v>41</v>
      </c>
      <c r="H49" t="s">
        <v>490</v>
      </c>
      <c r="I49" s="3">
        <f>AVERAGE(B46:AAA46)/7</f>
        <v>119.11396223688793</v>
      </c>
      <c r="J49" t="s">
        <v>493</v>
      </c>
    </row>
    <row r="50" spans="1:10" x14ac:dyDescent="0.3">
      <c r="A50" t="s">
        <v>37</v>
      </c>
      <c r="B50" s="3">
        <v>270.08</v>
      </c>
      <c r="D50" t="s">
        <v>449</v>
      </c>
      <c r="E50" s="3">
        <f>MAX($B$40:$CCC$40)</f>
        <v>680.21244513429599</v>
      </c>
      <c r="F50" s="10">
        <f>MATCH(E50,B$40:AAA$40,0)</f>
        <v>41</v>
      </c>
      <c r="H50" t="s">
        <v>491</v>
      </c>
      <c r="I50" s="3">
        <f>AVERAGE(B41:AAA41)/7</f>
        <v>20.373890831262738</v>
      </c>
      <c r="J50" t="s">
        <v>494</v>
      </c>
    </row>
    <row r="51" spans="1:10" x14ac:dyDescent="0.3">
      <c r="A51" t="s">
        <v>38</v>
      </c>
      <c r="B51" s="3">
        <f>B50/1000/24/$B$58/$B$57/$B$54</f>
        <v>0.83358024691358024</v>
      </c>
      <c r="D51" t="s">
        <v>489</v>
      </c>
      <c r="E51">
        <f t="array" ref="E51">MAX(B40:AAA40*(1-B45:AAA45))</f>
        <v>430.71157025482802</v>
      </c>
      <c r="F51" s="10">
        <f>MATCH(E51,B$40:AAA$40,0)</f>
        <v>2</v>
      </c>
      <c r="H51" t="s">
        <v>492</v>
      </c>
      <c r="I51" s="3">
        <f>AVERAGE(B40:AAA40)</f>
        <v>309.9062335415619</v>
      </c>
      <c r="J51" t="s">
        <v>42</v>
      </c>
    </row>
    <row r="53" spans="1:10" x14ac:dyDescent="0.3">
      <c r="A53" t="str">
        <f>IF(Cerone!A53="","",Cerone!A53)</f>
        <v>Length</v>
      </c>
      <c r="B53">
        <f>IF(Cerone!B53="","",Cerone!B53)</f>
        <v>40</v>
      </c>
      <c r="C53">
        <f>IF(Cerone!C53="","",Cerone!C53)</f>
        <v>60</v>
      </c>
      <c r="D53" t="str">
        <f>IF(Cerone!D53="","",Cerone!D53)</f>
        <v/>
      </c>
      <c r="E53" t="str">
        <f>IF(Cerone!E53="","",Cerone!E53)</f>
        <v>Select Charger</v>
      </c>
      <c r="F53" t="str">
        <f>IF(Cerone!F53="","",Cerone!F53)</f>
        <v>Breaks</v>
      </c>
      <c r="G53" t="str">
        <f>IF(Cerone!G53="","",Cerone!G53)</f>
        <v/>
      </c>
    </row>
    <row r="54" spans="1:10" x14ac:dyDescent="0.3">
      <c r="A54" t="str">
        <f>IF(Cerone!A54="","",Cerone!A54)</f>
        <v>Set charge power</v>
      </c>
      <c r="B54">
        <f>IF(Cerone!B54="","",Cerone!B54)</f>
        <v>0.06</v>
      </c>
      <c r="C54">
        <f>IF(Cerone!C54="","",Cerone!C54)</f>
        <v>0.06</v>
      </c>
      <c r="D54" t="str">
        <f>IF(Cerone!D54="","",Cerone!D54)</f>
        <v>MW</v>
      </c>
      <c r="E54">
        <f>IF(Cerone!E54="","",Cerone!E54)</f>
        <v>1</v>
      </c>
      <c r="F54">
        <f>IF(Cerone!F54="","",Cerone!F54)</f>
        <v>1</v>
      </c>
      <c r="G54" t="str">
        <f>IF(Cerone!G54="","",Cerone!G54)</f>
        <v/>
      </c>
    </row>
    <row r="55" spans="1:10" x14ac:dyDescent="0.3">
      <c r="A55" t="str">
        <f>IF(Cerone!A55="","",Cerone!A55)</f>
        <v>Assume battery level</v>
      </c>
      <c r="B55">
        <f>IF(Cerone!B55="","",Cerone!B55)</f>
        <v>350</v>
      </c>
      <c r="C55">
        <f>IF(Cerone!C55="","",Cerone!C55)</f>
        <v>550</v>
      </c>
      <c r="D55" t="str">
        <f>IF(Cerone!D55="","",Cerone!D55)</f>
        <v>kWh</v>
      </c>
      <c r="E55" t="str">
        <f>IF(Cerone!E55="","",Cerone!E55)</f>
        <v>BYD 60' battery pack (tcrp_syn report)</v>
      </c>
      <c r="F55" t="str">
        <f>IF(Cerone!F55="","",Cerone!F55)</f>
        <v/>
      </c>
      <c r="G55" t="str">
        <f>IF(Cerone!G55="","",Cerone!G55)</f>
        <v/>
      </c>
    </row>
    <row r="56" spans="1:10" x14ac:dyDescent="0.3">
      <c r="A56" t="str">
        <f>IF(Cerone!A56="","",Cerone!A56)</f>
        <v>Set storage level</v>
      </c>
      <c r="B56">
        <f>IF(Cerone!B56="","",Cerone!B56)</f>
        <v>5.833333333333333</v>
      </c>
      <c r="C56">
        <f>IF(Cerone!C56="","",Cerone!C56)</f>
        <v>9.1666666666666679</v>
      </c>
      <c r="D56" t="str">
        <f>IF(Cerone!D56="","",Cerone!D56)</f>
        <v>hour(s)</v>
      </c>
      <c r="E56" t="str">
        <f>IF(Cerone!E56="","",Cerone!E56)</f>
        <v/>
      </c>
      <c r="F56" t="str">
        <f>IF(Cerone!F56="","",Cerone!F56)</f>
        <v/>
      </c>
      <c r="G56" t="str">
        <f>IF(Cerone!G56="","",Cerone!G56)</f>
        <v/>
      </c>
    </row>
    <row r="57" spans="1:10" x14ac:dyDescent="0.3">
      <c r="A57" t="str">
        <f>IF(Cerone!A57="","",Cerone!A57)</f>
        <v>Assume input efficiency</v>
      </c>
      <c r="B57">
        <f>IF(Cerone!B57="","",Cerone!B57)</f>
        <v>0.9</v>
      </c>
      <c r="C57">
        <f>IF(Cerone!C57="","",Cerone!C57)</f>
        <v>0.9</v>
      </c>
      <c r="D57" t="str">
        <f>IF(Cerone!D57="","",Cerone!D57)</f>
        <v/>
      </c>
      <c r="E57" t="str">
        <f>IF(Cerone!E57="","",Cerone!E57)</f>
        <v>90% for https://ncst.ucdavis.edu/wp-content/uploads/2018/09/Kong_NCST-Fellowship-Report.pdf</v>
      </c>
      <c r="F57" t="str">
        <f>IF(Cerone!F57="","",Cerone!F57)</f>
        <v/>
      </c>
      <c r="G57" t="str">
        <f>IF(Cerone!G57="","",Cerone!G57)</f>
        <v/>
      </c>
    </row>
    <row r="58" spans="1:10" x14ac:dyDescent="0.3">
      <c r="A58" t="str">
        <f>IF(Cerone!A58="","",Cerone!A58)</f>
        <v>Assume interval length</v>
      </c>
      <c r="B58">
        <f>IF(Cerone!B58="","",Cerone!B58)</f>
        <v>0.25</v>
      </c>
      <c r="C58">
        <f>IF(Cerone!C58="","",Cerone!C58)</f>
        <v>0.25</v>
      </c>
      <c r="D58" t="str">
        <f>IF(Cerone!D58="","",Cerone!D58)</f>
        <v/>
      </c>
      <c r="E58" t="str">
        <f>IF(Cerone!E58="","",Cerone!E58)</f>
        <v/>
      </c>
      <c r="F58" t="str">
        <f>IF(Cerone!F58="","",Cerone!F58)</f>
        <v/>
      </c>
      <c r="G58" t="str">
        <f>IF(Cerone!G58="","",Cerone!G58)</f>
        <v/>
      </c>
    </row>
    <row r="59" spans="1:10" x14ac:dyDescent="0.3">
      <c r="A59" t="str">
        <f>IF(Cerone!A59="","",Cerone!A59)</f>
        <v>Diesel cost</v>
      </c>
      <c r="B59">
        <f>IF(Cerone!B59="","",Cerone!B59)</f>
        <v>2.44</v>
      </c>
      <c r="C59">
        <f>IF(Cerone!C59="","",Cerone!C59)</f>
        <v>2.44</v>
      </c>
      <c r="D59" t="str">
        <f>IF(Cerone!D59="","",Cerone!D59)</f>
        <v>$/gallon</v>
      </c>
      <c r="E59" t="str">
        <f>IF(Cerone!E59="","",Cerone!E59)</f>
        <v/>
      </c>
      <c r="F59" t="str">
        <f>IF(Cerone!F59="","",Cerone!F59)</f>
        <v/>
      </c>
      <c r="G59" t="str">
        <f>IF(Cerone!G59="","",Cerone!G59)</f>
        <v/>
      </c>
    </row>
    <row r="60" spans="1:10" x14ac:dyDescent="0.3">
      <c r="A60" t="str">
        <f>IF(Cerone!A60="","",Cerone!A60)</f>
        <v>Electric bus cost</v>
      </c>
      <c r="B60">
        <f>IF(Cerone!B60="","",Cerone!B60)</f>
        <v>900000</v>
      </c>
      <c r="C60">
        <f>IF(Cerone!C60="","",Cerone!C60)</f>
        <v>1264000</v>
      </c>
      <c r="D60" t="str">
        <f>IF(Cerone!D60="","",Cerone!D60)</f>
        <v>$</v>
      </c>
      <c r="E60" t="str">
        <f>IF(Cerone!E60="","",Cerone!E60)</f>
        <v>VTA+extrapolation</v>
      </c>
      <c r="F60" t="str">
        <f>IF(Cerone!F60="","",Cerone!F60)</f>
        <v/>
      </c>
      <c r="G60" t="str">
        <f>IF(Cerone!G60="","",Cerone!G60)</f>
        <v/>
      </c>
    </row>
    <row r="61" spans="1:10" x14ac:dyDescent="0.3">
      <c r="A61" t="str">
        <f>IF(Cerone!A61="","",Cerone!A61)</f>
        <v>Diesel-hybrid bus cost</v>
      </c>
      <c r="B61">
        <f>IF(Cerone!B61="","",Cerone!B61)</f>
        <v>700000</v>
      </c>
      <c r="C61">
        <f>IF(Cerone!C61="","",Cerone!C61)</f>
        <v>983000</v>
      </c>
      <c r="D61" t="str">
        <f>IF(Cerone!D61="","",Cerone!D61)</f>
        <v>$</v>
      </c>
      <c r="E61" t="str">
        <f>IF(Cerone!E61="","",Cerone!E61)</f>
        <v>VTA values</v>
      </c>
      <c r="F61" t="str">
        <f>IF(Cerone!F61="","",Cerone!F61)</f>
        <v/>
      </c>
      <c r="G61" t="str">
        <f>IF(Cerone!G61="","",Cerone!G61)</f>
        <v/>
      </c>
    </row>
    <row r="62" spans="1:10" x14ac:dyDescent="0.3">
      <c r="A62" t="str">
        <f>IF(Cerone!A62="","",Cerone!A62)</f>
        <v>BEB Maintenance</v>
      </c>
      <c r="B62">
        <f>IF(Cerone!B62="","",Cerone!B62)</f>
        <v>0.26</v>
      </c>
      <c r="C62">
        <f>IF(Cerone!C62="","",Cerone!C62)</f>
        <v>0.26</v>
      </c>
      <c r="D62" t="str">
        <f>IF(Cerone!D62="","",Cerone!D62)</f>
        <v>$/mile</v>
      </c>
      <c r="E62" t="str">
        <f>IF(Cerone!E62="","",Cerone!E62)</f>
        <v>King Country report</v>
      </c>
      <c r="F62" t="str">
        <f>IF(Cerone!F62="","",Cerone!F62)</f>
        <v/>
      </c>
      <c r="G62" t="str">
        <f>IF(Cerone!G62="","",Cerone!G62)</f>
        <v/>
      </c>
    </row>
    <row r="63" spans="1:10" x14ac:dyDescent="0.3">
      <c r="A63" t="str">
        <f>IF(Cerone!A63="","",Cerone!A63)</f>
        <v>Diesel-hybrid maintenance</v>
      </c>
      <c r="B63">
        <f>IF(Cerone!B63="","",Cerone!B63)</f>
        <v>0.32</v>
      </c>
      <c r="C63">
        <f>IF(Cerone!C63="","",Cerone!C63)</f>
        <v>0.32</v>
      </c>
      <c r="D63" t="str">
        <f>IF(Cerone!D63="","",Cerone!D63)</f>
        <v>$/mile</v>
      </c>
      <c r="E63" t="str">
        <f>IF(Cerone!E63="","",Cerone!E63)</f>
        <v>King Country report</v>
      </c>
      <c r="F63" t="str">
        <f>IF(Cerone!F63="","",Cerone!F63)</f>
        <v/>
      </c>
      <c r="G63" t="str">
        <f>IF(Cerone!G63="","",Cerone!G63)</f>
        <v/>
      </c>
    </row>
    <row r="64" spans="1:10" x14ac:dyDescent="0.3">
      <c r="A64" t="str">
        <f>IF(Cerone!A64="","",Cerone!A64)</f>
        <v>Charger cost</v>
      </c>
      <c r="B64">
        <f>IF(Cerone!B64="","",Cerone!B64)</f>
        <v>40000</v>
      </c>
      <c r="C64" t="str">
        <f>IF(Cerone!C64="","",Cerone!C64)</f>
        <v/>
      </c>
      <c r="D64" t="str">
        <f>IF(Cerone!D64="","",Cerone!D64)</f>
        <v>$</v>
      </c>
      <c r="E64">
        <f>IF(Cerone!E64="","",Cerone!E64)</f>
        <v>50</v>
      </c>
      <c r="F64" t="str">
        <f>IF(Cerone!F64="","",Cerone!F64)</f>
        <v>kW</v>
      </c>
      <c r="G64" t="str">
        <f>IF(Cerone!G64="","",Cerone!G64)</f>
        <v>VTA</v>
      </c>
    </row>
    <row r="65" spans="1:7" x14ac:dyDescent="0.3">
      <c r="A65" t="str">
        <f>IF(Cerone!A65="","",Cerone!A65)</f>
        <v>Charger cost</v>
      </c>
      <c r="B65">
        <f>IF(Cerone!B65="","",Cerone!B65)</f>
        <v>90000</v>
      </c>
      <c r="C65" t="str">
        <f>IF(Cerone!C65="","",Cerone!C65)</f>
        <v/>
      </c>
      <c r="D65" t="str">
        <f>IF(Cerone!D65="","",Cerone!D65)</f>
        <v>$</v>
      </c>
      <c r="E65">
        <f>IF(Cerone!E65="","",Cerone!E65)</f>
        <v>150</v>
      </c>
      <c r="F65" t="str">
        <f>IF(Cerone!F65="","",Cerone!F65)</f>
        <v>kW</v>
      </c>
      <c r="G65" t="str">
        <f>IF(Cerone!G65="","",Cerone!G65)</f>
        <v>VTO project (from Matteo)</v>
      </c>
    </row>
    <row r="66" spans="1:7" x14ac:dyDescent="0.3">
      <c r="A66" t="str">
        <f>IF(Cerone!A66="","",Cerone!A66)</f>
        <v>Charger sharing factor</v>
      </c>
      <c r="B66">
        <f>IF(Cerone!B66="","",Cerone!B66)</f>
        <v>0.5</v>
      </c>
      <c r="C66" t="str">
        <f>IF(Cerone!C66="","",Cerone!C66)</f>
        <v/>
      </c>
      <c r="D66" t="str">
        <f>IF(Cerone!D66="","",Cerone!D66)</f>
        <v/>
      </c>
      <c r="E66" t="str">
        <f>IF(Cerone!E66="","",Cerone!E66)</f>
        <v/>
      </c>
      <c r="F66" t="str">
        <f>IF(Cerone!F66="","",Cerone!F66)</f>
        <v/>
      </c>
      <c r="G66" t="str">
        <f>IF(Cerone!G66="","",Cerone!G66)</f>
        <v/>
      </c>
    </row>
    <row r="67" spans="1:7" x14ac:dyDescent="0.3">
      <c r="A67" t="str">
        <f>IF(Cerone!A67="","",Cerone!A67)</f>
        <v>Charger installation</v>
      </c>
      <c r="B67">
        <f>IF(Cerone!B67="","",Cerone!B67)</f>
        <v>136000</v>
      </c>
      <c r="C67" t="str">
        <f>IF(Cerone!C67="","",Cerone!C67)</f>
        <v/>
      </c>
      <c r="D67" t="str">
        <f>IF(Cerone!D67="","",Cerone!D67)</f>
        <v>$</v>
      </c>
      <c r="E67" t="str">
        <f>IF(Cerone!E67="","",Cerone!E67)</f>
        <v>VTA+adjustment</v>
      </c>
      <c r="F67" t="str">
        <f>IF(Cerone!F67="","",Cerone!F67)</f>
        <v/>
      </c>
      <c r="G67" t="str">
        <f>IF(Cerone!G67="","",Cerone!G67)</f>
        <v/>
      </c>
    </row>
    <row r="68" spans="1:7" x14ac:dyDescent="0.3">
      <c r="A68" t="str">
        <f>IF(Cerone!A68="","",Cerone!A68)</f>
        <v>Infrastructure upgrade (rule 21)</v>
      </c>
      <c r="B68">
        <f>IF(Cerone!B68="","",Cerone!B68)</f>
        <v>0</v>
      </c>
      <c r="C68" t="str">
        <f>IF(Cerone!C68="","",Cerone!C68)</f>
        <v/>
      </c>
      <c r="D68" t="str">
        <f>IF(Cerone!D68="","",Cerone!D68)</f>
        <v>$/MW of additional capacity</v>
      </c>
      <c r="E68" t="str">
        <f>IF(Cerone!E68="","",Cerone!E68)</f>
        <v/>
      </c>
      <c r="F68" t="str">
        <f>IF(Cerone!F68="","",Cerone!F68)</f>
        <v/>
      </c>
      <c r="G68" t="str">
        <f>IF(Cerone!G68="","",Cerone!G68)</f>
        <v/>
      </c>
    </row>
    <row r="69" spans="1:7" x14ac:dyDescent="0.3">
      <c r="A69" t="str">
        <f>IF(Cerone!A69="","",Cerone!A69)</f>
        <v/>
      </c>
      <c r="B69" t="str">
        <f>IF(Cerone!B69="","",Cerone!B69)</f>
        <v/>
      </c>
      <c r="C69" t="str">
        <f>IF(Cerone!C69="","",Cerone!C69)</f>
        <v/>
      </c>
      <c r="D69" t="str">
        <f>IF(Cerone!D69="","",Cerone!D69)</f>
        <v/>
      </c>
      <c r="E69" t="str">
        <f>IF(Cerone!E69="","",Cerone!E69)</f>
        <v/>
      </c>
      <c r="F69" t="str">
        <f>IF(Cerone!F69="","",Cerone!F69)</f>
        <v/>
      </c>
      <c r="G69" t="str">
        <f>IF(Cerone!G69="","",Cerone!G69)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L69"/>
  <sheetViews>
    <sheetView zoomScale="70" zoomScaleNormal="70" workbookViewId="0"/>
  </sheetViews>
  <sheetFormatPr defaultRowHeight="14.4" x14ac:dyDescent="0.3"/>
  <cols>
    <col min="1" max="1" width="34" bestFit="1" customWidth="1"/>
  </cols>
  <sheetData>
    <row r="1" spans="1:168" x14ac:dyDescent="0.3">
      <c r="A1" t="s">
        <v>0</v>
      </c>
      <c r="B1">
        <f t="shared" ref="B1:AG1" si="0">IFERROR(A1+1,1)</f>
        <v>1</v>
      </c>
      <c r="C1">
        <f t="shared" si="0"/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ref="AH1:BM1" si="1">IFERROR(AG1+1,1)</f>
        <v>33</v>
      </c>
      <c r="AI1">
        <f t="shared" si="1"/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ref="BN1:CS1" si="2">IFERROR(BM1+1,1)</f>
        <v>65</v>
      </c>
      <c r="BO1">
        <f t="shared" si="2"/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ref="CT1:DN1" si="3">IFERROR(CS1+1,1)</f>
        <v>97</v>
      </c>
      <c r="CU1">
        <f t="shared" si="3"/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>
        <f t="shared" si="3"/>
        <v>104</v>
      </c>
      <c r="DB1">
        <f t="shared" si="3"/>
        <v>105</v>
      </c>
      <c r="DC1">
        <f t="shared" si="3"/>
        <v>106</v>
      </c>
      <c r="DD1">
        <f t="shared" si="3"/>
        <v>107</v>
      </c>
      <c r="DE1">
        <f t="shared" si="3"/>
        <v>108</v>
      </c>
      <c r="DF1">
        <f t="shared" si="3"/>
        <v>109</v>
      </c>
      <c r="DG1">
        <f t="shared" si="3"/>
        <v>110</v>
      </c>
      <c r="DH1">
        <f t="shared" si="3"/>
        <v>111</v>
      </c>
      <c r="DI1">
        <f t="shared" si="3"/>
        <v>112</v>
      </c>
      <c r="DJ1">
        <f t="shared" si="3"/>
        <v>113</v>
      </c>
      <c r="DK1">
        <f t="shared" si="3"/>
        <v>114</v>
      </c>
      <c r="DL1">
        <f t="shared" si="3"/>
        <v>115</v>
      </c>
      <c r="DM1">
        <f t="shared" si="3"/>
        <v>116</v>
      </c>
      <c r="DN1">
        <f t="shared" si="3"/>
        <v>117</v>
      </c>
    </row>
    <row r="2" spans="1:168" x14ac:dyDescent="0.3">
      <c r="A2" t="s">
        <v>1</v>
      </c>
      <c r="B2">
        <f>INDEX($B$54:$C$54,1,MATCH(B43,$B$53:$C$53,0))</f>
        <v>0.06</v>
      </c>
      <c r="C2">
        <f t="shared" ref="C2:BN2" si="4">INDEX($B$54:$C$54,1,MATCH(C43,$B$53:$C$53,0))</f>
        <v>0.06</v>
      </c>
      <c r="D2">
        <f t="shared" si="4"/>
        <v>0.06</v>
      </c>
      <c r="E2">
        <f t="shared" si="4"/>
        <v>0.06</v>
      </c>
      <c r="F2">
        <f t="shared" si="4"/>
        <v>0.06</v>
      </c>
      <c r="G2">
        <f t="shared" si="4"/>
        <v>0.06</v>
      </c>
      <c r="H2">
        <f t="shared" si="4"/>
        <v>0.06</v>
      </c>
      <c r="I2">
        <f t="shared" si="4"/>
        <v>0.06</v>
      </c>
      <c r="J2">
        <f t="shared" si="4"/>
        <v>0.06</v>
      </c>
      <c r="K2">
        <f t="shared" si="4"/>
        <v>0.06</v>
      </c>
      <c r="L2">
        <f t="shared" si="4"/>
        <v>0.06</v>
      </c>
      <c r="M2">
        <f t="shared" si="4"/>
        <v>0.06</v>
      </c>
      <c r="N2">
        <f t="shared" si="4"/>
        <v>0.06</v>
      </c>
      <c r="O2">
        <f t="shared" si="4"/>
        <v>0.06</v>
      </c>
      <c r="P2">
        <f t="shared" si="4"/>
        <v>0.06</v>
      </c>
      <c r="Q2">
        <f t="shared" si="4"/>
        <v>0.06</v>
      </c>
      <c r="R2">
        <f t="shared" si="4"/>
        <v>0.06</v>
      </c>
      <c r="S2">
        <f t="shared" si="4"/>
        <v>0.06</v>
      </c>
      <c r="T2">
        <f t="shared" si="4"/>
        <v>0.06</v>
      </c>
      <c r="U2">
        <f t="shared" si="4"/>
        <v>0.06</v>
      </c>
      <c r="V2">
        <f t="shared" si="4"/>
        <v>0.06</v>
      </c>
      <c r="W2">
        <f t="shared" si="4"/>
        <v>0.06</v>
      </c>
      <c r="X2">
        <f t="shared" si="4"/>
        <v>0.06</v>
      </c>
      <c r="Y2">
        <f t="shared" si="4"/>
        <v>0.06</v>
      </c>
      <c r="Z2">
        <f t="shared" si="4"/>
        <v>0.06</v>
      </c>
      <c r="AA2">
        <f t="shared" si="4"/>
        <v>0.06</v>
      </c>
      <c r="AB2">
        <f t="shared" si="4"/>
        <v>0.06</v>
      </c>
      <c r="AC2">
        <f t="shared" si="4"/>
        <v>0.06</v>
      </c>
      <c r="AD2">
        <f t="shared" si="4"/>
        <v>0.06</v>
      </c>
      <c r="AE2">
        <f t="shared" si="4"/>
        <v>0.06</v>
      </c>
      <c r="AF2">
        <f t="shared" si="4"/>
        <v>0.06</v>
      </c>
      <c r="AG2">
        <f t="shared" si="4"/>
        <v>0.06</v>
      </c>
      <c r="AH2">
        <f t="shared" si="4"/>
        <v>0.06</v>
      </c>
      <c r="AI2">
        <f t="shared" si="4"/>
        <v>0.06</v>
      </c>
      <c r="AJ2">
        <f t="shared" si="4"/>
        <v>0.06</v>
      </c>
      <c r="AK2">
        <f t="shared" si="4"/>
        <v>0.06</v>
      </c>
      <c r="AL2">
        <f t="shared" si="4"/>
        <v>0.06</v>
      </c>
      <c r="AM2">
        <f t="shared" si="4"/>
        <v>0.06</v>
      </c>
      <c r="AN2">
        <f t="shared" si="4"/>
        <v>0.06</v>
      </c>
      <c r="AO2">
        <f t="shared" si="4"/>
        <v>0.06</v>
      </c>
      <c r="AP2">
        <f t="shared" si="4"/>
        <v>0.06</v>
      </c>
      <c r="AQ2">
        <f t="shared" si="4"/>
        <v>0.06</v>
      </c>
      <c r="AR2">
        <f t="shared" si="4"/>
        <v>0.06</v>
      </c>
      <c r="AS2">
        <f t="shared" si="4"/>
        <v>0.06</v>
      </c>
      <c r="AT2">
        <f t="shared" si="4"/>
        <v>0.06</v>
      </c>
      <c r="AU2">
        <f t="shared" si="4"/>
        <v>0.06</v>
      </c>
      <c r="AV2">
        <f t="shared" si="4"/>
        <v>0.06</v>
      </c>
      <c r="AW2">
        <f t="shared" si="4"/>
        <v>0.06</v>
      </c>
      <c r="AX2">
        <f t="shared" si="4"/>
        <v>0.06</v>
      </c>
      <c r="AY2">
        <f t="shared" si="4"/>
        <v>0.06</v>
      </c>
      <c r="AZ2">
        <f t="shared" si="4"/>
        <v>0.06</v>
      </c>
      <c r="BA2">
        <f t="shared" si="4"/>
        <v>0.06</v>
      </c>
      <c r="BB2">
        <f t="shared" si="4"/>
        <v>0.06</v>
      </c>
      <c r="BC2">
        <f t="shared" si="4"/>
        <v>0.06</v>
      </c>
      <c r="BD2">
        <f t="shared" si="4"/>
        <v>0.06</v>
      </c>
      <c r="BE2">
        <f t="shared" si="4"/>
        <v>0.06</v>
      </c>
      <c r="BF2">
        <f t="shared" si="4"/>
        <v>0.06</v>
      </c>
      <c r="BG2">
        <f t="shared" si="4"/>
        <v>0.06</v>
      </c>
      <c r="BH2">
        <f t="shared" si="4"/>
        <v>0.06</v>
      </c>
      <c r="BI2">
        <f t="shared" si="4"/>
        <v>0.06</v>
      </c>
      <c r="BJ2">
        <f t="shared" si="4"/>
        <v>0.06</v>
      </c>
      <c r="BK2">
        <f t="shared" si="4"/>
        <v>0.06</v>
      </c>
      <c r="BL2">
        <f t="shared" si="4"/>
        <v>0.06</v>
      </c>
      <c r="BM2">
        <f t="shared" si="4"/>
        <v>0.06</v>
      </c>
      <c r="BN2">
        <f t="shared" si="4"/>
        <v>0.06</v>
      </c>
      <c r="BO2">
        <f t="shared" ref="BO2:DN2" si="5">INDEX($B$54:$C$54,1,MATCH(BO43,$B$53:$C$53,0))</f>
        <v>0.06</v>
      </c>
      <c r="BP2">
        <f t="shared" si="5"/>
        <v>0.06</v>
      </c>
      <c r="BQ2">
        <f t="shared" si="5"/>
        <v>0.06</v>
      </c>
      <c r="BR2">
        <f t="shared" si="5"/>
        <v>0.06</v>
      </c>
      <c r="BS2">
        <f t="shared" si="5"/>
        <v>0.06</v>
      </c>
      <c r="BT2">
        <f t="shared" si="5"/>
        <v>0.06</v>
      </c>
      <c r="BU2">
        <f t="shared" si="5"/>
        <v>0.06</v>
      </c>
      <c r="BV2">
        <f t="shared" si="5"/>
        <v>0.06</v>
      </c>
      <c r="BW2">
        <f t="shared" si="5"/>
        <v>0.06</v>
      </c>
      <c r="BX2">
        <f t="shared" si="5"/>
        <v>0.06</v>
      </c>
      <c r="BY2">
        <f t="shared" si="5"/>
        <v>0.06</v>
      </c>
      <c r="BZ2">
        <f t="shared" si="5"/>
        <v>0.06</v>
      </c>
      <c r="CA2">
        <f t="shared" si="5"/>
        <v>0.06</v>
      </c>
      <c r="CB2">
        <f t="shared" si="5"/>
        <v>0.06</v>
      </c>
      <c r="CC2">
        <f t="shared" si="5"/>
        <v>0.06</v>
      </c>
      <c r="CD2">
        <f t="shared" si="5"/>
        <v>0.06</v>
      </c>
      <c r="CE2">
        <f t="shared" si="5"/>
        <v>0.06</v>
      </c>
      <c r="CF2">
        <f t="shared" si="5"/>
        <v>0.06</v>
      </c>
      <c r="CG2">
        <f t="shared" si="5"/>
        <v>0.06</v>
      </c>
      <c r="CH2">
        <f t="shared" si="5"/>
        <v>0.06</v>
      </c>
      <c r="CI2">
        <f t="shared" si="5"/>
        <v>0.06</v>
      </c>
      <c r="CJ2">
        <f t="shared" si="5"/>
        <v>0.06</v>
      </c>
      <c r="CK2">
        <f t="shared" si="5"/>
        <v>0.06</v>
      </c>
      <c r="CL2">
        <f t="shared" si="5"/>
        <v>0.06</v>
      </c>
      <c r="CM2">
        <f t="shared" si="5"/>
        <v>0.06</v>
      </c>
      <c r="CN2">
        <f t="shared" si="5"/>
        <v>0.06</v>
      </c>
      <c r="CO2">
        <f t="shared" si="5"/>
        <v>0.06</v>
      </c>
      <c r="CP2">
        <f t="shared" si="5"/>
        <v>0.06</v>
      </c>
      <c r="CQ2">
        <f t="shared" si="5"/>
        <v>0.06</v>
      </c>
      <c r="CR2">
        <f t="shared" si="5"/>
        <v>0.06</v>
      </c>
      <c r="CS2">
        <f t="shared" si="5"/>
        <v>0.06</v>
      </c>
      <c r="CT2">
        <f t="shared" si="5"/>
        <v>0.06</v>
      </c>
      <c r="CU2">
        <f t="shared" si="5"/>
        <v>0.06</v>
      </c>
      <c r="CV2">
        <f t="shared" si="5"/>
        <v>0.06</v>
      </c>
      <c r="CW2">
        <f t="shared" si="5"/>
        <v>0.06</v>
      </c>
      <c r="CX2">
        <f t="shared" si="5"/>
        <v>0.06</v>
      </c>
      <c r="CY2">
        <f t="shared" si="5"/>
        <v>0.06</v>
      </c>
      <c r="CZ2">
        <f t="shared" si="5"/>
        <v>0.06</v>
      </c>
      <c r="DA2">
        <f t="shared" si="5"/>
        <v>0.06</v>
      </c>
      <c r="DB2">
        <f t="shared" si="5"/>
        <v>0.06</v>
      </c>
      <c r="DC2">
        <f t="shared" si="5"/>
        <v>0.06</v>
      </c>
      <c r="DD2">
        <f t="shared" si="5"/>
        <v>0.06</v>
      </c>
      <c r="DE2">
        <f t="shared" si="5"/>
        <v>0.06</v>
      </c>
      <c r="DF2">
        <f t="shared" si="5"/>
        <v>0.06</v>
      </c>
      <c r="DG2">
        <f t="shared" si="5"/>
        <v>0.06</v>
      </c>
      <c r="DH2">
        <f t="shared" si="5"/>
        <v>0.06</v>
      </c>
      <c r="DI2">
        <f t="shared" si="5"/>
        <v>0.06</v>
      </c>
      <c r="DJ2">
        <f t="shared" si="5"/>
        <v>0.06</v>
      </c>
      <c r="DK2">
        <f t="shared" si="5"/>
        <v>0.06</v>
      </c>
      <c r="DL2">
        <f t="shared" si="5"/>
        <v>0.06</v>
      </c>
      <c r="DM2">
        <f t="shared" si="5"/>
        <v>0.06</v>
      </c>
      <c r="DN2">
        <f t="shared" si="5"/>
        <v>0.06</v>
      </c>
    </row>
    <row r="3" spans="1:168" x14ac:dyDescent="0.3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</row>
    <row r="4" spans="1:168" x14ac:dyDescent="0.3">
      <c r="A4" t="s">
        <v>3</v>
      </c>
      <c r="B4" s="4">
        <f>INDEX($B$56:$C$56,1,MATCH(B$43,$B$53:$C$53,0))</f>
        <v>5.833333333333333</v>
      </c>
      <c r="C4" s="4">
        <f t="shared" ref="C4:BN4" si="6">INDEX($B$56:$C$56,1,MATCH(C$43,$B$53:$C$53,0))</f>
        <v>5.833333333333333</v>
      </c>
      <c r="D4" s="4">
        <f t="shared" si="6"/>
        <v>5.833333333333333</v>
      </c>
      <c r="E4" s="4">
        <f t="shared" si="6"/>
        <v>5.833333333333333</v>
      </c>
      <c r="F4" s="4">
        <f t="shared" si="6"/>
        <v>5.833333333333333</v>
      </c>
      <c r="G4" s="4">
        <f t="shared" si="6"/>
        <v>5.833333333333333</v>
      </c>
      <c r="H4" s="4">
        <f t="shared" si="6"/>
        <v>5.833333333333333</v>
      </c>
      <c r="I4" s="4">
        <f t="shared" si="6"/>
        <v>5.833333333333333</v>
      </c>
      <c r="J4" s="4">
        <f t="shared" si="6"/>
        <v>5.833333333333333</v>
      </c>
      <c r="K4" s="4">
        <f t="shared" si="6"/>
        <v>5.833333333333333</v>
      </c>
      <c r="L4" s="4">
        <f t="shared" si="6"/>
        <v>5.833333333333333</v>
      </c>
      <c r="M4" s="4">
        <f t="shared" si="6"/>
        <v>5.833333333333333</v>
      </c>
      <c r="N4" s="4">
        <f t="shared" si="6"/>
        <v>5.833333333333333</v>
      </c>
      <c r="O4" s="4">
        <f t="shared" si="6"/>
        <v>5.833333333333333</v>
      </c>
      <c r="P4" s="4">
        <f t="shared" si="6"/>
        <v>5.833333333333333</v>
      </c>
      <c r="Q4" s="4">
        <f t="shared" si="6"/>
        <v>5.833333333333333</v>
      </c>
      <c r="R4" s="4">
        <f t="shared" si="6"/>
        <v>5.833333333333333</v>
      </c>
      <c r="S4" s="4">
        <f t="shared" si="6"/>
        <v>5.833333333333333</v>
      </c>
      <c r="T4" s="4">
        <f t="shared" si="6"/>
        <v>5.833333333333333</v>
      </c>
      <c r="U4" s="4">
        <f t="shared" si="6"/>
        <v>5.833333333333333</v>
      </c>
      <c r="V4" s="4">
        <f t="shared" si="6"/>
        <v>5.833333333333333</v>
      </c>
      <c r="W4" s="4">
        <f t="shared" si="6"/>
        <v>5.833333333333333</v>
      </c>
      <c r="X4" s="4">
        <f t="shared" si="6"/>
        <v>5.833333333333333</v>
      </c>
      <c r="Y4" s="4">
        <f t="shared" si="6"/>
        <v>5.833333333333333</v>
      </c>
      <c r="Z4" s="4">
        <f t="shared" si="6"/>
        <v>5.833333333333333</v>
      </c>
      <c r="AA4" s="4">
        <f t="shared" si="6"/>
        <v>5.833333333333333</v>
      </c>
      <c r="AB4" s="4">
        <f t="shared" si="6"/>
        <v>5.833333333333333</v>
      </c>
      <c r="AC4" s="4">
        <f t="shared" si="6"/>
        <v>5.833333333333333</v>
      </c>
      <c r="AD4" s="4">
        <f t="shared" si="6"/>
        <v>5.833333333333333</v>
      </c>
      <c r="AE4" s="4">
        <f t="shared" si="6"/>
        <v>5.833333333333333</v>
      </c>
      <c r="AF4" s="4">
        <f t="shared" si="6"/>
        <v>5.833333333333333</v>
      </c>
      <c r="AG4" s="4">
        <f t="shared" si="6"/>
        <v>5.833333333333333</v>
      </c>
      <c r="AH4" s="4">
        <f t="shared" si="6"/>
        <v>5.833333333333333</v>
      </c>
      <c r="AI4" s="4">
        <f t="shared" si="6"/>
        <v>5.833333333333333</v>
      </c>
      <c r="AJ4" s="4">
        <f t="shared" si="6"/>
        <v>5.833333333333333</v>
      </c>
      <c r="AK4" s="4">
        <f t="shared" si="6"/>
        <v>5.833333333333333</v>
      </c>
      <c r="AL4" s="4">
        <f t="shared" si="6"/>
        <v>5.833333333333333</v>
      </c>
      <c r="AM4" s="4">
        <f t="shared" si="6"/>
        <v>5.833333333333333</v>
      </c>
      <c r="AN4" s="4">
        <f t="shared" si="6"/>
        <v>5.833333333333333</v>
      </c>
      <c r="AO4" s="4">
        <f t="shared" si="6"/>
        <v>5.833333333333333</v>
      </c>
      <c r="AP4" s="4">
        <f t="shared" si="6"/>
        <v>5.833333333333333</v>
      </c>
      <c r="AQ4" s="4">
        <f t="shared" si="6"/>
        <v>5.833333333333333</v>
      </c>
      <c r="AR4" s="4">
        <f t="shared" si="6"/>
        <v>5.833333333333333</v>
      </c>
      <c r="AS4" s="4">
        <f t="shared" si="6"/>
        <v>5.833333333333333</v>
      </c>
      <c r="AT4" s="4">
        <f t="shared" si="6"/>
        <v>5.833333333333333</v>
      </c>
      <c r="AU4" s="4">
        <f t="shared" si="6"/>
        <v>5.833333333333333</v>
      </c>
      <c r="AV4" s="4">
        <f t="shared" si="6"/>
        <v>5.833333333333333</v>
      </c>
      <c r="AW4" s="4">
        <f t="shared" si="6"/>
        <v>5.833333333333333</v>
      </c>
      <c r="AX4" s="4">
        <f t="shared" si="6"/>
        <v>5.833333333333333</v>
      </c>
      <c r="AY4" s="4">
        <f t="shared" si="6"/>
        <v>5.833333333333333</v>
      </c>
      <c r="AZ4" s="4">
        <f t="shared" si="6"/>
        <v>5.833333333333333</v>
      </c>
      <c r="BA4" s="4">
        <f t="shared" si="6"/>
        <v>5.833333333333333</v>
      </c>
      <c r="BB4" s="4">
        <f t="shared" si="6"/>
        <v>5.833333333333333</v>
      </c>
      <c r="BC4" s="4">
        <f t="shared" si="6"/>
        <v>5.833333333333333</v>
      </c>
      <c r="BD4" s="4">
        <f t="shared" si="6"/>
        <v>5.833333333333333</v>
      </c>
      <c r="BE4" s="4">
        <f t="shared" si="6"/>
        <v>5.833333333333333</v>
      </c>
      <c r="BF4" s="4">
        <f t="shared" si="6"/>
        <v>5.833333333333333</v>
      </c>
      <c r="BG4" s="4">
        <f t="shared" si="6"/>
        <v>5.833333333333333</v>
      </c>
      <c r="BH4" s="4">
        <f t="shared" si="6"/>
        <v>5.833333333333333</v>
      </c>
      <c r="BI4" s="4">
        <f t="shared" si="6"/>
        <v>5.833333333333333</v>
      </c>
      <c r="BJ4" s="4">
        <f t="shared" si="6"/>
        <v>5.833333333333333</v>
      </c>
      <c r="BK4" s="4">
        <f t="shared" si="6"/>
        <v>5.833333333333333</v>
      </c>
      <c r="BL4" s="4">
        <f t="shared" si="6"/>
        <v>5.833333333333333</v>
      </c>
      <c r="BM4" s="4">
        <f t="shared" si="6"/>
        <v>5.833333333333333</v>
      </c>
      <c r="BN4" s="4">
        <f t="shared" si="6"/>
        <v>5.833333333333333</v>
      </c>
      <c r="BO4" s="4">
        <f t="shared" ref="BO4:DN4" si="7">INDEX($B$56:$C$56,1,MATCH(BO$43,$B$53:$C$53,0))</f>
        <v>5.833333333333333</v>
      </c>
      <c r="BP4" s="4">
        <f t="shared" si="7"/>
        <v>5.833333333333333</v>
      </c>
      <c r="BQ4" s="4">
        <f t="shared" si="7"/>
        <v>5.833333333333333</v>
      </c>
      <c r="BR4" s="4">
        <f t="shared" si="7"/>
        <v>5.833333333333333</v>
      </c>
      <c r="BS4" s="4">
        <f t="shared" si="7"/>
        <v>5.833333333333333</v>
      </c>
      <c r="BT4" s="4">
        <f t="shared" si="7"/>
        <v>5.833333333333333</v>
      </c>
      <c r="BU4" s="4">
        <f t="shared" si="7"/>
        <v>9.1666666666666679</v>
      </c>
      <c r="BV4" s="4">
        <f t="shared" si="7"/>
        <v>9.1666666666666679</v>
      </c>
      <c r="BW4" s="4">
        <f t="shared" si="7"/>
        <v>9.1666666666666679</v>
      </c>
      <c r="BX4" s="4">
        <f t="shared" si="7"/>
        <v>9.1666666666666679</v>
      </c>
      <c r="BY4" s="4">
        <f t="shared" si="7"/>
        <v>9.1666666666666679</v>
      </c>
      <c r="BZ4" s="4">
        <f t="shared" si="7"/>
        <v>9.1666666666666679</v>
      </c>
      <c r="CA4" s="4">
        <f t="shared" si="7"/>
        <v>9.1666666666666679</v>
      </c>
      <c r="CB4" s="4">
        <f t="shared" si="7"/>
        <v>9.1666666666666679</v>
      </c>
      <c r="CC4" s="4">
        <f t="shared" si="7"/>
        <v>9.1666666666666679</v>
      </c>
      <c r="CD4" s="4">
        <f t="shared" si="7"/>
        <v>9.1666666666666679</v>
      </c>
      <c r="CE4" s="4">
        <f t="shared" si="7"/>
        <v>9.1666666666666679</v>
      </c>
      <c r="CF4" s="4">
        <f t="shared" si="7"/>
        <v>9.1666666666666679</v>
      </c>
      <c r="CG4" s="4">
        <f t="shared" si="7"/>
        <v>9.1666666666666679</v>
      </c>
      <c r="CH4" s="4">
        <f t="shared" si="7"/>
        <v>9.1666666666666679</v>
      </c>
      <c r="CI4" s="4">
        <f t="shared" si="7"/>
        <v>9.1666666666666679</v>
      </c>
      <c r="CJ4" s="4">
        <f t="shared" si="7"/>
        <v>9.1666666666666679</v>
      </c>
      <c r="CK4" s="4">
        <f t="shared" si="7"/>
        <v>9.1666666666666679</v>
      </c>
      <c r="CL4" s="4">
        <f t="shared" si="7"/>
        <v>9.1666666666666679</v>
      </c>
      <c r="CM4" s="4">
        <f t="shared" si="7"/>
        <v>9.1666666666666679</v>
      </c>
      <c r="CN4" s="4">
        <f t="shared" si="7"/>
        <v>9.1666666666666679</v>
      </c>
      <c r="CO4" s="4">
        <f t="shared" si="7"/>
        <v>9.1666666666666679</v>
      </c>
      <c r="CP4" s="4">
        <f t="shared" si="7"/>
        <v>9.1666666666666679</v>
      </c>
      <c r="CQ4" s="4">
        <f t="shared" si="7"/>
        <v>9.1666666666666679</v>
      </c>
      <c r="CR4" s="4">
        <f t="shared" si="7"/>
        <v>9.1666666666666679</v>
      </c>
      <c r="CS4" s="4">
        <f t="shared" si="7"/>
        <v>9.1666666666666679</v>
      </c>
      <c r="CT4" s="4">
        <f t="shared" si="7"/>
        <v>9.1666666666666679</v>
      </c>
      <c r="CU4" s="4">
        <f t="shared" si="7"/>
        <v>9.1666666666666679</v>
      </c>
      <c r="CV4" s="4">
        <f t="shared" si="7"/>
        <v>9.1666666666666679</v>
      </c>
      <c r="CW4" s="4">
        <f t="shared" si="7"/>
        <v>9.1666666666666679</v>
      </c>
      <c r="CX4" s="4">
        <f t="shared" si="7"/>
        <v>9.1666666666666679</v>
      </c>
      <c r="CY4" s="4">
        <f t="shared" si="7"/>
        <v>9.1666666666666679</v>
      </c>
      <c r="CZ4" s="4">
        <f t="shared" si="7"/>
        <v>9.1666666666666679</v>
      </c>
      <c r="DA4" s="4">
        <f t="shared" si="7"/>
        <v>9.1666666666666679</v>
      </c>
      <c r="DB4" s="4">
        <f t="shared" si="7"/>
        <v>9.1666666666666679</v>
      </c>
      <c r="DC4" s="4">
        <f t="shared" si="7"/>
        <v>9.1666666666666679</v>
      </c>
      <c r="DD4" s="4">
        <f t="shared" si="7"/>
        <v>9.1666666666666679</v>
      </c>
      <c r="DE4" s="4">
        <f t="shared" si="7"/>
        <v>9.1666666666666679</v>
      </c>
      <c r="DF4" s="4">
        <f t="shared" si="7"/>
        <v>9.1666666666666679</v>
      </c>
      <c r="DG4" s="4">
        <f t="shared" si="7"/>
        <v>9.1666666666666679</v>
      </c>
      <c r="DH4" s="4">
        <f t="shared" si="7"/>
        <v>9.1666666666666679</v>
      </c>
      <c r="DI4" s="4">
        <f t="shared" si="7"/>
        <v>9.1666666666666679</v>
      </c>
      <c r="DJ4" s="4">
        <f t="shared" si="7"/>
        <v>9.1666666666666679</v>
      </c>
      <c r="DK4" s="4">
        <f t="shared" si="7"/>
        <v>9.1666666666666679</v>
      </c>
      <c r="DL4" s="4">
        <f t="shared" si="7"/>
        <v>9.1666666666666679</v>
      </c>
      <c r="DM4" s="4">
        <f t="shared" si="7"/>
        <v>9.1666666666666679</v>
      </c>
      <c r="DN4" s="4">
        <f t="shared" si="7"/>
        <v>9.1666666666666679</v>
      </c>
      <c r="DO4" s="4" t="e">
        <f t="shared" ref="DO4:DQ4" si="8">INDEX($B$56:$C$56,1,MATCH(DO$43,$B$53:$C$53,0))</f>
        <v>#N/A</v>
      </c>
      <c r="DP4" s="4" t="e">
        <f t="shared" si="8"/>
        <v>#N/A</v>
      </c>
      <c r="DQ4" s="4" t="e">
        <f t="shared" si="8"/>
        <v>#N/A</v>
      </c>
    </row>
    <row r="5" spans="1:168" x14ac:dyDescent="0.3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</row>
    <row r="6" spans="1:168" x14ac:dyDescent="0.3">
      <c r="A6" t="s">
        <v>5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</row>
    <row r="7" spans="1:168" x14ac:dyDescent="0.3">
      <c r="A7" t="s">
        <v>6</v>
      </c>
      <c r="B7">
        <v>0.5</v>
      </c>
      <c r="C7">
        <v>0.5</v>
      </c>
      <c r="D7">
        <v>0.5</v>
      </c>
      <c r="E7">
        <v>0.5</v>
      </c>
      <c r="F7">
        <v>0.5</v>
      </c>
      <c r="G7">
        <v>0.5</v>
      </c>
      <c r="H7">
        <v>0.5</v>
      </c>
      <c r="I7">
        <v>0.5</v>
      </c>
      <c r="J7">
        <v>0.5</v>
      </c>
      <c r="K7">
        <v>0.5</v>
      </c>
      <c r="L7">
        <v>0.5</v>
      </c>
      <c r="M7">
        <v>0.5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0.5</v>
      </c>
      <c r="X7">
        <v>0.5</v>
      </c>
      <c r="Y7">
        <v>0.5</v>
      </c>
      <c r="Z7">
        <v>0.5</v>
      </c>
      <c r="AA7">
        <v>0.5</v>
      </c>
      <c r="AB7">
        <v>0.5</v>
      </c>
      <c r="AC7">
        <v>0.5</v>
      </c>
      <c r="AD7">
        <v>0.5</v>
      </c>
      <c r="AE7">
        <v>0.5</v>
      </c>
      <c r="AF7">
        <v>0.5</v>
      </c>
      <c r="AG7">
        <v>0.5</v>
      </c>
      <c r="AH7">
        <v>0.5</v>
      </c>
      <c r="AI7">
        <v>0.5</v>
      </c>
      <c r="AJ7">
        <v>0.5</v>
      </c>
      <c r="AK7">
        <v>0.5</v>
      </c>
      <c r="AL7">
        <v>0.5</v>
      </c>
      <c r="AM7">
        <v>0.5</v>
      </c>
      <c r="AN7">
        <v>0.5</v>
      </c>
      <c r="AO7">
        <v>0.5</v>
      </c>
      <c r="AP7">
        <v>0.5</v>
      </c>
      <c r="AQ7">
        <v>0.5</v>
      </c>
      <c r="AR7">
        <v>0.5</v>
      </c>
      <c r="AS7">
        <v>0.5</v>
      </c>
      <c r="AT7">
        <v>0.5</v>
      </c>
      <c r="AU7">
        <v>0.5</v>
      </c>
      <c r="AV7">
        <v>0.5</v>
      </c>
      <c r="AW7">
        <v>0.5</v>
      </c>
      <c r="AX7">
        <v>0.5</v>
      </c>
      <c r="AY7">
        <v>0.5</v>
      </c>
      <c r="AZ7">
        <v>0.5</v>
      </c>
      <c r="BA7">
        <v>0.5</v>
      </c>
      <c r="BB7">
        <v>0.5</v>
      </c>
      <c r="BC7">
        <v>0.5</v>
      </c>
      <c r="BD7">
        <v>0.5</v>
      </c>
      <c r="BE7">
        <v>0.5</v>
      </c>
      <c r="BF7">
        <v>0.5</v>
      </c>
      <c r="BG7">
        <v>0.5</v>
      </c>
      <c r="BH7">
        <v>0.5</v>
      </c>
      <c r="BI7">
        <v>0.5</v>
      </c>
      <c r="BJ7">
        <v>0.5</v>
      </c>
      <c r="BK7">
        <v>0.5</v>
      </c>
      <c r="BL7">
        <v>0.5</v>
      </c>
      <c r="BM7">
        <v>0.5</v>
      </c>
      <c r="BN7">
        <v>0.5</v>
      </c>
      <c r="BO7">
        <v>0.5</v>
      </c>
      <c r="BP7">
        <v>0.5</v>
      </c>
      <c r="BQ7">
        <v>0.5</v>
      </c>
      <c r="BR7">
        <v>0.5</v>
      </c>
      <c r="BS7">
        <v>0.5</v>
      </c>
      <c r="BT7">
        <v>0.5</v>
      </c>
      <c r="BU7">
        <v>0.5</v>
      </c>
      <c r="BV7">
        <v>0.5</v>
      </c>
      <c r="BW7">
        <v>0.5</v>
      </c>
      <c r="BX7">
        <v>0.5</v>
      </c>
      <c r="BY7">
        <v>0.5</v>
      </c>
      <c r="BZ7">
        <v>0.5</v>
      </c>
      <c r="CA7">
        <v>0.5</v>
      </c>
      <c r="CB7">
        <v>0.5</v>
      </c>
      <c r="CC7">
        <v>0.5</v>
      </c>
      <c r="CD7">
        <v>0.5</v>
      </c>
      <c r="CE7">
        <v>0.5</v>
      </c>
      <c r="CF7">
        <v>0.5</v>
      </c>
      <c r="CG7">
        <v>0.5</v>
      </c>
      <c r="CH7">
        <v>0.5</v>
      </c>
      <c r="CI7">
        <v>0.5</v>
      </c>
      <c r="CJ7">
        <v>0.5</v>
      </c>
      <c r="CK7">
        <v>0.5</v>
      </c>
      <c r="CL7">
        <v>0.5</v>
      </c>
      <c r="CM7">
        <v>0.5</v>
      </c>
      <c r="CN7">
        <v>0.5</v>
      </c>
      <c r="CO7">
        <v>0.5</v>
      </c>
      <c r="CP7">
        <v>0.5</v>
      </c>
      <c r="CQ7">
        <v>0.5</v>
      </c>
      <c r="CR7">
        <v>0.5</v>
      </c>
      <c r="CS7">
        <v>0.5</v>
      </c>
      <c r="CT7">
        <v>0.5</v>
      </c>
      <c r="CU7">
        <v>0.5</v>
      </c>
      <c r="CV7">
        <v>0.5</v>
      </c>
      <c r="CW7">
        <v>0.5</v>
      </c>
      <c r="CX7">
        <v>0.5</v>
      </c>
      <c r="CY7">
        <v>0.5</v>
      </c>
      <c r="CZ7">
        <v>0.5</v>
      </c>
      <c r="DA7">
        <v>0.5</v>
      </c>
      <c r="DB7">
        <v>0.5</v>
      </c>
      <c r="DC7">
        <v>0.5</v>
      </c>
      <c r="DD7">
        <v>0.5</v>
      </c>
      <c r="DE7">
        <v>0.5</v>
      </c>
      <c r="DF7">
        <v>0.5</v>
      </c>
      <c r="DG7">
        <v>0.5</v>
      </c>
      <c r="DH7">
        <v>0.5</v>
      </c>
      <c r="DI7">
        <v>0.5</v>
      </c>
      <c r="DJ7">
        <v>0.5</v>
      </c>
      <c r="DK7">
        <v>0.5</v>
      </c>
      <c r="DL7">
        <v>0.5</v>
      </c>
      <c r="DM7">
        <v>0.5</v>
      </c>
      <c r="DN7">
        <v>0.5</v>
      </c>
    </row>
    <row r="8" spans="1:168" x14ac:dyDescent="0.3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</row>
    <row r="9" spans="1:168" x14ac:dyDescent="0.3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</row>
    <row r="10" spans="1:168" x14ac:dyDescent="0.3">
      <c r="A10" t="s">
        <v>9</v>
      </c>
      <c r="B10" s="3">
        <f>INDEX($B$57:$C$57,1,MATCH(B$43,$B$53:$C$53,0))</f>
        <v>0.9</v>
      </c>
      <c r="C10" s="3">
        <f t="shared" ref="C10:BN10" si="9">INDEX($B$57:$C$57,1,MATCH(C$43,$B$53:$C$53,0))</f>
        <v>0.9</v>
      </c>
      <c r="D10" s="3">
        <f t="shared" si="9"/>
        <v>0.9</v>
      </c>
      <c r="E10" s="3">
        <f t="shared" si="9"/>
        <v>0.9</v>
      </c>
      <c r="F10" s="3">
        <f t="shared" si="9"/>
        <v>0.9</v>
      </c>
      <c r="G10" s="3">
        <f t="shared" si="9"/>
        <v>0.9</v>
      </c>
      <c r="H10" s="3">
        <f t="shared" si="9"/>
        <v>0.9</v>
      </c>
      <c r="I10" s="3">
        <f t="shared" si="9"/>
        <v>0.9</v>
      </c>
      <c r="J10" s="3">
        <f t="shared" si="9"/>
        <v>0.9</v>
      </c>
      <c r="K10" s="3">
        <f t="shared" si="9"/>
        <v>0.9</v>
      </c>
      <c r="L10" s="3">
        <f t="shared" si="9"/>
        <v>0.9</v>
      </c>
      <c r="M10" s="3">
        <f t="shared" si="9"/>
        <v>0.9</v>
      </c>
      <c r="N10" s="3">
        <f t="shared" si="9"/>
        <v>0.9</v>
      </c>
      <c r="O10" s="3">
        <f t="shared" si="9"/>
        <v>0.9</v>
      </c>
      <c r="P10" s="3">
        <f t="shared" si="9"/>
        <v>0.9</v>
      </c>
      <c r="Q10" s="3">
        <f t="shared" si="9"/>
        <v>0.9</v>
      </c>
      <c r="R10" s="3">
        <f t="shared" si="9"/>
        <v>0.9</v>
      </c>
      <c r="S10" s="3">
        <f t="shared" si="9"/>
        <v>0.9</v>
      </c>
      <c r="T10" s="3">
        <f t="shared" si="9"/>
        <v>0.9</v>
      </c>
      <c r="U10" s="3">
        <f t="shared" si="9"/>
        <v>0.9</v>
      </c>
      <c r="V10" s="3">
        <f t="shared" si="9"/>
        <v>0.9</v>
      </c>
      <c r="W10" s="3">
        <f t="shared" si="9"/>
        <v>0.9</v>
      </c>
      <c r="X10" s="3">
        <f t="shared" si="9"/>
        <v>0.9</v>
      </c>
      <c r="Y10" s="3">
        <f t="shared" si="9"/>
        <v>0.9</v>
      </c>
      <c r="Z10" s="3">
        <f t="shared" si="9"/>
        <v>0.9</v>
      </c>
      <c r="AA10" s="3">
        <f t="shared" si="9"/>
        <v>0.9</v>
      </c>
      <c r="AB10" s="3">
        <f t="shared" si="9"/>
        <v>0.9</v>
      </c>
      <c r="AC10" s="3">
        <f t="shared" si="9"/>
        <v>0.9</v>
      </c>
      <c r="AD10" s="3">
        <f t="shared" si="9"/>
        <v>0.9</v>
      </c>
      <c r="AE10" s="3">
        <f t="shared" si="9"/>
        <v>0.9</v>
      </c>
      <c r="AF10" s="3">
        <f t="shared" si="9"/>
        <v>0.9</v>
      </c>
      <c r="AG10" s="3">
        <f t="shared" si="9"/>
        <v>0.9</v>
      </c>
      <c r="AH10" s="3">
        <f t="shared" si="9"/>
        <v>0.9</v>
      </c>
      <c r="AI10" s="3">
        <f t="shared" si="9"/>
        <v>0.9</v>
      </c>
      <c r="AJ10" s="3">
        <f t="shared" si="9"/>
        <v>0.9</v>
      </c>
      <c r="AK10" s="3">
        <f t="shared" si="9"/>
        <v>0.9</v>
      </c>
      <c r="AL10" s="3">
        <f t="shared" si="9"/>
        <v>0.9</v>
      </c>
      <c r="AM10" s="3">
        <f t="shared" si="9"/>
        <v>0.9</v>
      </c>
      <c r="AN10" s="3">
        <f t="shared" si="9"/>
        <v>0.9</v>
      </c>
      <c r="AO10" s="3">
        <f t="shared" si="9"/>
        <v>0.9</v>
      </c>
      <c r="AP10" s="3">
        <f t="shared" si="9"/>
        <v>0.9</v>
      </c>
      <c r="AQ10" s="3">
        <f t="shared" si="9"/>
        <v>0.9</v>
      </c>
      <c r="AR10" s="3">
        <f t="shared" si="9"/>
        <v>0.9</v>
      </c>
      <c r="AS10" s="3">
        <f t="shared" si="9"/>
        <v>0.9</v>
      </c>
      <c r="AT10" s="3">
        <f t="shared" si="9"/>
        <v>0.9</v>
      </c>
      <c r="AU10" s="3">
        <f t="shared" si="9"/>
        <v>0.9</v>
      </c>
      <c r="AV10" s="3">
        <f t="shared" si="9"/>
        <v>0.9</v>
      </c>
      <c r="AW10" s="3">
        <f t="shared" si="9"/>
        <v>0.9</v>
      </c>
      <c r="AX10" s="3">
        <f t="shared" si="9"/>
        <v>0.9</v>
      </c>
      <c r="AY10" s="3">
        <f t="shared" si="9"/>
        <v>0.9</v>
      </c>
      <c r="AZ10" s="3">
        <f t="shared" si="9"/>
        <v>0.9</v>
      </c>
      <c r="BA10" s="3">
        <f t="shared" si="9"/>
        <v>0.9</v>
      </c>
      <c r="BB10" s="3">
        <f t="shared" si="9"/>
        <v>0.9</v>
      </c>
      <c r="BC10" s="3">
        <f t="shared" si="9"/>
        <v>0.9</v>
      </c>
      <c r="BD10" s="3">
        <f t="shared" si="9"/>
        <v>0.9</v>
      </c>
      <c r="BE10" s="3">
        <f t="shared" si="9"/>
        <v>0.9</v>
      </c>
      <c r="BF10" s="3">
        <f t="shared" si="9"/>
        <v>0.9</v>
      </c>
      <c r="BG10" s="3">
        <f t="shared" si="9"/>
        <v>0.9</v>
      </c>
      <c r="BH10" s="3">
        <f t="shared" si="9"/>
        <v>0.9</v>
      </c>
      <c r="BI10" s="3">
        <f t="shared" si="9"/>
        <v>0.9</v>
      </c>
      <c r="BJ10" s="3">
        <f t="shared" si="9"/>
        <v>0.9</v>
      </c>
      <c r="BK10" s="3">
        <f t="shared" si="9"/>
        <v>0.9</v>
      </c>
      <c r="BL10" s="3">
        <f t="shared" si="9"/>
        <v>0.9</v>
      </c>
      <c r="BM10" s="3">
        <f t="shared" si="9"/>
        <v>0.9</v>
      </c>
      <c r="BN10" s="3">
        <f t="shared" si="9"/>
        <v>0.9</v>
      </c>
      <c r="BO10" s="3">
        <f t="shared" ref="BO10:DN10" si="10">INDEX($B$57:$C$57,1,MATCH(BO$43,$B$53:$C$53,0))</f>
        <v>0.9</v>
      </c>
      <c r="BP10" s="3">
        <f t="shared" si="10"/>
        <v>0.9</v>
      </c>
      <c r="BQ10" s="3">
        <f t="shared" si="10"/>
        <v>0.9</v>
      </c>
      <c r="BR10" s="3">
        <f t="shared" si="10"/>
        <v>0.9</v>
      </c>
      <c r="BS10" s="3">
        <f t="shared" si="10"/>
        <v>0.9</v>
      </c>
      <c r="BT10" s="3">
        <f t="shared" si="10"/>
        <v>0.9</v>
      </c>
      <c r="BU10" s="3">
        <f t="shared" si="10"/>
        <v>0.9</v>
      </c>
      <c r="BV10" s="3">
        <f t="shared" si="10"/>
        <v>0.9</v>
      </c>
      <c r="BW10" s="3">
        <f t="shared" si="10"/>
        <v>0.9</v>
      </c>
      <c r="BX10" s="3">
        <f t="shared" si="10"/>
        <v>0.9</v>
      </c>
      <c r="BY10" s="3">
        <f t="shared" si="10"/>
        <v>0.9</v>
      </c>
      <c r="BZ10" s="3">
        <f t="shared" si="10"/>
        <v>0.9</v>
      </c>
      <c r="CA10" s="3">
        <f t="shared" si="10"/>
        <v>0.9</v>
      </c>
      <c r="CB10" s="3">
        <f t="shared" si="10"/>
        <v>0.9</v>
      </c>
      <c r="CC10" s="3">
        <f t="shared" si="10"/>
        <v>0.9</v>
      </c>
      <c r="CD10" s="3">
        <f t="shared" si="10"/>
        <v>0.9</v>
      </c>
      <c r="CE10" s="3">
        <f t="shared" si="10"/>
        <v>0.9</v>
      </c>
      <c r="CF10" s="3">
        <f t="shared" si="10"/>
        <v>0.9</v>
      </c>
      <c r="CG10" s="3">
        <f t="shared" si="10"/>
        <v>0.9</v>
      </c>
      <c r="CH10" s="3">
        <f t="shared" si="10"/>
        <v>0.9</v>
      </c>
      <c r="CI10" s="3">
        <f t="shared" si="10"/>
        <v>0.9</v>
      </c>
      <c r="CJ10" s="3">
        <f t="shared" si="10"/>
        <v>0.9</v>
      </c>
      <c r="CK10" s="3">
        <f t="shared" si="10"/>
        <v>0.9</v>
      </c>
      <c r="CL10" s="3">
        <f t="shared" si="10"/>
        <v>0.9</v>
      </c>
      <c r="CM10" s="3">
        <f t="shared" si="10"/>
        <v>0.9</v>
      </c>
      <c r="CN10" s="3">
        <f t="shared" si="10"/>
        <v>0.9</v>
      </c>
      <c r="CO10" s="3">
        <f t="shared" si="10"/>
        <v>0.9</v>
      </c>
      <c r="CP10" s="3">
        <f t="shared" si="10"/>
        <v>0.9</v>
      </c>
      <c r="CQ10" s="3">
        <f t="shared" si="10"/>
        <v>0.9</v>
      </c>
      <c r="CR10" s="3">
        <f t="shared" si="10"/>
        <v>0.9</v>
      </c>
      <c r="CS10" s="3">
        <f t="shared" si="10"/>
        <v>0.9</v>
      </c>
      <c r="CT10" s="3">
        <f t="shared" si="10"/>
        <v>0.9</v>
      </c>
      <c r="CU10" s="3">
        <f t="shared" si="10"/>
        <v>0.9</v>
      </c>
      <c r="CV10" s="3">
        <f t="shared" si="10"/>
        <v>0.9</v>
      </c>
      <c r="CW10" s="3">
        <f t="shared" si="10"/>
        <v>0.9</v>
      </c>
      <c r="CX10" s="3">
        <f t="shared" si="10"/>
        <v>0.9</v>
      </c>
      <c r="CY10" s="3">
        <f t="shared" si="10"/>
        <v>0.9</v>
      </c>
      <c r="CZ10" s="3">
        <f t="shared" si="10"/>
        <v>0.9</v>
      </c>
      <c r="DA10" s="3">
        <f t="shared" si="10"/>
        <v>0.9</v>
      </c>
      <c r="DB10" s="3">
        <f t="shared" si="10"/>
        <v>0.9</v>
      </c>
      <c r="DC10" s="3">
        <f t="shared" si="10"/>
        <v>0.9</v>
      </c>
      <c r="DD10" s="3">
        <f t="shared" si="10"/>
        <v>0.9</v>
      </c>
      <c r="DE10" s="3">
        <f t="shared" si="10"/>
        <v>0.9</v>
      </c>
      <c r="DF10" s="3">
        <f t="shared" si="10"/>
        <v>0.9</v>
      </c>
      <c r="DG10" s="3">
        <f t="shared" si="10"/>
        <v>0.9</v>
      </c>
      <c r="DH10" s="3">
        <f t="shared" si="10"/>
        <v>0.9</v>
      </c>
      <c r="DI10" s="3">
        <f t="shared" si="10"/>
        <v>0.9</v>
      </c>
      <c r="DJ10" s="3">
        <f t="shared" si="10"/>
        <v>0.9</v>
      </c>
      <c r="DK10" s="3">
        <f t="shared" si="10"/>
        <v>0.9</v>
      </c>
      <c r="DL10" s="3">
        <f t="shared" si="10"/>
        <v>0.9</v>
      </c>
      <c r="DM10" s="3">
        <f t="shared" si="10"/>
        <v>0.9</v>
      </c>
      <c r="DN10" s="3">
        <f t="shared" si="10"/>
        <v>0.9</v>
      </c>
    </row>
    <row r="11" spans="1:168" x14ac:dyDescent="0.3">
      <c r="A11" t="s">
        <v>10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</row>
    <row r="12" spans="1:168" x14ac:dyDescent="0.3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</row>
    <row r="13" spans="1:168" x14ac:dyDescent="0.3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</row>
    <row r="14" spans="1:168" x14ac:dyDescent="0.3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</row>
    <row r="15" spans="1:168" x14ac:dyDescent="0.3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</row>
    <row r="16" spans="1:168" x14ac:dyDescent="0.3">
      <c r="A16" t="s">
        <v>15</v>
      </c>
      <c r="B16" s="5">
        <f>INDEX($B$60:$C$60,1,MATCH(B$43,$B$53:$C$53,0))/B$2+(INDEX($B$64:$B$65,$E$54,1)+$B$67)*$B$66/B$2+$B$68</f>
        <v>16466666.666666666</v>
      </c>
      <c r="C16" s="5">
        <f t="shared" ref="C16:BN16" si="11">INDEX($B$60:$C$60,1,MATCH(C$43,$B$53:$C$53,0))/C$2+(INDEX($B$64:$B$65,$E$54,1)+$B$67)*$B$66/C$2+$B$68</f>
        <v>16466666.666666666</v>
      </c>
      <c r="D16" s="5">
        <f t="shared" si="11"/>
        <v>16466666.666666666</v>
      </c>
      <c r="E16" s="5">
        <f t="shared" si="11"/>
        <v>16466666.666666666</v>
      </c>
      <c r="F16" s="5">
        <f t="shared" si="11"/>
        <v>16466666.666666666</v>
      </c>
      <c r="G16" s="5">
        <f t="shared" si="11"/>
        <v>16466666.666666666</v>
      </c>
      <c r="H16" s="5">
        <f t="shared" si="11"/>
        <v>16466666.666666666</v>
      </c>
      <c r="I16" s="5">
        <f t="shared" si="11"/>
        <v>16466666.666666666</v>
      </c>
      <c r="J16" s="5">
        <f t="shared" si="11"/>
        <v>16466666.666666666</v>
      </c>
      <c r="K16" s="5">
        <f t="shared" si="11"/>
        <v>16466666.666666666</v>
      </c>
      <c r="L16" s="5">
        <f t="shared" si="11"/>
        <v>16466666.666666666</v>
      </c>
      <c r="M16" s="5">
        <f t="shared" si="11"/>
        <v>16466666.666666666</v>
      </c>
      <c r="N16" s="5">
        <f t="shared" si="11"/>
        <v>16466666.666666666</v>
      </c>
      <c r="O16" s="5">
        <f t="shared" si="11"/>
        <v>16466666.666666666</v>
      </c>
      <c r="P16" s="5">
        <f t="shared" si="11"/>
        <v>16466666.666666666</v>
      </c>
      <c r="Q16" s="5">
        <f t="shared" si="11"/>
        <v>16466666.666666666</v>
      </c>
      <c r="R16" s="5">
        <f t="shared" si="11"/>
        <v>16466666.666666666</v>
      </c>
      <c r="S16" s="5">
        <f t="shared" si="11"/>
        <v>16466666.666666666</v>
      </c>
      <c r="T16" s="5">
        <f t="shared" si="11"/>
        <v>16466666.666666666</v>
      </c>
      <c r="U16" s="5">
        <f t="shared" si="11"/>
        <v>16466666.666666666</v>
      </c>
      <c r="V16" s="5">
        <f t="shared" si="11"/>
        <v>16466666.666666666</v>
      </c>
      <c r="W16" s="5">
        <f t="shared" si="11"/>
        <v>16466666.666666666</v>
      </c>
      <c r="X16" s="5">
        <f t="shared" si="11"/>
        <v>16466666.666666666</v>
      </c>
      <c r="Y16" s="5">
        <f t="shared" si="11"/>
        <v>16466666.666666666</v>
      </c>
      <c r="Z16" s="5">
        <f t="shared" si="11"/>
        <v>16466666.666666666</v>
      </c>
      <c r="AA16" s="5">
        <f t="shared" si="11"/>
        <v>16466666.666666666</v>
      </c>
      <c r="AB16" s="5">
        <f t="shared" si="11"/>
        <v>16466666.666666666</v>
      </c>
      <c r="AC16" s="5">
        <f t="shared" si="11"/>
        <v>16466666.666666666</v>
      </c>
      <c r="AD16" s="5">
        <f t="shared" si="11"/>
        <v>16466666.666666666</v>
      </c>
      <c r="AE16" s="5">
        <f t="shared" si="11"/>
        <v>16466666.666666666</v>
      </c>
      <c r="AF16" s="5">
        <f t="shared" si="11"/>
        <v>16466666.666666666</v>
      </c>
      <c r="AG16" s="5">
        <f t="shared" si="11"/>
        <v>16466666.666666666</v>
      </c>
      <c r="AH16" s="5">
        <f t="shared" si="11"/>
        <v>16466666.666666666</v>
      </c>
      <c r="AI16" s="5">
        <f t="shared" si="11"/>
        <v>16466666.666666666</v>
      </c>
      <c r="AJ16" s="5">
        <f t="shared" si="11"/>
        <v>16466666.666666666</v>
      </c>
      <c r="AK16" s="5">
        <f t="shared" si="11"/>
        <v>16466666.666666666</v>
      </c>
      <c r="AL16" s="5">
        <f t="shared" si="11"/>
        <v>16466666.666666666</v>
      </c>
      <c r="AM16" s="5">
        <f t="shared" si="11"/>
        <v>16466666.666666666</v>
      </c>
      <c r="AN16" s="5">
        <f t="shared" si="11"/>
        <v>16466666.666666666</v>
      </c>
      <c r="AO16" s="5">
        <f t="shared" si="11"/>
        <v>16466666.666666666</v>
      </c>
      <c r="AP16" s="5">
        <f t="shared" si="11"/>
        <v>16466666.666666666</v>
      </c>
      <c r="AQ16" s="5">
        <f t="shared" si="11"/>
        <v>16466666.666666666</v>
      </c>
      <c r="AR16" s="5">
        <f t="shared" si="11"/>
        <v>16466666.666666666</v>
      </c>
      <c r="AS16" s="5">
        <f t="shared" si="11"/>
        <v>16466666.666666666</v>
      </c>
      <c r="AT16" s="5">
        <f t="shared" si="11"/>
        <v>16466666.666666666</v>
      </c>
      <c r="AU16" s="5">
        <f t="shared" si="11"/>
        <v>16466666.666666666</v>
      </c>
      <c r="AV16" s="5">
        <f t="shared" si="11"/>
        <v>16466666.666666666</v>
      </c>
      <c r="AW16" s="5">
        <f t="shared" si="11"/>
        <v>16466666.666666666</v>
      </c>
      <c r="AX16" s="5">
        <f t="shared" si="11"/>
        <v>16466666.666666666</v>
      </c>
      <c r="AY16" s="5">
        <f t="shared" si="11"/>
        <v>16466666.666666666</v>
      </c>
      <c r="AZ16" s="5">
        <f t="shared" si="11"/>
        <v>16466666.666666666</v>
      </c>
      <c r="BA16" s="5">
        <f t="shared" si="11"/>
        <v>16466666.666666666</v>
      </c>
      <c r="BB16" s="5">
        <f t="shared" si="11"/>
        <v>16466666.666666666</v>
      </c>
      <c r="BC16" s="5">
        <f t="shared" si="11"/>
        <v>16466666.666666666</v>
      </c>
      <c r="BD16" s="5">
        <f t="shared" si="11"/>
        <v>16466666.666666666</v>
      </c>
      <c r="BE16" s="5">
        <f t="shared" si="11"/>
        <v>16466666.666666666</v>
      </c>
      <c r="BF16" s="5">
        <f t="shared" si="11"/>
        <v>16466666.666666666</v>
      </c>
      <c r="BG16" s="5">
        <f t="shared" si="11"/>
        <v>16466666.666666666</v>
      </c>
      <c r="BH16" s="5">
        <f t="shared" si="11"/>
        <v>16466666.666666666</v>
      </c>
      <c r="BI16" s="5">
        <f t="shared" si="11"/>
        <v>16466666.666666666</v>
      </c>
      <c r="BJ16" s="5">
        <f t="shared" si="11"/>
        <v>16466666.666666666</v>
      </c>
      <c r="BK16" s="5">
        <f t="shared" si="11"/>
        <v>16466666.666666666</v>
      </c>
      <c r="BL16" s="5">
        <f t="shared" si="11"/>
        <v>16466666.666666666</v>
      </c>
      <c r="BM16" s="5">
        <f t="shared" si="11"/>
        <v>16466666.666666666</v>
      </c>
      <c r="BN16" s="5">
        <f t="shared" si="11"/>
        <v>16466666.666666666</v>
      </c>
      <c r="BO16" s="5">
        <f t="shared" ref="BO16:DN16" si="12">INDEX($B$60:$C$60,1,MATCH(BO$43,$B$53:$C$53,0))/BO$2+(INDEX($B$64:$B$65,$E$54,1)+$B$67)*$B$66/BO$2+$B$68</f>
        <v>16466666.666666666</v>
      </c>
      <c r="BP16" s="5">
        <f t="shared" si="12"/>
        <v>16466666.666666666</v>
      </c>
      <c r="BQ16" s="5">
        <f t="shared" si="12"/>
        <v>16466666.666666666</v>
      </c>
      <c r="BR16" s="5">
        <f t="shared" si="12"/>
        <v>16466666.666666666</v>
      </c>
      <c r="BS16" s="5">
        <f t="shared" si="12"/>
        <v>16466666.666666666</v>
      </c>
      <c r="BT16" s="5">
        <f t="shared" si="12"/>
        <v>16466666.666666666</v>
      </c>
      <c r="BU16" s="5">
        <f t="shared" si="12"/>
        <v>22533333.333333336</v>
      </c>
      <c r="BV16" s="5">
        <f t="shared" si="12"/>
        <v>22533333.333333336</v>
      </c>
      <c r="BW16" s="5">
        <f t="shared" si="12"/>
        <v>22533333.333333336</v>
      </c>
      <c r="BX16" s="5">
        <f t="shared" si="12"/>
        <v>22533333.333333336</v>
      </c>
      <c r="BY16" s="5">
        <f t="shared" si="12"/>
        <v>22533333.333333336</v>
      </c>
      <c r="BZ16" s="5">
        <f t="shared" si="12"/>
        <v>22533333.333333336</v>
      </c>
      <c r="CA16" s="5">
        <f t="shared" si="12"/>
        <v>22533333.333333336</v>
      </c>
      <c r="CB16" s="5">
        <f t="shared" si="12"/>
        <v>22533333.333333336</v>
      </c>
      <c r="CC16" s="5">
        <f t="shared" si="12"/>
        <v>22533333.333333336</v>
      </c>
      <c r="CD16" s="5">
        <f t="shared" si="12"/>
        <v>22533333.333333336</v>
      </c>
      <c r="CE16" s="5">
        <f t="shared" si="12"/>
        <v>22533333.333333336</v>
      </c>
      <c r="CF16" s="5">
        <f t="shared" si="12"/>
        <v>22533333.333333336</v>
      </c>
      <c r="CG16" s="5">
        <f t="shared" si="12"/>
        <v>22533333.333333336</v>
      </c>
      <c r="CH16" s="5">
        <f t="shared" si="12"/>
        <v>22533333.333333336</v>
      </c>
      <c r="CI16" s="5">
        <f t="shared" si="12"/>
        <v>22533333.333333336</v>
      </c>
      <c r="CJ16" s="5">
        <f t="shared" si="12"/>
        <v>22533333.333333336</v>
      </c>
      <c r="CK16" s="5">
        <f t="shared" si="12"/>
        <v>22533333.333333336</v>
      </c>
      <c r="CL16" s="5">
        <f t="shared" si="12"/>
        <v>22533333.333333336</v>
      </c>
      <c r="CM16" s="5">
        <f t="shared" si="12"/>
        <v>22533333.333333336</v>
      </c>
      <c r="CN16" s="5">
        <f t="shared" si="12"/>
        <v>22533333.333333336</v>
      </c>
      <c r="CO16" s="5">
        <f t="shared" si="12"/>
        <v>22533333.333333336</v>
      </c>
      <c r="CP16" s="5">
        <f t="shared" si="12"/>
        <v>22533333.333333336</v>
      </c>
      <c r="CQ16" s="5">
        <f t="shared" si="12"/>
        <v>22533333.333333336</v>
      </c>
      <c r="CR16" s="5">
        <f t="shared" si="12"/>
        <v>22533333.333333336</v>
      </c>
      <c r="CS16" s="5">
        <f t="shared" si="12"/>
        <v>22533333.333333336</v>
      </c>
      <c r="CT16" s="5">
        <f t="shared" si="12"/>
        <v>22533333.333333336</v>
      </c>
      <c r="CU16" s="5">
        <f t="shared" si="12"/>
        <v>22533333.333333336</v>
      </c>
      <c r="CV16" s="5">
        <f t="shared" si="12"/>
        <v>22533333.333333336</v>
      </c>
      <c r="CW16" s="5">
        <f t="shared" si="12"/>
        <v>22533333.333333336</v>
      </c>
      <c r="CX16" s="5">
        <f t="shared" si="12"/>
        <v>22533333.333333336</v>
      </c>
      <c r="CY16" s="5">
        <f t="shared" si="12"/>
        <v>22533333.333333336</v>
      </c>
      <c r="CZ16" s="5">
        <f t="shared" si="12"/>
        <v>22533333.333333336</v>
      </c>
      <c r="DA16" s="5">
        <f t="shared" si="12"/>
        <v>22533333.333333336</v>
      </c>
      <c r="DB16" s="5">
        <f t="shared" si="12"/>
        <v>22533333.333333336</v>
      </c>
      <c r="DC16" s="5">
        <f t="shared" si="12"/>
        <v>22533333.333333336</v>
      </c>
      <c r="DD16" s="5">
        <f t="shared" si="12"/>
        <v>22533333.333333336</v>
      </c>
      <c r="DE16" s="5">
        <f t="shared" si="12"/>
        <v>22533333.333333336</v>
      </c>
      <c r="DF16" s="5">
        <f t="shared" si="12"/>
        <v>22533333.333333336</v>
      </c>
      <c r="DG16" s="5">
        <f t="shared" si="12"/>
        <v>22533333.333333336</v>
      </c>
      <c r="DH16" s="5">
        <f t="shared" si="12"/>
        <v>22533333.333333336</v>
      </c>
      <c r="DI16" s="5">
        <f t="shared" si="12"/>
        <v>22533333.333333336</v>
      </c>
      <c r="DJ16" s="5">
        <f t="shared" si="12"/>
        <v>22533333.333333336</v>
      </c>
      <c r="DK16" s="5">
        <f t="shared" si="12"/>
        <v>22533333.333333336</v>
      </c>
      <c r="DL16" s="5">
        <f t="shared" si="12"/>
        <v>22533333.333333336</v>
      </c>
      <c r="DM16" s="5">
        <f t="shared" si="12"/>
        <v>22533333.333333336</v>
      </c>
      <c r="DN16" s="5">
        <f t="shared" si="12"/>
        <v>22533333.333333336</v>
      </c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</row>
    <row r="17" spans="1:168" x14ac:dyDescent="0.3">
      <c r="A17" t="s">
        <v>451</v>
      </c>
      <c r="B17" s="5">
        <f>INDEX($B$61:$C$61,1,MATCH(B$43,$B$53:$C$53,0))/B$2</f>
        <v>11666666.666666668</v>
      </c>
      <c r="C17" s="5">
        <f t="shared" ref="C17:BN17" si="13">INDEX($B$61:$C$61,1,MATCH(C$43,$B$53:$C$53,0))/C$2</f>
        <v>11666666.666666668</v>
      </c>
      <c r="D17" s="5">
        <f t="shared" si="13"/>
        <v>11666666.666666668</v>
      </c>
      <c r="E17" s="5">
        <f t="shared" si="13"/>
        <v>11666666.666666668</v>
      </c>
      <c r="F17" s="5">
        <f t="shared" si="13"/>
        <v>11666666.666666668</v>
      </c>
      <c r="G17" s="5">
        <f t="shared" si="13"/>
        <v>11666666.666666668</v>
      </c>
      <c r="H17" s="5">
        <f t="shared" si="13"/>
        <v>11666666.666666668</v>
      </c>
      <c r="I17" s="5">
        <f t="shared" si="13"/>
        <v>11666666.666666668</v>
      </c>
      <c r="J17" s="5">
        <f t="shared" si="13"/>
        <v>11666666.666666668</v>
      </c>
      <c r="K17" s="5">
        <f t="shared" si="13"/>
        <v>11666666.666666668</v>
      </c>
      <c r="L17" s="5">
        <f t="shared" si="13"/>
        <v>11666666.666666668</v>
      </c>
      <c r="M17" s="5">
        <f t="shared" si="13"/>
        <v>11666666.666666668</v>
      </c>
      <c r="N17" s="5">
        <f t="shared" si="13"/>
        <v>11666666.666666668</v>
      </c>
      <c r="O17" s="5">
        <f t="shared" si="13"/>
        <v>11666666.666666668</v>
      </c>
      <c r="P17" s="5">
        <f t="shared" si="13"/>
        <v>11666666.666666668</v>
      </c>
      <c r="Q17" s="5">
        <f t="shared" si="13"/>
        <v>11666666.666666668</v>
      </c>
      <c r="R17" s="5">
        <f t="shared" si="13"/>
        <v>11666666.666666668</v>
      </c>
      <c r="S17" s="5">
        <f t="shared" si="13"/>
        <v>11666666.666666668</v>
      </c>
      <c r="T17" s="5">
        <f t="shared" si="13"/>
        <v>11666666.666666668</v>
      </c>
      <c r="U17" s="5">
        <f t="shared" si="13"/>
        <v>11666666.666666668</v>
      </c>
      <c r="V17" s="5">
        <f t="shared" si="13"/>
        <v>11666666.666666668</v>
      </c>
      <c r="W17" s="5">
        <f t="shared" si="13"/>
        <v>11666666.666666668</v>
      </c>
      <c r="X17" s="5">
        <f t="shared" si="13"/>
        <v>11666666.666666668</v>
      </c>
      <c r="Y17" s="5">
        <f t="shared" si="13"/>
        <v>11666666.666666668</v>
      </c>
      <c r="Z17" s="5">
        <f t="shared" si="13"/>
        <v>11666666.666666668</v>
      </c>
      <c r="AA17" s="5">
        <f t="shared" si="13"/>
        <v>11666666.666666668</v>
      </c>
      <c r="AB17" s="5">
        <f t="shared" si="13"/>
        <v>11666666.666666668</v>
      </c>
      <c r="AC17" s="5">
        <f t="shared" si="13"/>
        <v>11666666.666666668</v>
      </c>
      <c r="AD17" s="5">
        <f t="shared" si="13"/>
        <v>11666666.666666668</v>
      </c>
      <c r="AE17" s="5">
        <f t="shared" si="13"/>
        <v>11666666.666666668</v>
      </c>
      <c r="AF17" s="5">
        <f t="shared" si="13"/>
        <v>11666666.666666668</v>
      </c>
      <c r="AG17" s="5">
        <f t="shared" si="13"/>
        <v>11666666.666666668</v>
      </c>
      <c r="AH17" s="5">
        <f t="shared" si="13"/>
        <v>11666666.666666668</v>
      </c>
      <c r="AI17" s="5">
        <f t="shared" si="13"/>
        <v>11666666.666666668</v>
      </c>
      <c r="AJ17" s="5">
        <f t="shared" si="13"/>
        <v>11666666.666666668</v>
      </c>
      <c r="AK17" s="5">
        <f t="shared" si="13"/>
        <v>11666666.666666668</v>
      </c>
      <c r="AL17" s="5">
        <f t="shared" si="13"/>
        <v>11666666.666666668</v>
      </c>
      <c r="AM17" s="5">
        <f t="shared" si="13"/>
        <v>11666666.666666668</v>
      </c>
      <c r="AN17" s="5">
        <f t="shared" si="13"/>
        <v>11666666.666666668</v>
      </c>
      <c r="AO17" s="5">
        <f t="shared" si="13"/>
        <v>11666666.666666668</v>
      </c>
      <c r="AP17" s="5">
        <f t="shared" si="13"/>
        <v>11666666.666666668</v>
      </c>
      <c r="AQ17" s="5">
        <f t="shared" si="13"/>
        <v>11666666.666666668</v>
      </c>
      <c r="AR17" s="5">
        <f t="shared" si="13"/>
        <v>11666666.666666668</v>
      </c>
      <c r="AS17" s="5">
        <f t="shared" si="13"/>
        <v>11666666.666666668</v>
      </c>
      <c r="AT17" s="5">
        <f t="shared" si="13"/>
        <v>11666666.666666668</v>
      </c>
      <c r="AU17" s="5">
        <f t="shared" si="13"/>
        <v>11666666.666666668</v>
      </c>
      <c r="AV17" s="5">
        <f t="shared" si="13"/>
        <v>11666666.666666668</v>
      </c>
      <c r="AW17" s="5">
        <f t="shared" si="13"/>
        <v>11666666.666666668</v>
      </c>
      <c r="AX17" s="5">
        <f t="shared" si="13"/>
        <v>11666666.666666668</v>
      </c>
      <c r="AY17" s="5">
        <f t="shared" si="13"/>
        <v>11666666.666666668</v>
      </c>
      <c r="AZ17" s="5">
        <f t="shared" si="13"/>
        <v>11666666.666666668</v>
      </c>
      <c r="BA17" s="5">
        <f t="shared" si="13"/>
        <v>11666666.666666668</v>
      </c>
      <c r="BB17" s="5">
        <f t="shared" si="13"/>
        <v>11666666.666666668</v>
      </c>
      <c r="BC17" s="5">
        <f t="shared" si="13"/>
        <v>11666666.666666668</v>
      </c>
      <c r="BD17" s="5">
        <f t="shared" si="13"/>
        <v>11666666.666666668</v>
      </c>
      <c r="BE17" s="5">
        <f t="shared" si="13"/>
        <v>11666666.666666668</v>
      </c>
      <c r="BF17" s="5">
        <f t="shared" si="13"/>
        <v>11666666.666666668</v>
      </c>
      <c r="BG17" s="5">
        <f t="shared" si="13"/>
        <v>11666666.666666668</v>
      </c>
      <c r="BH17" s="5">
        <f t="shared" si="13"/>
        <v>11666666.666666668</v>
      </c>
      <c r="BI17" s="5">
        <f t="shared" si="13"/>
        <v>11666666.666666668</v>
      </c>
      <c r="BJ17" s="5">
        <f t="shared" si="13"/>
        <v>11666666.666666668</v>
      </c>
      <c r="BK17" s="5">
        <f t="shared" si="13"/>
        <v>11666666.666666668</v>
      </c>
      <c r="BL17" s="5">
        <f t="shared" si="13"/>
        <v>11666666.666666668</v>
      </c>
      <c r="BM17" s="5">
        <f t="shared" si="13"/>
        <v>11666666.666666668</v>
      </c>
      <c r="BN17" s="5">
        <f t="shared" si="13"/>
        <v>11666666.666666668</v>
      </c>
      <c r="BO17" s="5">
        <f t="shared" ref="BO17:DN17" si="14">INDEX($B$61:$C$61,1,MATCH(BO$43,$B$53:$C$53,0))/BO$2</f>
        <v>11666666.666666668</v>
      </c>
      <c r="BP17" s="5">
        <f t="shared" si="14"/>
        <v>11666666.666666668</v>
      </c>
      <c r="BQ17" s="5">
        <f t="shared" si="14"/>
        <v>11666666.666666668</v>
      </c>
      <c r="BR17" s="5">
        <f t="shared" si="14"/>
        <v>11666666.666666668</v>
      </c>
      <c r="BS17" s="5">
        <f t="shared" si="14"/>
        <v>11666666.666666668</v>
      </c>
      <c r="BT17" s="5">
        <f t="shared" si="14"/>
        <v>11666666.666666668</v>
      </c>
      <c r="BU17" s="5">
        <f t="shared" si="14"/>
        <v>16383333.333333334</v>
      </c>
      <c r="BV17" s="5">
        <f t="shared" si="14"/>
        <v>16383333.333333334</v>
      </c>
      <c r="BW17" s="5">
        <f t="shared" si="14"/>
        <v>16383333.333333334</v>
      </c>
      <c r="BX17" s="5">
        <f t="shared" si="14"/>
        <v>16383333.333333334</v>
      </c>
      <c r="BY17" s="5">
        <f t="shared" si="14"/>
        <v>16383333.333333334</v>
      </c>
      <c r="BZ17" s="5">
        <f t="shared" si="14"/>
        <v>16383333.333333334</v>
      </c>
      <c r="CA17" s="5">
        <f t="shared" si="14"/>
        <v>16383333.333333334</v>
      </c>
      <c r="CB17" s="5">
        <f t="shared" si="14"/>
        <v>16383333.333333334</v>
      </c>
      <c r="CC17" s="5">
        <f t="shared" si="14"/>
        <v>16383333.333333334</v>
      </c>
      <c r="CD17" s="5">
        <f t="shared" si="14"/>
        <v>16383333.333333334</v>
      </c>
      <c r="CE17" s="5">
        <f t="shared" si="14"/>
        <v>16383333.333333334</v>
      </c>
      <c r="CF17" s="5">
        <f t="shared" si="14"/>
        <v>16383333.333333334</v>
      </c>
      <c r="CG17" s="5">
        <f t="shared" si="14"/>
        <v>16383333.333333334</v>
      </c>
      <c r="CH17" s="5">
        <f t="shared" si="14"/>
        <v>16383333.333333334</v>
      </c>
      <c r="CI17" s="5">
        <f t="shared" si="14"/>
        <v>16383333.333333334</v>
      </c>
      <c r="CJ17" s="5">
        <f t="shared" si="14"/>
        <v>16383333.333333334</v>
      </c>
      <c r="CK17" s="5">
        <f t="shared" si="14"/>
        <v>16383333.333333334</v>
      </c>
      <c r="CL17" s="5">
        <f t="shared" si="14"/>
        <v>16383333.333333334</v>
      </c>
      <c r="CM17" s="5">
        <f t="shared" si="14"/>
        <v>16383333.333333334</v>
      </c>
      <c r="CN17" s="5">
        <f t="shared" si="14"/>
        <v>16383333.333333334</v>
      </c>
      <c r="CO17" s="5">
        <f t="shared" si="14"/>
        <v>16383333.333333334</v>
      </c>
      <c r="CP17" s="5">
        <f t="shared" si="14"/>
        <v>16383333.333333334</v>
      </c>
      <c r="CQ17" s="5">
        <f t="shared" si="14"/>
        <v>16383333.333333334</v>
      </c>
      <c r="CR17" s="5">
        <f t="shared" si="14"/>
        <v>16383333.333333334</v>
      </c>
      <c r="CS17" s="5">
        <f t="shared" si="14"/>
        <v>16383333.333333334</v>
      </c>
      <c r="CT17" s="5">
        <f t="shared" si="14"/>
        <v>16383333.333333334</v>
      </c>
      <c r="CU17" s="5">
        <f t="shared" si="14"/>
        <v>16383333.333333334</v>
      </c>
      <c r="CV17" s="5">
        <f t="shared" si="14"/>
        <v>16383333.333333334</v>
      </c>
      <c r="CW17" s="5">
        <f t="shared" si="14"/>
        <v>16383333.333333334</v>
      </c>
      <c r="CX17" s="5">
        <f t="shared" si="14"/>
        <v>16383333.333333334</v>
      </c>
      <c r="CY17" s="5">
        <f t="shared" si="14"/>
        <v>16383333.333333334</v>
      </c>
      <c r="CZ17" s="5">
        <f t="shared" si="14"/>
        <v>16383333.333333334</v>
      </c>
      <c r="DA17" s="5">
        <f t="shared" si="14"/>
        <v>16383333.333333334</v>
      </c>
      <c r="DB17" s="5">
        <f t="shared" si="14"/>
        <v>16383333.333333334</v>
      </c>
      <c r="DC17" s="5">
        <f t="shared" si="14"/>
        <v>16383333.333333334</v>
      </c>
      <c r="DD17" s="5">
        <f t="shared" si="14"/>
        <v>16383333.333333334</v>
      </c>
      <c r="DE17" s="5">
        <f t="shared" si="14"/>
        <v>16383333.333333334</v>
      </c>
      <c r="DF17" s="5">
        <f t="shared" si="14"/>
        <v>16383333.333333334</v>
      </c>
      <c r="DG17" s="5">
        <f t="shared" si="14"/>
        <v>16383333.333333334</v>
      </c>
      <c r="DH17" s="5">
        <f t="shared" si="14"/>
        <v>16383333.333333334</v>
      </c>
      <c r="DI17" s="5">
        <f t="shared" si="14"/>
        <v>16383333.333333334</v>
      </c>
      <c r="DJ17" s="5">
        <f t="shared" si="14"/>
        <v>16383333.333333334</v>
      </c>
      <c r="DK17" s="5">
        <f t="shared" si="14"/>
        <v>16383333.333333334</v>
      </c>
      <c r="DL17" s="5">
        <f t="shared" si="14"/>
        <v>16383333.333333334</v>
      </c>
      <c r="DM17" s="5">
        <f t="shared" si="14"/>
        <v>16383333.333333334</v>
      </c>
      <c r="DN17" s="5">
        <f t="shared" si="14"/>
        <v>16383333.333333334</v>
      </c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</row>
    <row r="18" spans="1:168" x14ac:dyDescent="0.3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</row>
    <row r="19" spans="1:168" x14ac:dyDescent="0.3">
      <c r="A19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</row>
    <row r="20" spans="1:168" x14ac:dyDescent="0.3">
      <c r="A20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</row>
    <row r="21" spans="1:168" x14ac:dyDescent="0.3">
      <c r="A21" t="s">
        <v>19</v>
      </c>
      <c r="B21" s="5">
        <f>INDEX($B$62:$C$62,1,MATCH(B$43,$B$53:$C$53,0))*B$46*(8760/24/7)/B$2</f>
        <v>138639.32315939036</v>
      </c>
      <c r="C21" s="5">
        <f t="shared" ref="C21:BN21" si="15">INDEX($B$62:$C$62,1,MATCH(C$43,$B$53:$C$53,0))*C$46*(8760/24/7)/C$2</f>
        <v>82478.361434175618</v>
      </c>
      <c r="D21" s="5">
        <f t="shared" si="15"/>
        <v>85513.82347214804</v>
      </c>
      <c r="E21" s="5">
        <f t="shared" si="15"/>
        <v>62312.616174509894</v>
      </c>
      <c r="F21" s="5">
        <f t="shared" si="15"/>
        <v>101633.22201884596</v>
      </c>
      <c r="G21" s="5">
        <f t="shared" si="15"/>
        <v>119839.67621746151</v>
      </c>
      <c r="H21" s="5">
        <f t="shared" si="15"/>
        <v>87597.36910783303</v>
      </c>
      <c r="I21" s="5">
        <f t="shared" si="15"/>
        <v>83723.013190263751</v>
      </c>
      <c r="J21" s="5">
        <f t="shared" si="15"/>
        <v>116192.06734851967</v>
      </c>
      <c r="K21" s="5">
        <f t="shared" si="15"/>
        <v>139335.00837669626</v>
      </c>
      <c r="L21" s="5">
        <f t="shared" si="15"/>
        <v>107092.70126706779</v>
      </c>
      <c r="M21" s="5">
        <f t="shared" si="15"/>
        <v>72796.332658108324</v>
      </c>
      <c r="N21" s="5">
        <f t="shared" si="15"/>
        <v>83785.491479204444</v>
      </c>
      <c r="O21" s="5">
        <f t="shared" si="15"/>
        <v>110053.04895766203</v>
      </c>
      <c r="P21" s="5">
        <f t="shared" si="15"/>
        <v>104060.74924532801</v>
      </c>
      <c r="Q21" s="5">
        <f t="shared" si="15"/>
        <v>94895.394858702814</v>
      </c>
      <c r="R21" s="5">
        <f t="shared" si="15"/>
        <v>149203.77001633914</v>
      </c>
      <c r="S21" s="5">
        <f t="shared" si="15"/>
        <v>109562.34868834136</v>
      </c>
      <c r="T21" s="5">
        <f t="shared" si="15"/>
        <v>142338.88026857507</v>
      </c>
      <c r="U21" s="5">
        <f t="shared" si="15"/>
        <v>162539.72569056708</v>
      </c>
      <c r="V21" s="5">
        <f t="shared" si="15"/>
        <v>84037.510644706825</v>
      </c>
      <c r="W21" s="5">
        <f t="shared" si="15"/>
        <v>31060.835645727595</v>
      </c>
      <c r="X21" s="5">
        <f t="shared" si="15"/>
        <v>31060.835645727595</v>
      </c>
      <c r="Y21" s="5">
        <f t="shared" si="15"/>
        <v>44900.829650960171</v>
      </c>
      <c r="Z21" s="5">
        <f t="shared" si="15"/>
        <v>55444.21641051316</v>
      </c>
      <c r="AA21" s="5">
        <f t="shared" si="15"/>
        <v>46282.372040120572</v>
      </c>
      <c r="AB21" s="5">
        <f t="shared" si="15"/>
        <v>43604.229654629213</v>
      </c>
      <c r="AC21" s="5">
        <f t="shared" si="15"/>
        <v>25383.73539108313</v>
      </c>
      <c r="AD21" s="5">
        <f t="shared" si="15"/>
        <v>70611.698554923714</v>
      </c>
      <c r="AE21" s="5">
        <f t="shared" si="15"/>
        <v>91720.936177918571</v>
      </c>
      <c r="AF21" s="5">
        <f t="shared" si="15"/>
        <v>200615.96058011361</v>
      </c>
      <c r="AG21" s="5">
        <f t="shared" si="15"/>
        <v>133348.88629293174</v>
      </c>
      <c r="AH21" s="5">
        <f t="shared" si="15"/>
        <v>230966.93054295564</v>
      </c>
      <c r="AI21" s="5">
        <f t="shared" si="15"/>
        <v>230966.93054295564</v>
      </c>
      <c r="AJ21" s="5">
        <f t="shared" si="15"/>
        <v>148823.14385607358</v>
      </c>
      <c r="AK21" s="5">
        <f t="shared" si="15"/>
        <v>214022.39738029265</v>
      </c>
      <c r="AL21" s="5">
        <f t="shared" si="15"/>
        <v>153114.06850013052</v>
      </c>
      <c r="AM21" s="5">
        <f t="shared" si="15"/>
        <v>169289.06570395315</v>
      </c>
      <c r="AN21" s="5">
        <f t="shared" si="15"/>
        <v>194850.82911835489</v>
      </c>
      <c r="AO21" s="5">
        <f t="shared" si="15"/>
        <v>33512.932985838022</v>
      </c>
      <c r="AP21" s="5">
        <f t="shared" si="15"/>
        <v>44683.910647784061</v>
      </c>
      <c r="AQ21" s="5">
        <f t="shared" si="15"/>
        <v>41583.162307884872</v>
      </c>
      <c r="AR21" s="5">
        <f t="shared" si="15"/>
        <v>73637.332547444763</v>
      </c>
      <c r="AS21" s="5">
        <f t="shared" si="15"/>
        <v>96505.088302983699</v>
      </c>
      <c r="AT21" s="5">
        <f t="shared" si="15"/>
        <v>48279.571276483061</v>
      </c>
      <c r="AU21" s="5">
        <f t="shared" si="15"/>
        <v>35778.999465619447</v>
      </c>
      <c r="AV21" s="5">
        <f t="shared" si="15"/>
        <v>24381.976758292516</v>
      </c>
      <c r="AW21" s="5">
        <f t="shared" si="15"/>
        <v>48279.571276483061</v>
      </c>
      <c r="AX21" s="5">
        <f t="shared" si="15"/>
        <v>60822.965285384656</v>
      </c>
      <c r="AY21" s="5">
        <f t="shared" si="15"/>
        <v>47795.189036381096</v>
      </c>
      <c r="AZ21" s="5">
        <f t="shared" si="15"/>
        <v>34313.91869012262</v>
      </c>
      <c r="BA21" s="5">
        <f t="shared" si="15"/>
        <v>142324.13820039804</v>
      </c>
      <c r="BB21" s="5">
        <f t="shared" si="15"/>
        <v>142324.13820039804</v>
      </c>
      <c r="BC21" s="5">
        <f t="shared" si="15"/>
        <v>99626.896740278637</v>
      </c>
      <c r="BD21" s="5">
        <f t="shared" si="15"/>
        <v>111702.75658699487</v>
      </c>
      <c r="BE21" s="5">
        <f t="shared" si="15"/>
        <v>88304.988380329829</v>
      </c>
      <c r="BF21" s="5">
        <f t="shared" si="15"/>
        <v>132457.48257049473</v>
      </c>
      <c r="BG21" s="5">
        <f t="shared" si="15"/>
        <v>95237.972443006831</v>
      </c>
      <c r="BH21" s="5">
        <f t="shared" si="15"/>
        <v>148147.95713356617</v>
      </c>
      <c r="BI21" s="5">
        <f t="shared" si="15"/>
        <v>137205.83252998721</v>
      </c>
      <c r="BJ21" s="5">
        <f t="shared" si="15"/>
        <v>136979.78748460626</v>
      </c>
      <c r="BK21" s="5">
        <f t="shared" si="15"/>
        <v>123228.24588843576</v>
      </c>
      <c r="BL21" s="5">
        <f t="shared" si="15"/>
        <v>130766.35674961701</v>
      </c>
      <c r="BM21" s="5">
        <f t="shared" si="15"/>
        <v>154663.95126780742</v>
      </c>
      <c r="BN21" s="5">
        <f t="shared" si="15"/>
        <v>167283.16162733381</v>
      </c>
      <c r="BO21" s="5">
        <f t="shared" ref="BO21:DN21" si="16">INDEX($B$62:$C$62,1,MATCH(BO$43,$B$53:$C$53,0))*BO$46*(8760/24/7)/BO$2</f>
        <v>111075.16568460186</v>
      </c>
      <c r="BP21" s="5">
        <f t="shared" si="16"/>
        <v>153231.16264165085</v>
      </c>
      <c r="BQ21" s="5">
        <f t="shared" si="16"/>
        <v>143385.56710914322</v>
      </c>
      <c r="BR21" s="5">
        <f t="shared" si="16"/>
        <v>119487.97259095266</v>
      </c>
      <c r="BS21" s="5">
        <f t="shared" si="16"/>
        <v>150428.06367827809</v>
      </c>
      <c r="BT21" s="5">
        <f t="shared" si="16"/>
        <v>90931.884528824943</v>
      </c>
      <c r="BU21" s="5">
        <f t="shared" si="16"/>
        <v>162185.9160543186</v>
      </c>
      <c r="BV21" s="5">
        <f t="shared" si="16"/>
        <v>132737.58186585811</v>
      </c>
      <c r="BW21" s="5">
        <f t="shared" si="16"/>
        <v>84994.902672316995</v>
      </c>
      <c r="BX21" s="5">
        <f t="shared" si="16"/>
        <v>265475.16373171628</v>
      </c>
      <c r="BY21" s="5">
        <f t="shared" si="16"/>
        <v>353966.88497562142</v>
      </c>
      <c r="BZ21" s="5">
        <f t="shared" si="16"/>
        <v>309721.02435366891</v>
      </c>
      <c r="CA21" s="5">
        <f t="shared" si="16"/>
        <v>221229.30310976357</v>
      </c>
      <c r="CB21" s="5">
        <f t="shared" si="16"/>
        <v>353966.88497562142</v>
      </c>
      <c r="CC21" s="5">
        <f t="shared" si="16"/>
        <v>265475.16373171628</v>
      </c>
      <c r="CD21" s="5">
        <f t="shared" si="16"/>
        <v>353966.88497562142</v>
      </c>
      <c r="CE21" s="5">
        <f t="shared" si="16"/>
        <v>398212.74559757428</v>
      </c>
      <c r="CF21" s="5">
        <f t="shared" si="16"/>
        <v>265475.16373171628</v>
      </c>
      <c r="CG21" s="5">
        <f t="shared" si="16"/>
        <v>353966.88497562142</v>
      </c>
      <c r="CH21" s="5">
        <f t="shared" si="16"/>
        <v>309721.02435366891</v>
      </c>
      <c r="CI21" s="5">
        <f t="shared" si="16"/>
        <v>398212.74559757428</v>
      </c>
      <c r="CJ21" s="5">
        <f t="shared" si="16"/>
        <v>353966.88497562142</v>
      </c>
      <c r="CK21" s="5">
        <f t="shared" si="16"/>
        <v>353966.88497562142</v>
      </c>
      <c r="CL21" s="5">
        <f t="shared" si="16"/>
        <v>265475.16373171628</v>
      </c>
      <c r="CM21" s="5">
        <f t="shared" si="16"/>
        <v>265475.16373171628</v>
      </c>
      <c r="CN21" s="5">
        <f t="shared" si="16"/>
        <v>382477.06202542665</v>
      </c>
      <c r="CO21" s="5">
        <f t="shared" si="16"/>
        <v>254984.70801695107</v>
      </c>
      <c r="CP21" s="5">
        <f t="shared" si="16"/>
        <v>297482.15935310972</v>
      </c>
      <c r="CQ21" s="5">
        <f t="shared" si="16"/>
        <v>297482.15935310972</v>
      </c>
      <c r="CR21" s="5">
        <f t="shared" si="16"/>
        <v>297482.15935310972</v>
      </c>
      <c r="CS21" s="5">
        <f t="shared" si="16"/>
        <v>212487.25668079249</v>
      </c>
      <c r="CT21" s="5">
        <f t="shared" si="16"/>
        <v>212487.25668079249</v>
      </c>
      <c r="CU21" s="5">
        <f t="shared" si="16"/>
        <v>339979.61068926792</v>
      </c>
      <c r="CV21" s="5">
        <f t="shared" si="16"/>
        <v>297482.15935310972</v>
      </c>
      <c r="CW21" s="5">
        <f t="shared" si="16"/>
        <v>254984.70801695107</v>
      </c>
      <c r="CX21" s="5">
        <f t="shared" si="16"/>
        <v>225318.752822068</v>
      </c>
      <c r="CY21" s="5">
        <f t="shared" si="16"/>
        <v>212487.25668079249</v>
      </c>
      <c r="CZ21" s="5">
        <f t="shared" si="16"/>
        <v>297482.15935310972</v>
      </c>
      <c r="DA21" s="5">
        <f t="shared" si="16"/>
        <v>297482.15935310972</v>
      </c>
      <c r="DB21" s="5">
        <f t="shared" si="16"/>
        <v>254984.70801695107</v>
      </c>
      <c r="DC21" s="5">
        <f t="shared" si="16"/>
        <v>254984.70801695107</v>
      </c>
      <c r="DD21" s="5">
        <f t="shared" si="16"/>
        <v>254984.70801695107</v>
      </c>
      <c r="DE21" s="5">
        <f t="shared" si="16"/>
        <v>297482.15935310972</v>
      </c>
      <c r="DF21" s="5">
        <f t="shared" si="16"/>
        <v>254984.70801695107</v>
      </c>
      <c r="DG21" s="5">
        <f t="shared" si="16"/>
        <v>339979.61068926798</v>
      </c>
      <c r="DH21" s="5">
        <f t="shared" si="16"/>
        <v>121421.2895318814</v>
      </c>
      <c r="DI21" s="5">
        <f t="shared" si="16"/>
        <v>284437.67542683886</v>
      </c>
      <c r="DJ21" s="5">
        <f t="shared" si="16"/>
        <v>158020.93079268819</v>
      </c>
      <c r="DK21" s="5">
        <f t="shared" si="16"/>
        <v>252833.48926830103</v>
      </c>
      <c r="DL21" s="5">
        <f t="shared" si="16"/>
        <v>252833.48926830103</v>
      </c>
      <c r="DM21" s="5">
        <f t="shared" si="16"/>
        <v>221229.30310976348</v>
      </c>
      <c r="DN21" s="5">
        <f t="shared" si="16"/>
        <v>105514.59796888048</v>
      </c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</row>
    <row r="22" spans="1:168" x14ac:dyDescent="0.3">
      <c r="A22" t="s">
        <v>452</v>
      </c>
      <c r="B22" s="7">
        <f>(B$41*(1-B47/(B35+B47)))*(8760/24/7)*$B$59/B$2+ INDEX($B$63:$C$63,1,MATCH(B$43,$B$53:$C$53,0))*B$46*(8760/24/7)/B$2</f>
        <v>413132.15156447381</v>
      </c>
      <c r="C22" s="7">
        <f t="shared" ref="C22:BN22" si="17">(C$41*(1-C47/(C35+C47)))*(8760/24/7)*$B$59/C$2+ INDEX($B$63:$C$63,1,MATCH(C$43,$B$53:$C$53,0))*C$46*(8760/24/7)/C$2</f>
        <v>230777.03177122641</v>
      </c>
      <c r="D22" s="7">
        <f t="shared" si="17"/>
        <v>234822.66828580998</v>
      </c>
      <c r="E22" s="7">
        <f t="shared" si="17"/>
        <v>165858.35642811289</v>
      </c>
      <c r="F22" s="7">
        <f t="shared" si="17"/>
        <v>269679.09090033773</v>
      </c>
      <c r="G22" s="7">
        <f t="shared" si="17"/>
        <v>319245.64102012746</v>
      </c>
      <c r="H22" s="7">
        <f t="shared" si="17"/>
        <v>226736.82567217294</v>
      </c>
      <c r="I22" s="7">
        <f t="shared" si="17"/>
        <v>215157.92964393127</v>
      </c>
      <c r="J22" s="7">
        <f t="shared" si="17"/>
        <v>313467.16055138188</v>
      </c>
      <c r="K22" s="7">
        <f t="shared" si="17"/>
        <v>370983.1872993469</v>
      </c>
      <c r="L22" s="7">
        <f t="shared" si="17"/>
        <v>286747.52228880872</v>
      </c>
      <c r="M22" s="7">
        <f t="shared" si="17"/>
        <v>196241.6360324336</v>
      </c>
      <c r="N22" s="7">
        <f t="shared" si="17"/>
        <v>230115.80867678154</v>
      </c>
      <c r="O22" s="7">
        <f t="shared" si="17"/>
        <v>303867.58948168368</v>
      </c>
      <c r="P22" s="7">
        <f t="shared" si="17"/>
        <v>270095.01242857217</v>
      </c>
      <c r="Q22" s="7">
        <f t="shared" si="17"/>
        <v>252982.86673452015</v>
      </c>
      <c r="R22" s="7">
        <f t="shared" si="17"/>
        <v>395536.5240758505</v>
      </c>
      <c r="S22" s="7">
        <f t="shared" si="17"/>
        <v>291393.9519989274</v>
      </c>
      <c r="T22" s="7">
        <f t="shared" si="17"/>
        <v>381011.96350909857</v>
      </c>
      <c r="U22" s="7">
        <f t="shared" si="17"/>
        <v>438253.15035354905</v>
      </c>
      <c r="V22" s="7">
        <f t="shared" si="17"/>
        <v>223620.61767576993</v>
      </c>
      <c r="W22" s="7">
        <f t="shared" si="17"/>
        <v>82488.083573801006</v>
      </c>
      <c r="X22" s="7">
        <f t="shared" si="17"/>
        <v>80799.658693906182</v>
      </c>
      <c r="Y22" s="7">
        <f t="shared" si="17"/>
        <v>131658.45995672839</v>
      </c>
      <c r="Z22" s="7">
        <f t="shared" si="17"/>
        <v>159891.08410076343</v>
      </c>
      <c r="AA22" s="7">
        <f t="shared" si="17"/>
        <v>128559.88010517295</v>
      </c>
      <c r="AB22" s="7">
        <f t="shared" si="17"/>
        <v>121076.23426593673</v>
      </c>
      <c r="AC22" s="7">
        <f t="shared" si="17"/>
        <v>72246.875133142021</v>
      </c>
      <c r="AD22" s="7">
        <f t="shared" si="17"/>
        <v>191952.94486570073</v>
      </c>
      <c r="AE22" s="7">
        <f t="shared" si="17"/>
        <v>256526.81561085521</v>
      </c>
      <c r="AF22" s="7">
        <f t="shared" si="17"/>
        <v>597584.6323350569</v>
      </c>
      <c r="AG22" s="7">
        <f t="shared" si="17"/>
        <v>408939.95525377791</v>
      </c>
      <c r="AH22" s="7">
        <f t="shared" si="17"/>
        <v>634678.26080642547</v>
      </c>
      <c r="AI22" s="7">
        <f t="shared" si="17"/>
        <v>625339.85715033009</v>
      </c>
      <c r="AJ22" s="7">
        <f t="shared" si="17"/>
        <v>437926.4576858636</v>
      </c>
      <c r="AK22" s="7">
        <f t="shared" si="17"/>
        <v>637519.04524513485</v>
      </c>
      <c r="AL22" s="7">
        <f t="shared" si="17"/>
        <v>405187.23896314309</v>
      </c>
      <c r="AM22" s="7">
        <f t="shared" si="17"/>
        <v>490488.36308470939</v>
      </c>
      <c r="AN22" s="7">
        <f t="shared" si="17"/>
        <v>564549.54029395757</v>
      </c>
      <c r="AO22" s="7">
        <f t="shared" si="17"/>
        <v>97098.436771675129</v>
      </c>
      <c r="AP22" s="7">
        <f t="shared" si="17"/>
        <v>133102.16315059975</v>
      </c>
      <c r="AQ22" s="7">
        <f t="shared" si="17"/>
        <v>118353.48456847998</v>
      </c>
      <c r="AR22" s="7">
        <f t="shared" si="17"/>
        <v>219347.14550753013</v>
      </c>
      <c r="AS22" s="7">
        <f t="shared" si="17"/>
        <v>287464.45469861256</v>
      </c>
      <c r="AT22" s="7">
        <f t="shared" si="17"/>
        <v>137412.72132544342</v>
      </c>
      <c r="AU22" s="7">
        <f t="shared" si="17"/>
        <v>108102.93419722907</v>
      </c>
      <c r="AV22" s="7">
        <f t="shared" si="17"/>
        <v>74772.011688434359</v>
      </c>
      <c r="AW22" s="7">
        <f t="shared" si="17"/>
        <v>137412.72132544342</v>
      </c>
      <c r="AX22" s="7">
        <f t="shared" si="17"/>
        <v>178977.44291128757</v>
      </c>
      <c r="AY22" s="7">
        <f t="shared" si="17"/>
        <v>142369.88116548472</v>
      </c>
      <c r="AZ22" s="7">
        <f t="shared" si="17"/>
        <v>100972.01599113295</v>
      </c>
      <c r="BA22" s="7">
        <f t="shared" si="17"/>
        <v>423947.91298235068</v>
      </c>
      <c r="BB22" s="7">
        <f t="shared" si="17"/>
        <v>397702.32174226805</v>
      </c>
      <c r="BC22" s="7">
        <f t="shared" si="17"/>
        <v>296763.53908764548</v>
      </c>
      <c r="BD22" s="7">
        <f t="shared" si="17"/>
        <v>337499.53674854501</v>
      </c>
      <c r="BE22" s="7">
        <f t="shared" si="17"/>
        <v>276104.20402701327</v>
      </c>
      <c r="BF22" s="7">
        <f t="shared" si="17"/>
        <v>414156.30604051973</v>
      </c>
      <c r="BG22" s="7">
        <f t="shared" si="17"/>
        <v>287752.71589069953</v>
      </c>
      <c r="BH22" s="7">
        <f t="shared" si="17"/>
        <v>441295.60897772212</v>
      </c>
      <c r="BI22" s="7">
        <f t="shared" si="17"/>
        <v>408701.76405488543</v>
      </c>
      <c r="BJ22" s="7">
        <f t="shared" si="17"/>
        <v>408028.43255651149</v>
      </c>
      <c r="BK22" s="7">
        <f t="shared" si="17"/>
        <v>357034.4036118543</v>
      </c>
      <c r="BL22" s="7">
        <f t="shared" si="17"/>
        <v>395098.4395888134</v>
      </c>
      <c r="BM22" s="7">
        <f t="shared" si="17"/>
        <v>455113.59695446823</v>
      </c>
      <c r="BN22" s="7">
        <f t="shared" si="17"/>
        <v>492246.84080587223</v>
      </c>
      <c r="BO22" s="7">
        <f t="shared" ref="BO22:DN22" si="18">(BO$41*(1-BO47/(BO35+BO47)))*(8760/24/7)*$B$59/BO$2+ INDEX($B$63:$C$63,1,MATCH(BO$43,$B$53:$C$53,0))*BO$46*(8760/24/7)/BO$2</f>
        <v>335603.32894403767</v>
      </c>
      <c r="BP22" s="7">
        <f t="shared" si="18"/>
        <v>456437.20332469454</v>
      </c>
      <c r="BQ22" s="7">
        <f t="shared" si="18"/>
        <v>400668.31715745147</v>
      </c>
      <c r="BR22" s="7">
        <f t="shared" si="18"/>
        <v>355924.70291371166</v>
      </c>
      <c r="BS22" s="7">
        <f t="shared" si="18"/>
        <v>428146.50269725954</v>
      </c>
      <c r="BT22" s="7">
        <f t="shared" si="18"/>
        <v>270863.27840796037</v>
      </c>
      <c r="BU22" s="7">
        <f t="shared" si="18"/>
        <v>453202.92245773599</v>
      </c>
      <c r="BV22" s="7">
        <f t="shared" si="18"/>
        <v>370914.20442100742</v>
      </c>
      <c r="BW22" s="7">
        <f t="shared" si="18"/>
        <v>250105.70052625236</v>
      </c>
      <c r="BX22" s="7">
        <f t="shared" si="18"/>
        <v>842611.65428608167</v>
      </c>
      <c r="BY22" s="7">
        <f t="shared" si="18"/>
        <v>1094389.5185018666</v>
      </c>
      <c r="BZ22" s="7">
        <f t="shared" si="18"/>
        <v>957590.82868913352</v>
      </c>
      <c r="CA22" s="7">
        <f t="shared" si="18"/>
        <v>618190.34070167912</v>
      </c>
      <c r="CB22" s="7">
        <f t="shared" si="18"/>
        <v>1094389.5185018666</v>
      </c>
      <c r="CC22" s="7">
        <f t="shared" si="18"/>
        <v>717452.80342612136</v>
      </c>
      <c r="CD22" s="7">
        <f t="shared" si="18"/>
        <v>938359.87727308564</v>
      </c>
      <c r="CE22" s="7">
        <f t="shared" si="18"/>
        <v>1287501.6601624729</v>
      </c>
      <c r="CF22" s="7">
        <f t="shared" si="18"/>
        <v>847970.02094129636</v>
      </c>
      <c r="CG22" s="7">
        <f t="shared" si="18"/>
        <v>1123482.2057147748</v>
      </c>
      <c r="CH22" s="7">
        <f t="shared" si="18"/>
        <v>957590.82868913352</v>
      </c>
      <c r="CI22" s="7">
        <f t="shared" si="18"/>
        <v>1271955.0314119442</v>
      </c>
      <c r="CJ22" s="7">
        <f t="shared" si="18"/>
        <v>989104.54512268573</v>
      </c>
      <c r="CK22" s="7">
        <f t="shared" si="18"/>
        <v>958360.57900693896</v>
      </c>
      <c r="CL22" s="7">
        <f t="shared" si="18"/>
        <v>847276.22896113445</v>
      </c>
      <c r="CM22" s="7">
        <f t="shared" si="18"/>
        <v>820792.13887640066</v>
      </c>
      <c r="CN22" s="7">
        <f t="shared" si="18"/>
        <v>1108166.9527219774</v>
      </c>
      <c r="CO22" s="7">
        <f t="shared" si="18"/>
        <v>820613.6731777743</v>
      </c>
      <c r="CP22" s="7">
        <f t="shared" si="18"/>
        <v>949978.47727782442</v>
      </c>
      <c r="CQ22" s="7">
        <f t="shared" si="18"/>
        <v>949428.03167317808</v>
      </c>
      <c r="CR22" s="7">
        <f t="shared" si="18"/>
        <v>861907.62989487173</v>
      </c>
      <c r="CS22" s="7">
        <f t="shared" si="18"/>
        <v>615648.30706776492</v>
      </c>
      <c r="CT22" s="7">
        <f t="shared" si="18"/>
        <v>615648.30706776492</v>
      </c>
      <c r="CU22" s="7">
        <f t="shared" si="18"/>
        <v>1094151.5642370319</v>
      </c>
      <c r="CV22" s="7">
        <f t="shared" si="18"/>
        <v>861907.62989487173</v>
      </c>
      <c r="CW22" s="7">
        <f t="shared" si="18"/>
        <v>679110.87207196071</v>
      </c>
      <c r="CX22" s="7">
        <f t="shared" si="18"/>
        <v>663022.16655892786</v>
      </c>
      <c r="CY22" s="7">
        <f t="shared" si="18"/>
        <v>583897.62636869005</v>
      </c>
      <c r="CZ22" s="7">
        <f t="shared" si="18"/>
        <v>792296.0174172878</v>
      </c>
      <c r="DA22" s="7">
        <f t="shared" si="18"/>
        <v>778566.98264142382</v>
      </c>
      <c r="DB22" s="7">
        <f t="shared" si="18"/>
        <v>738777.96848131821</v>
      </c>
      <c r="DC22" s="7">
        <f t="shared" si="18"/>
        <v>750317.10157875717</v>
      </c>
      <c r="DD22" s="7">
        <f t="shared" si="18"/>
        <v>738777.96848131821</v>
      </c>
      <c r="DE22" s="7">
        <f t="shared" si="18"/>
        <v>950205.4706377096</v>
      </c>
      <c r="DF22" s="7">
        <f t="shared" si="18"/>
        <v>750317.10157875717</v>
      </c>
      <c r="DG22" s="7">
        <f t="shared" si="18"/>
        <v>1094151.5642370321</v>
      </c>
      <c r="DH22" s="7">
        <f t="shared" si="18"/>
        <v>384160.73874654947</v>
      </c>
      <c r="DI22" s="7">
        <f t="shared" si="18"/>
        <v>908322.26836734428</v>
      </c>
      <c r="DJ22" s="7">
        <f t="shared" si="18"/>
        <v>420606.50750268367</v>
      </c>
      <c r="DK22" s="7">
        <f t="shared" si="18"/>
        <v>783649.96644676849</v>
      </c>
      <c r="DL22" s="7">
        <f t="shared" si="18"/>
        <v>791367.36815076554</v>
      </c>
      <c r="DM22" s="7">
        <f t="shared" si="18"/>
        <v>702176.37857173453</v>
      </c>
      <c r="DN22" s="7">
        <f t="shared" si="18"/>
        <v>283518.01015055354</v>
      </c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</row>
    <row r="23" spans="1:168" x14ac:dyDescent="0.3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</row>
    <row r="24" spans="1:168" x14ac:dyDescent="0.3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</row>
    <row r="25" spans="1:168" x14ac:dyDescent="0.3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</row>
    <row r="26" spans="1:168" x14ac:dyDescent="0.3">
      <c r="A26" t="s">
        <v>23</v>
      </c>
      <c r="B26">
        <v>15</v>
      </c>
      <c r="C26">
        <v>15</v>
      </c>
      <c r="D26">
        <v>15</v>
      </c>
      <c r="E26">
        <v>15</v>
      </c>
      <c r="F26">
        <v>15</v>
      </c>
      <c r="G26">
        <v>15</v>
      </c>
      <c r="H26">
        <v>15</v>
      </c>
      <c r="I26">
        <v>15</v>
      </c>
      <c r="J26">
        <v>15</v>
      </c>
      <c r="K26">
        <v>15</v>
      </c>
      <c r="L26">
        <v>15</v>
      </c>
      <c r="M26">
        <v>15</v>
      </c>
      <c r="N26">
        <v>15</v>
      </c>
      <c r="O26">
        <v>15</v>
      </c>
      <c r="P26">
        <v>15</v>
      </c>
      <c r="Q26">
        <v>15</v>
      </c>
      <c r="R26">
        <v>15</v>
      </c>
      <c r="S26">
        <v>15</v>
      </c>
      <c r="T26">
        <v>15</v>
      </c>
      <c r="U26">
        <v>15</v>
      </c>
      <c r="V26">
        <v>15</v>
      </c>
      <c r="W26">
        <v>15</v>
      </c>
      <c r="X26">
        <v>15</v>
      </c>
      <c r="Y26">
        <v>15</v>
      </c>
      <c r="Z26">
        <v>15</v>
      </c>
      <c r="AA26">
        <v>15</v>
      </c>
      <c r="AB26">
        <v>15</v>
      </c>
      <c r="AC26">
        <v>15</v>
      </c>
      <c r="AD26">
        <v>15</v>
      </c>
      <c r="AE26">
        <v>15</v>
      </c>
      <c r="AF26">
        <v>15</v>
      </c>
      <c r="AG26">
        <v>15</v>
      </c>
      <c r="AH26">
        <v>15</v>
      </c>
      <c r="AI26">
        <v>15</v>
      </c>
      <c r="AJ26">
        <v>15</v>
      </c>
      <c r="AK26">
        <v>15</v>
      </c>
      <c r="AL26">
        <v>15</v>
      </c>
      <c r="AM26">
        <v>15</v>
      </c>
      <c r="AN26">
        <v>15</v>
      </c>
      <c r="AO26">
        <v>15</v>
      </c>
      <c r="AP26">
        <v>15</v>
      </c>
      <c r="AQ26">
        <v>15</v>
      </c>
      <c r="AR26">
        <v>15</v>
      </c>
      <c r="AS26">
        <v>15</v>
      </c>
      <c r="AT26">
        <v>15</v>
      </c>
      <c r="AU26">
        <v>15</v>
      </c>
      <c r="AV26">
        <v>15</v>
      </c>
      <c r="AW26">
        <v>15</v>
      </c>
      <c r="AX26">
        <v>15</v>
      </c>
      <c r="AY26">
        <v>15</v>
      </c>
      <c r="AZ26">
        <v>15</v>
      </c>
      <c r="BA26">
        <v>15</v>
      </c>
      <c r="BB26">
        <v>15</v>
      </c>
      <c r="BC26">
        <v>15</v>
      </c>
      <c r="BD26">
        <v>15</v>
      </c>
      <c r="BE26">
        <v>15</v>
      </c>
      <c r="BF26">
        <v>15</v>
      </c>
      <c r="BG26">
        <v>15</v>
      </c>
      <c r="BH26">
        <v>15</v>
      </c>
      <c r="BI26">
        <v>15</v>
      </c>
      <c r="BJ26">
        <v>15</v>
      </c>
      <c r="BK26">
        <v>15</v>
      </c>
      <c r="BL26">
        <v>15</v>
      </c>
      <c r="BM26">
        <v>15</v>
      </c>
      <c r="BN26">
        <v>15</v>
      </c>
      <c r="BO26">
        <v>15</v>
      </c>
      <c r="BP26">
        <v>15</v>
      </c>
      <c r="BQ26">
        <v>15</v>
      </c>
      <c r="BR26">
        <v>15</v>
      </c>
      <c r="BS26">
        <v>15</v>
      </c>
      <c r="BT26">
        <v>15</v>
      </c>
      <c r="BU26">
        <v>15</v>
      </c>
      <c r="BV26">
        <v>15</v>
      </c>
      <c r="BW26">
        <v>15</v>
      </c>
      <c r="BX26">
        <v>15</v>
      </c>
      <c r="BY26">
        <v>15</v>
      </c>
      <c r="BZ26">
        <v>15</v>
      </c>
      <c r="CA26">
        <v>15</v>
      </c>
      <c r="CB26">
        <v>15</v>
      </c>
      <c r="CC26">
        <v>15</v>
      </c>
      <c r="CD26">
        <v>15</v>
      </c>
      <c r="CE26">
        <v>15</v>
      </c>
      <c r="CF26">
        <v>15</v>
      </c>
      <c r="CG26">
        <v>15</v>
      </c>
      <c r="CH26">
        <v>15</v>
      </c>
      <c r="CI26">
        <v>15</v>
      </c>
      <c r="CJ26">
        <v>15</v>
      </c>
      <c r="CK26">
        <v>15</v>
      </c>
      <c r="CL26">
        <v>15</v>
      </c>
      <c r="CM26">
        <v>15</v>
      </c>
      <c r="CN26">
        <v>15</v>
      </c>
      <c r="CO26">
        <v>15</v>
      </c>
      <c r="CP26">
        <v>15</v>
      </c>
      <c r="CQ26">
        <v>15</v>
      </c>
      <c r="CR26">
        <v>15</v>
      </c>
      <c r="CS26">
        <v>15</v>
      </c>
      <c r="CT26">
        <v>15</v>
      </c>
      <c r="CU26">
        <v>15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15</v>
      </c>
      <c r="DB26">
        <v>15</v>
      </c>
      <c r="DC26">
        <v>15</v>
      </c>
      <c r="DD26">
        <v>15</v>
      </c>
      <c r="DE26">
        <v>15</v>
      </c>
      <c r="DF26">
        <v>15</v>
      </c>
      <c r="DG26">
        <v>15</v>
      </c>
      <c r="DH26">
        <v>15</v>
      </c>
      <c r="DI26">
        <v>15</v>
      </c>
      <c r="DJ26">
        <v>15</v>
      </c>
      <c r="DK26">
        <v>15</v>
      </c>
      <c r="DL26">
        <v>15</v>
      </c>
      <c r="DM26">
        <v>15</v>
      </c>
      <c r="DN26">
        <v>15</v>
      </c>
    </row>
    <row r="27" spans="1:168" x14ac:dyDescent="0.3">
      <c r="A27" t="s">
        <v>24</v>
      </c>
      <c r="B27">
        <v>15</v>
      </c>
      <c r="C27">
        <v>15</v>
      </c>
      <c r="D27">
        <v>15</v>
      </c>
      <c r="E27">
        <v>15</v>
      </c>
      <c r="F27">
        <v>15</v>
      </c>
      <c r="G27">
        <v>15</v>
      </c>
      <c r="H27">
        <v>15</v>
      </c>
      <c r="I27">
        <v>15</v>
      </c>
      <c r="J27">
        <v>15</v>
      </c>
      <c r="K27">
        <v>15</v>
      </c>
      <c r="L27">
        <v>15</v>
      </c>
      <c r="M27">
        <v>15</v>
      </c>
      <c r="N27">
        <v>15</v>
      </c>
      <c r="O27">
        <v>15</v>
      </c>
      <c r="P27">
        <v>15</v>
      </c>
      <c r="Q27">
        <v>15</v>
      </c>
      <c r="R27">
        <v>15</v>
      </c>
      <c r="S27">
        <v>15</v>
      </c>
      <c r="T27">
        <v>15</v>
      </c>
      <c r="U27">
        <v>15</v>
      </c>
      <c r="V27">
        <v>15</v>
      </c>
      <c r="W27">
        <v>15</v>
      </c>
      <c r="X27">
        <v>15</v>
      </c>
      <c r="Y27">
        <v>15</v>
      </c>
      <c r="Z27">
        <v>15</v>
      </c>
      <c r="AA27">
        <v>15</v>
      </c>
      <c r="AB27">
        <v>15</v>
      </c>
      <c r="AC27">
        <v>15</v>
      </c>
      <c r="AD27">
        <v>15</v>
      </c>
      <c r="AE27">
        <v>15</v>
      </c>
      <c r="AF27">
        <v>15</v>
      </c>
      <c r="AG27">
        <v>15</v>
      </c>
      <c r="AH27">
        <v>15</v>
      </c>
      <c r="AI27">
        <v>15</v>
      </c>
      <c r="AJ27">
        <v>15</v>
      </c>
      <c r="AK27">
        <v>15</v>
      </c>
      <c r="AL27">
        <v>15</v>
      </c>
      <c r="AM27">
        <v>15</v>
      </c>
      <c r="AN27">
        <v>15</v>
      </c>
      <c r="AO27">
        <v>15</v>
      </c>
      <c r="AP27">
        <v>15</v>
      </c>
      <c r="AQ27">
        <v>15</v>
      </c>
      <c r="AR27">
        <v>15</v>
      </c>
      <c r="AS27">
        <v>15</v>
      </c>
      <c r="AT27">
        <v>15</v>
      </c>
      <c r="AU27">
        <v>15</v>
      </c>
      <c r="AV27">
        <v>15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15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</row>
    <row r="28" spans="1:168" x14ac:dyDescent="0.3">
      <c r="A28" t="s">
        <v>25</v>
      </c>
      <c r="B28">
        <v>15</v>
      </c>
      <c r="C28">
        <v>15</v>
      </c>
      <c r="D28">
        <v>15</v>
      </c>
      <c r="E28">
        <v>15</v>
      </c>
      <c r="F28">
        <v>15</v>
      </c>
      <c r="G28">
        <v>15</v>
      </c>
      <c r="H28">
        <v>15</v>
      </c>
      <c r="I28">
        <v>15</v>
      </c>
      <c r="J28">
        <v>15</v>
      </c>
      <c r="K28">
        <v>15</v>
      </c>
      <c r="L28">
        <v>15</v>
      </c>
      <c r="M28">
        <v>15</v>
      </c>
      <c r="N28">
        <v>15</v>
      </c>
      <c r="O28">
        <v>15</v>
      </c>
      <c r="P28">
        <v>15</v>
      </c>
      <c r="Q28">
        <v>15</v>
      </c>
      <c r="R28">
        <v>15</v>
      </c>
      <c r="S28">
        <v>15</v>
      </c>
      <c r="T28">
        <v>15</v>
      </c>
      <c r="U28">
        <v>15</v>
      </c>
      <c r="V28">
        <v>15</v>
      </c>
      <c r="W28">
        <v>15</v>
      </c>
      <c r="X28">
        <v>15</v>
      </c>
      <c r="Y28">
        <v>15</v>
      </c>
      <c r="Z28">
        <v>15</v>
      </c>
      <c r="AA28">
        <v>15</v>
      </c>
      <c r="AB28">
        <v>15</v>
      </c>
      <c r="AC28">
        <v>15</v>
      </c>
      <c r="AD28">
        <v>15</v>
      </c>
      <c r="AE28">
        <v>15</v>
      </c>
      <c r="AF28">
        <v>15</v>
      </c>
      <c r="AG28">
        <v>15</v>
      </c>
      <c r="AH28">
        <v>15</v>
      </c>
      <c r="AI28">
        <v>15</v>
      </c>
      <c r="AJ28">
        <v>15</v>
      </c>
      <c r="AK28">
        <v>15</v>
      </c>
      <c r="AL28">
        <v>15</v>
      </c>
      <c r="AM28">
        <v>15</v>
      </c>
      <c r="AN28">
        <v>15</v>
      </c>
      <c r="AO28">
        <v>15</v>
      </c>
      <c r="AP28">
        <v>15</v>
      </c>
      <c r="AQ28">
        <v>15</v>
      </c>
      <c r="AR28">
        <v>15</v>
      </c>
      <c r="AS28">
        <v>15</v>
      </c>
      <c r="AT28">
        <v>15</v>
      </c>
      <c r="AU28">
        <v>15</v>
      </c>
      <c r="AV28">
        <v>15</v>
      </c>
      <c r="AW28">
        <v>15</v>
      </c>
      <c r="AX28">
        <v>15</v>
      </c>
      <c r="AY28">
        <v>15</v>
      </c>
      <c r="AZ28">
        <v>15</v>
      </c>
      <c r="BA28">
        <v>15</v>
      </c>
      <c r="BB28">
        <v>15</v>
      </c>
      <c r="BC28">
        <v>15</v>
      </c>
      <c r="BD28">
        <v>15</v>
      </c>
      <c r="BE28">
        <v>15</v>
      </c>
      <c r="BF28">
        <v>15</v>
      </c>
      <c r="BG28">
        <v>15</v>
      </c>
      <c r="BH28">
        <v>15</v>
      </c>
      <c r="BI28">
        <v>15</v>
      </c>
      <c r="BJ28">
        <v>15</v>
      </c>
      <c r="BK28">
        <v>15</v>
      </c>
      <c r="BL28">
        <v>15</v>
      </c>
      <c r="BM28">
        <v>15</v>
      </c>
      <c r="BN28">
        <v>15</v>
      </c>
      <c r="BO28">
        <v>15</v>
      </c>
      <c r="BP28">
        <v>15</v>
      </c>
      <c r="BQ28">
        <v>15</v>
      </c>
      <c r="BR28">
        <v>15</v>
      </c>
      <c r="BS28">
        <v>15</v>
      </c>
      <c r="BT28">
        <v>15</v>
      </c>
      <c r="BU28">
        <v>15</v>
      </c>
      <c r="BV28">
        <v>15</v>
      </c>
      <c r="BW28">
        <v>15</v>
      </c>
      <c r="BX28">
        <v>15</v>
      </c>
      <c r="BY28">
        <v>15</v>
      </c>
      <c r="BZ28">
        <v>15</v>
      </c>
      <c r="CA28">
        <v>15</v>
      </c>
      <c r="CB28">
        <v>15</v>
      </c>
      <c r="CC28">
        <v>15</v>
      </c>
      <c r="CD28">
        <v>15</v>
      </c>
      <c r="CE28">
        <v>15</v>
      </c>
      <c r="CF28">
        <v>15</v>
      </c>
      <c r="CG28">
        <v>15</v>
      </c>
      <c r="CH28">
        <v>15</v>
      </c>
      <c r="CI28">
        <v>15</v>
      </c>
      <c r="CJ28">
        <v>15</v>
      </c>
      <c r="CK28">
        <v>15</v>
      </c>
      <c r="CL28">
        <v>15</v>
      </c>
      <c r="CM28">
        <v>15</v>
      </c>
      <c r="CN28">
        <v>15</v>
      </c>
      <c r="CO28">
        <v>15</v>
      </c>
      <c r="CP28">
        <v>15</v>
      </c>
      <c r="CQ28">
        <v>15</v>
      </c>
      <c r="CR28">
        <v>15</v>
      </c>
      <c r="CS28">
        <v>15</v>
      </c>
      <c r="CT28">
        <v>15</v>
      </c>
      <c r="CU28">
        <v>15</v>
      </c>
      <c r="CV28">
        <v>15</v>
      </c>
      <c r="CW28">
        <v>15</v>
      </c>
      <c r="CX28">
        <v>15</v>
      </c>
      <c r="CY28">
        <v>15</v>
      </c>
      <c r="CZ28">
        <v>15</v>
      </c>
      <c r="DA28">
        <v>15</v>
      </c>
      <c r="DB28">
        <v>15</v>
      </c>
      <c r="DC28">
        <v>15</v>
      </c>
      <c r="DD28">
        <v>15</v>
      </c>
      <c r="DE28">
        <v>15</v>
      </c>
      <c r="DF28">
        <v>15</v>
      </c>
      <c r="DG28">
        <v>15</v>
      </c>
      <c r="DH28">
        <v>15</v>
      </c>
      <c r="DI28">
        <v>15</v>
      </c>
      <c r="DJ28">
        <v>15</v>
      </c>
      <c r="DK28">
        <v>15</v>
      </c>
      <c r="DL28">
        <v>15</v>
      </c>
      <c r="DM28">
        <v>15</v>
      </c>
      <c r="DN28">
        <v>15</v>
      </c>
    </row>
    <row r="29" spans="1:168" x14ac:dyDescent="0.3">
      <c r="A29" t="s">
        <v>26</v>
      </c>
      <c r="B29">
        <v>15</v>
      </c>
      <c r="C29">
        <v>15</v>
      </c>
      <c r="D29">
        <v>15</v>
      </c>
      <c r="E29">
        <v>15</v>
      </c>
      <c r="F29">
        <v>15</v>
      </c>
      <c r="G29">
        <v>15</v>
      </c>
      <c r="H29">
        <v>15</v>
      </c>
      <c r="I29">
        <v>15</v>
      </c>
      <c r="J29">
        <v>15</v>
      </c>
      <c r="K29">
        <v>15</v>
      </c>
      <c r="L29">
        <v>15</v>
      </c>
      <c r="M29">
        <v>15</v>
      </c>
      <c r="N29">
        <v>15</v>
      </c>
      <c r="O29">
        <v>15</v>
      </c>
      <c r="P29">
        <v>15</v>
      </c>
      <c r="Q29">
        <v>15</v>
      </c>
      <c r="R29">
        <v>15</v>
      </c>
      <c r="S29">
        <v>15</v>
      </c>
      <c r="T29">
        <v>15</v>
      </c>
      <c r="U29">
        <v>15</v>
      </c>
      <c r="V29">
        <v>15</v>
      </c>
      <c r="W29">
        <v>15</v>
      </c>
      <c r="X29">
        <v>15</v>
      </c>
      <c r="Y29">
        <v>15</v>
      </c>
      <c r="Z29">
        <v>15</v>
      </c>
      <c r="AA29">
        <v>15</v>
      </c>
      <c r="AB29">
        <v>15</v>
      </c>
      <c r="AC29">
        <v>15</v>
      </c>
      <c r="AD29">
        <v>15</v>
      </c>
      <c r="AE29">
        <v>15</v>
      </c>
      <c r="AF29">
        <v>15</v>
      </c>
      <c r="AG29">
        <v>15</v>
      </c>
      <c r="AH29">
        <v>15</v>
      </c>
      <c r="AI29">
        <v>15</v>
      </c>
      <c r="AJ29">
        <v>15</v>
      </c>
      <c r="AK29">
        <v>15</v>
      </c>
      <c r="AL29">
        <v>15</v>
      </c>
      <c r="AM29">
        <v>15</v>
      </c>
      <c r="AN29">
        <v>15</v>
      </c>
      <c r="AO29">
        <v>15</v>
      </c>
      <c r="AP29">
        <v>15</v>
      </c>
      <c r="AQ29">
        <v>15</v>
      </c>
      <c r="AR29">
        <v>15</v>
      </c>
      <c r="AS29">
        <v>15</v>
      </c>
      <c r="AT29">
        <v>15</v>
      </c>
      <c r="AU29">
        <v>15</v>
      </c>
      <c r="AV29">
        <v>15</v>
      </c>
      <c r="AW29">
        <v>15</v>
      </c>
      <c r="AX29">
        <v>15</v>
      </c>
      <c r="AY29">
        <v>15</v>
      </c>
      <c r="AZ29">
        <v>15</v>
      </c>
      <c r="BA29">
        <v>15</v>
      </c>
      <c r="BB29">
        <v>15</v>
      </c>
      <c r="BC29">
        <v>15</v>
      </c>
      <c r="BD29">
        <v>15</v>
      </c>
      <c r="BE29">
        <v>15</v>
      </c>
      <c r="BF29">
        <v>15</v>
      </c>
      <c r="BG29">
        <v>15</v>
      </c>
      <c r="BH29">
        <v>15</v>
      </c>
      <c r="BI29">
        <v>15</v>
      </c>
      <c r="BJ29">
        <v>15</v>
      </c>
      <c r="BK29">
        <v>15</v>
      </c>
      <c r="BL29">
        <v>15</v>
      </c>
      <c r="BM29">
        <v>15</v>
      </c>
      <c r="BN29">
        <v>15</v>
      </c>
      <c r="BO29">
        <v>15</v>
      </c>
      <c r="BP29">
        <v>15</v>
      </c>
      <c r="BQ29">
        <v>15</v>
      </c>
      <c r="BR29">
        <v>15</v>
      </c>
      <c r="BS29">
        <v>15</v>
      </c>
      <c r="BT29">
        <v>15</v>
      </c>
      <c r="BU29">
        <v>15</v>
      </c>
      <c r="BV29">
        <v>15</v>
      </c>
      <c r="BW29">
        <v>15</v>
      </c>
      <c r="BX29">
        <v>15</v>
      </c>
      <c r="BY29">
        <v>15</v>
      </c>
      <c r="BZ29">
        <v>15</v>
      </c>
      <c r="CA29">
        <v>15</v>
      </c>
      <c r="CB29">
        <v>15</v>
      </c>
      <c r="CC29">
        <v>15</v>
      </c>
      <c r="CD29">
        <v>15</v>
      </c>
      <c r="CE29">
        <v>15</v>
      </c>
      <c r="CF29">
        <v>15</v>
      </c>
      <c r="CG29">
        <v>15</v>
      </c>
      <c r="CH29">
        <v>15</v>
      </c>
      <c r="CI29">
        <v>15</v>
      </c>
      <c r="CJ29">
        <v>15</v>
      </c>
      <c r="CK29">
        <v>15</v>
      </c>
      <c r="CL29">
        <v>15</v>
      </c>
      <c r="CM29">
        <v>15</v>
      </c>
      <c r="CN29">
        <v>15</v>
      </c>
      <c r="CO29">
        <v>15</v>
      </c>
      <c r="CP29">
        <v>15</v>
      </c>
      <c r="CQ29">
        <v>15</v>
      </c>
      <c r="CR29">
        <v>15</v>
      </c>
      <c r="CS29">
        <v>15</v>
      </c>
      <c r="CT29">
        <v>15</v>
      </c>
      <c r="CU29">
        <v>15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15</v>
      </c>
      <c r="DB29">
        <v>15</v>
      </c>
      <c r="DC29">
        <v>15</v>
      </c>
      <c r="DD29">
        <v>15</v>
      </c>
      <c r="DE29">
        <v>15</v>
      </c>
      <c r="DF29">
        <v>15</v>
      </c>
      <c r="DG29">
        <v>15</v>
      </c>
      <c r="DH29">
        <v>15</v>
      </c>
      <c r="DI29">
        <v>15</v>
      </c>
      <c r="DJ29">
        <v>15</v>
      </c>
      <c r="DK29">
        <v>15</v>
      </c>
      <c r="DL29">
        <v>15</v>
      </c>
      <c r="DM29">
        <v>15</v>
      </c>
      <c r="DN29">
        <v>15</v>
      </c>
    </row>
    <row r="30" spans="1:168" x14ac:dyDescent="0.3">
      <c r="A30" t="s">
        <v>27</v>
      </c>
      <c r="B30">
        <v>7.0000000000000007E-2</v>
      </c>
      <c r="C30">
        <v>7.0000000000000007E-2</v>
      </c>
      <c r="D30">
        <v>7.0000000000000007E-2</v>
      </c>
      <c r="E30">
        <v>7.0000000000000007E-2</v>
      </c>
      <c r="F30">
        <v>7.0000000000000007E-2</v>
      </c>
      <c r="G30">
        <v>7.0000000000000007E-2</v>
      </c>
      <c r="H30">
        <v>7.0000000000000007E-2</v>
      </c>
      <c r="I30">
        <v>7.0000000000000007E-2</v>
      </c>
      <c r="J30">
        <v>7.0000000000000007E-2</v>
      </c>
      <c r="K30">
        <v>7.0000000000000007E-2</v>
      </c>
      <c r="L30">
        <v>7.0000000000000007E-2</v>
      </c>
      <c r="M30">
        <v>7.0000000000000007E-2</v>
      </c>
      <c r="N30">
        <v>7.0000000000000007E-2</v>
      </c>
      <c r="O30">
        <v>7.0000000000000007E-2</v>
      </c>
      <c r="P30">
        <v>7.0000000000000007E-2</v>
      </c>
      <c r="Q30">
        <v>7.0000000000000007E-2</v>
      </c>
      <c r="R30">
        <v>7.0000000000000007E-2</v>
      </c>
      <c r="S30">
        <v>7.0000000000000007E-2</v>
      </c>
      <c r="T30">
        <v>7.0000000000000007E-2</v>
      </c>
      <c r="U30">
        <v>7.0000000000000007E-2</v>
      </c>
      <c r="V30">
        <v>7.0000000000000007E-2</v>
      </c>
      <c r="W30">
        <v>7.0000000000000007E-2</v>
      </c>
      <c r="X30">
        <v>7.0000000000000007E-2</v>
      </c>
      <c r="Y30">
        <v>7.0000000000000007E-2</v>
      </c>
      <c r="Z30">
        <v>7.0000000000000007E-2</v>
      </c>
      <c r="AA30">
        <v>7.0000000000000007E-2</v>
      </c>
      <c r="AB30">
        <v>7.0000000000000007E-2</v>
      </c>
      <c r="AC30">
        <v>7.0000000000000007E-2</v>
      </c>
      <c r="AD30">
        <v>7.0000000000000007E-2</v>
      </c>
      <c r="AE30">
        <v>7.0000000000000007E-2</v>
      </c>
      <c r="AF30">
        <v>7.0000000000000007E-2</v>
      </c>
      <c r="AG30">
        <v>7.0000000000000007E-2</v>
      </c>
      <c r="AH30">
        <v>7.0000000000000007E-2</v>
      </c>
      <c r="AI30">
        <v>7.0000000000000007E-2</v>
      </c>
      <c r="AJ30">
        <v>7.0000000000000007E-2</v>
      </c>
      <c r="AK30">
        <v>7.0000000000000007E-2</v>
      </c>
      <c r="AL30">
        <v>7.0000000000000007E-2</v>
      </c>
      <c r="AM30">
        <v>7.0000000000000007E-2</v>
      </c>
      <c r="AN30">
        <v>7.0000000000000007E-2</v>
      </c>
      <c r="AO30">
        <v>7.0000000000000007E-2</v>
      </c>
      <c r="AP30">
        <v>7.0000000000000007E-2</v>
      </c>
      <c r="AQ30">
        <v>7.0000000000000007E-2</v>
      </c>
      <c r="AR30">
        <v>7.0000000000000007E-2</v>
      </c>
      <c r="AS30">
        <v>7.0000000000000007E-2</v>
      </c>
      <c r="AT30">
        <v>7.0000000000000007E-2</v>
      </c>
      <c r="AU30">
        <v>7.0000000000000007E-2</v>
      </c>
      <c r="AV30">
        <v>7.0000000000000007E-2</v>
      </c>
      <c r="AW30">
        <v>7.0000000000000007E-2</v>
      </c>
      <c r="AX30">
        <v>7.0000000000000007E-2</v>
      </c>
      <c r="AY30">
        <v>7.0000000000000007E-2</v>
      </c>
      <c r="AZ30">
        <v>7.0000000000000007E-2</v>
      </c>
      <c r="BA30">
        <v>7.0000000000000007E-2</v>
      </c>
      <c r="BB30">
        <v>7.0000000000000007E-2</v>
      </c>
      <c r="BC30">
        <v>7.0000000000000007E-2</v>
      </c>
      <c r="BD30">
        <v>7.0000000000000007E-2</v>
      </c>
      <c r="BE30">
        <v>7.0000000000000007E-2</v>
      </c>
      <c r="BF30">
        <v>7.0000000000000007E-2</v>
      </c>
      <c r="BG30">
        <v>7.0000000000000007E-2</v>
      </c>
      <c r="BH30">
        <v>7.0000000000000007E-2</v>
      </c>
      <c r="BI30">
        <v>7.0000000000000007E-2</v>
      </c>
      <c r="BJ30">
        <v>7.0000000000000007E-2</v>
      </c>
      <c r="BK30">
        <v>7.0000000000000007E-2</v>
      </c>
      <c r="BL30">
        <v>7.0000000000000007E-2</v>
      </c>
      <c r="BM30">
        <v>7.0000000000000007E-2</v>
      </c>
      <c r="BN30">
        <v>7.0000000000000007E-2</v>
      </c>
      <c r="BO30">
        <v>7.0000000000000007E-2</v>
      </c>
      <c r="BP30">
        <v>7.0000000000000007E-2</v>
      </c>
      <c r="BQ30">
        <v>7.0000000000000007E-2</v>
      </c>
      <c r="BR30">
        <v>7.0000000000000007E-2</v>
      </c>
      <c r="BS30">
        <v>7.0000000000000007E-2</v>
      </c>
      <c r="BT30">
        <v>7.0000000000000007E-2</v>
      </c>
      <c r="BU30">
        <v>7.0000000000000007E-2</v>
      </c>
      <c r="BV30">
        <v>7.0000000000000007E-2</v>
      </c>
      <c r="BW30">
        <v>7.0000000000000007E-2</v>
      </c>
      <c r="BX30">
        <v>7.0000000000000007E-2</v>
      </c>
      <c r="BY30">
        <v>7.0000000000000007E-2</v>
      </c>
      <c r="BZ30">
        <v>7.0000000000000007E-2</v>
      </c>
      <c r="CA30">
        <v>7.0000000000000007E-2</v>
      </c>
      <c r="CB30">
        <v>7.0000000000000007E-2</v>
      </c>
      <c r="CC30">
        <v>7.0000000000000007E-2</v>
      </c>
      <c r="CD30">
        <v>7.0000000000000007E-2</v>
      </c>
      <c r="CE30">
        <v>7.0000000000000007E-2</v>
      </c>
      <c r="CF30">
        <v>7.0000000000000007E-2</v>
      </c>
      <c r="CG30">
        <v>7.0000000000000007E-2</v>
      </c>
      <c r="CH30">
        <v>7.0000000000000007E-2</v>
      </c>
      <c r="CI30">
        <v>7.0000000000000007E-2</v>
      </c>
      <c r="CJ30">
        <v>7.0000000000000007E-2</v>
      </c>
      <c r="CK30">
        <v>7.0000000000000007E-2</v>
      </c>
      <c r="CL30">
        <v>7.0000000000000007E-2</v>
      </c>
      <c r="CM30">
        <v>7.0000000000000007E-2</v>
      </c>
      <c r="CN30">
        <v>7.0000000000000007E-2</v>
      </c>
      <c r="CO30">
        <v>7.0000000000000007E-2</v>
      </c>
      <c r="CP30">
        <v>7.0000000000000007E-2</v>
      </c>
      <c r="CQ30">
        <v>7.0000000000000007E-2</v>
      </c>
      <c r="CR30">
        <v>7.0000000000000007E-2</v>
      </c>
      <c r="CS30">
        <v>7.0000000000000007E-2</v>
      </c>
      <c r="CT30">
        <v>7.0000000000000007E-2</v>
      </c>
      <c r="CU30">
        <v>7.0000000000000007E-2</v>
      </c>
      <c r="CV30">
        <v>7.0000000000000007E-2</v>
      </c>
      <c r="CW30">
        <v>7.0000000000000007E-2</v>
      </c>
      <c r="CX30">
        <v>7.0000000000000007E-2</v>
      </c>
      <c r="CY30">
        <v>7.0000000000000007E-2</v>
      </c>
      <c r="CZ30">
        <v>7.0000000000000007E-2</v>
      </c>
      <c r="DA30">
        <v>7.0000000000000007E-2</v>
      </c>
      <c r="DB30">
        <v>7.0000000000000007E-2</v>
      </c>
      <c r="DC30">
        <v>7.0000000000000007E-2</v>
      </c>
      <c r="DD30">
        <v>7.0000000000000007E-2</v>
      </c>
      <c r="DE30">
        <v>7.0000000000000007E-2</v>
      </c>
      <c r="DF30">
        <v>7.0000000000000007E-2</v>
      </c>
      <c r="DG30">
        <v>7.0000000000000007E-2</v>
      </c>
      <c r="DH30">
        <v>7.0000000000000007E-2</v>
      </c>
      <c r="DI30">
        <v>7.0000000000000007E-2</v>
      </c>
      <c r="DJ30">
        <v>7.0000000000000007E-2</v>
      </c>
      <c r="DK30">
        <v>7.0000000000000007E-2</v>
      </c>
      <c r="DL30">
        <v>7.0000000000000007E-2</v>
      </c>
      <c r="DM30">
        <v>7.0000000000000007E-2</v>
      </c>
      <c r="DN30">
        <v>7.0000000000000007E-2</v>
      </c>
    </row>
    <row r="31" spans="1:168" x14ac:dyDescent="0.3">
      <c r="A31" t="s">
        <v>28</v>
      </c>
      <c r="B31">
        <v>7.0000000000000007E-2</v>
      </c>
      <c r="C31">
        <v>7.0000000000000007E-2</v>
      </c>
      <c r="D31">
        <v>7.0000000000000007E-2</v>
      </c>
      <c r="E31">
        <v>7.0000000000000007E-2</v>
      </c>
      <c r="F31">
        <v>7.0000000000000007E-2</v>
      </c>
      <c r="G31">
        <v>7.0000000000000007E-2</v>
      </c>
      <c r="H31">
        <v>7.0000000000000007E-2</v>
      </c>
      <c r="I31">
        <v>7.0000000000000007E-2</v>
      </c>
      <c r="J31">
        <v>7.0000000000000007E-2</v>
      </c>
      <c r="K31">
        <v>7.0000000000000007E-2</v>
      </c>
      <c r="L31">
        <v>7.0000000000000007E-2</v>
      </c>
      <c r="M31">
        <v>7.0000000000000007E-2</v>
      </c>
      <c r="N31">
        <v>7.0000000000000007E-2</v>
      </c>
      <c r="O31">
        <v>7.0000000000000007E-2</v>
      </c>
      <c r="P31">
        <v>7.0000000000000007E-2</v>
      </c>
      <c r="Q31">
        <v>7.0000000000000007E-2</v>
      </c>
      <c r="R31">
        <v>7.0000000000000007E-2</v>
      </c>
      <c r="S31">
        <v>7.0000000000000007E-2</v>
      </c>
      <c r="T31">
        <v>7.0000000000000007E-2</v>
      </c>
      <c r="U31">
        <v>7.0000000000000007E-2</v>
      </c>
      <c r="V31">
        <v>7.0000000000000007E-2</v>
      </c>
      <c r="W31">
        <v>7.0000000000000007E-2</v>
      </c>
      <c r="X31">
        <v>7.0000000000000007E-2</v>
      </c>
      <c r="Y31">
        <v>7.0000000000000007E-2</v>
      </c>
      <c r="Z31">
        <v>7.0000000000000007E-2</v>
      </c>
      <c r="AA31">
        <v>7.0000000000000007E-2</v>
      </c>
      <c r="AB31">
        <v>7.0000000000000007E-2</v>
      </c>
      <c r="AC31">
        <v>7.0000000000000007E-2</v>
      </c>
      <c r="AD31">
        <v>7.0000000000000007E-2</v>
      </c>
      <c r="AE31">
        <v>7.0000000000000007E-2</v>
      </c>
      <c r="AF31">
        <v>7.0000000000000007E-2</v>
      </c>
      <c r="AG31">
        <v>7.0000000000000007E-2</v>
      </c>
      <c r="AH31">
        <v>7.0000000000000007E-2</v>
      </c>
      <c r="AI31">
        <v>7.0000000000000007E-2</v>
      </c>
      <c r="AJ31">
        <v>7.0000000000000007E-2</v>
      </c>
      <c r="AK31">
        <v>7.0000000000000007E-2</v>
      </c>
      <c r="AL31">
        <v>7.0000000000000007E-2</v>
      </c>
      <c r="AM31">
        <v>7.0000000000000007E-2</v>
      </c>
      <c r="AN31">
        <v>7.0000000000000007E-2</v>
      </c>
      <c r="AO31">
        <v>7.0000000000000007E-2</v>
      </c>
      <c r="AP31">
        <v>7.0000000000000007E-2</v>
      </c>
      <c r="AQ31">
        <v>7.0000000000000007E-2</v>
      </c>
      <c r="AR31">
        <v>7.0000000000000007E-2</v>
      </c>
      <c r="AS31">
        <v>7.0000000000000007E-2</v>
      </c>
      <c r="AT31">
        <v>7.0000000000000007E-2</v>
      </c>
      <c r="AU31">
        <v>7.0000000000000007E-2</v>
      </c>
      <c r="AV31">
        <v>7.0000000000000007E-2</v>
      </c>
      <c r="AW31">
        <v>7.0000000000000007E-2</v>
      </c>
      <c r="AX31">
        <v>7.0000000000000007E-2</v>
      </c>
      <c r="AY31">
        <v>7.0000000000000007E-2</v>
      </c>
      <c r="AZ31">
        <v>7.0000000000000007E-2</v>
      </c>
      <c r="BA31">
        <v>7.0000000000000007E-2</v>
      </c>
      <c r="BB31">
        <v>7.0000000000000007E-2</v>
      </c>
      <c r="BC31">
        <v>7.0000000000000007E-2</v>
      </c>
      <c r="BD31">
        <v>7.0000000000000007E-2</v>
      </c>
      <c r="BE31">
        <v>7.0000000000000007E-2</v>
      </c>
      <c r="BF31">
        <v>7.0000000000000007E-2</v>
      </c>
      <c r="BG31">
        <v>7.0000000000000007E-2</v>
      </c>
      <c r="BH31">
        <v>7.0000000000000007E-2</v>
      </c>
      <c r="BI31">
        <v>7.0000000000000007E-2</v>
      </c>
      <c r="BJ31">
        <v>7.0000000000000007E-2</v>
      </c>
      <c r="BK31">
        <v>7.0000000000000007E-2</v>
      </c>
      <c r="BL31">
        <v>7.0000000000000007E-2</v>
      </c>
      <c r="BM31">
        <v>7.0000000000000007E-2</v>
      </c>
      <c r="BN31">
        <v>7.0000000000000007E-2</v>
      </c>
      <c r="BO31">
        <v>7.0000000000000007E-2</v>
      </c>
      <c r="BP31">
        <v>7.0000000000000007E-2</v>
      </c>
      <c r="BQ31">
        <v>7.0000000000000007E-2</v>
      </c>
      <c r="BR31">
        <v>7.0000000000000007E-2</v>
      </c>
      <c r="BS31">
        <v>7.0000000000000007E-2</v>
      </c>
      <c r="BT31">
        <v>7.0000000000000007E-2</v>
      </c>
      <c r="BU31">
        <v>7.0000000000000007E-2</v>
      </c>
      <c r="BV31">
        <v>7.0000000000000007E-2</v>
      </c>
      <c r="BW31">
        <v>7.0000000000000007E-2</v>
      </c>
      <c r="BX31">
        <v>7.0000000000000007E-2</v>
      </c>
      <c r="BY31">
        <v>7.0000000000000007E-2</v>
      </c>
      <c r="BZ31">
        <v>7.0000000000000007E-2</v>
      </c>
      <c r="CA31">
        <v>7.0000000000000007E-2</v>
      </c>
      <c r="CB31">
        <v>7.0000000000000007E-2</v>
      </c>
      <c r="CC31">
        <v>7.0000000000000007E-2</v>
      </c>
      <c r="CD31">
        <v>7.0000000000000007E-2</v>
      </c>
      <c r="CE31">
        <v>7.0000000000000007E-2</v>
      </c>
      <c r="CF31">
        <v>7.0000000000000007E-2</v>
      </c>
      <c r="CG31">
        <v>7.0000000000000007E-2</v>
      </c>
      <c r="CH31">
        <v>7.0000000000000007E-2</v>
      </c>
      <c r="CI31">
        <v>7.0000000000000007E-2</v>
      </c>
      <c r="CJ31">
        <v>7.0000000000000007E-2</v>
      </c>
      <c r="CK31">
        <v>7.0000000000000007E-2</v>
      </c>
      <c r="CL31">
        <v>7.0000000000000007E-2</v>
      </c>
      <c r="CM31">
        <v>7.0000000000000007E-2</v>
      </c>
      <c r="CN31">
        <v>7.0000000000000007E-2</v>
      </c>
      <c r="CO31">
        <v>7.0000000000000007E-2</v>
      </c>
      <c r="CP31">
        <v>7.0000000000000007E-2</v>
      </c>
      <c r="CQ31">
        <v>7.0000000000000007E-2</v>
      </c>
      <c r="CR31">
        <v>7.0000000000000007E-2</v>
      </c>
      <c r="CS31">
        <v>7.0000000000000007E-2</v>
      </c>
      <c r="CT31">
        <v>7.0000000000000007E-2</v>
      </c>
      <c r="CU31">
        <v>7.0000000000000007E-2</v>
      </c>
      <c r="CV31">
        <v>7.0000000000000007E-2</v>
      </c>
      <c r="CW31">
        <v>7.0000000000000007E-2</v>
      </c>
      <c r="CX31">
        <v>7.0000000000000007E-2</v>
      </c>
      <c r="CY31">
        <v>7.0000000000000007E-2</v>
      </c>
      <c r="CZ31">
        <v>7.0000000000000007E-2</v>
      </c>
      <c r="DA31">
        <v>7.0000000000000007E-2</v>
      </c>
      <c r="DB31">
        <v>7.0000000000000007E-2</v>
      </c>
      <c r="DC31">
        <v>7.0000000000000007E-2</v>
      </c>
      <c r="DD31">
        <v>7.0000000000000007E-2</v>
      </c>
      <c r="DE31">
        <v>7.0000000000000007E-2</v>
      </c>
      <c r="DF31">
        <v>7.0000000000000007E-2</v>
      </c>
      <c r="DG31">
        <v>7.0000000000000007E-2</v>
      </c>
      <c r="DH31">
        <v>7.0000000000000007E-2</v>
      </c>
      <c r="DI31">
        <v>7.0000000000000007E-2</v>
      </c>
      <c r="DJ31">
        <v>7.0000000000000007E-2</v>
      </c>
      <c r="DK31">
        <v>7.0000000000000007E-2</v>
      </c>
      <c r="DL31">
        <v>7.0000000000000007E-2</v>
      </c>
      <c r="DM31">
        <v>7.0000000000000007E-2</v>
      </c>
      <c r="DN31">
        <v>7.0000000000000007E-2</v>
      </c>
    </row>
    <row r="32" spans="1:168" x14ac:dyDescent="0.3">
      <c r="A32" t="s">
        <v>29</v>
      </c>
      <c r="B32">
        <v>7.0000000000000007E-2</v>
      </c>
      <c r="C32">
        <v>7.0000000000000007E-2</v>
      </c>
      <c r="D32">
        <v>7.0000000000000007E-2</v>
      </c>
      <c r="E32">
        <v>7.0000000000000007E-2</v>
      </c>
      <c r="F32">
        <v>7.0000000000000007E-2</v>
      </c>
      <c r="G32">
        <v>7.0000000000000007E-2</v>
      </c>
      <c r="H32">
        <v>7.0000000000000007E-2</v>
      </c>
      <c r="I32">
        <v>7.0000000000000007E-2</v>
      </c>
      <c r="J32">
        <v>7.0000000000000007E-2</v>
      </c>
      <c r="K32">
        <v>7.0000000000000007E-2</v>
      </c>
      <c r="L32">
        <v>7.0000000000000007E-2</v>
      </c>
      <c r="M32">
        <v>7.0000000000000007E-2</v>
      </c>
      <c r="N32">
        <v>7.0000000000000007E-2</v>
      </c>
      <c r="O32">
        <v>7.0000000000000007E-2</v>
      </c>
      <c r="P32">
        <v>7.0000000000000007E-2</v>
      </c>
      <c r="Q32">
        <v>7.0000000000000007E-2</v>
      </c>
      <c r="R32">
        <v>7.0000000000000007E-2</v>
      </c>
      <c r="S32">
        <v>7.0000000000000007E-2</v>
      </c>
      <c r="T32">
        <v>7.0000000000000007E-2</v>
      </c>
      <c r="U32">
        <v>7.0000000000000007E-2</v>
      </c>
      <c r="V32">
        <v>7.0000000000000007E-2</v>
      </c>
      <c r="W32">
        <v>7.0000000000000007E-2</v>
      </c>
      <c r="X32">
        <v>7.0000000000000007E-2</v>
      </c>
      <c r="Y32">
        <v>7.0000000000000007E-2</v>
      </c>
      <c r="Z32">
        <v>7.0000000000000007E-2</v>
      </c>
      <c r="AA32">
        <v>7.0000000000000007E-2</v>
      </c>
      <c r="AB32">
        <v>7.0000000000000007E-2</v>
      </c>
      <c r="AC32">
        <v>7.0000000000000007E-2</v>
      </c>
      <c r="AD32">
        <v>7.0000000000000007E-2</v>
      </c>
      <c r="AE32">
        <v>7.0000000000000007E-2</v>
      </c>
      <c r="AF32">
        <v>7.0000000000000007E-2</v>
      </c>
      <c r="AG32">
        <v>7.0000000000000007E-2</v>
      </c>
      <c r="AH32">
        <v>7.0000000000000007E-2</v>
      </c>
      <c r="AI32">
        <v>7.0000000000000007E-2</v>
      </c>
      <c r="AJ32">
        <v>7.0000000000000007E-2</v>
      </c>
      <c r="AK32">
        <v>7.0000000000000007E-2</v>
      </c>
      <c r="AL32">
        <v>7.0000000000000007E-2</v>
      </c>
      <c r="AM32">
        <v>7.0000000000000007E-2</v>
      </c>
      <c r="AN32">
        <v>7.0000000000000007E-2</v>
      </c>
      <c r="AO32">
        <v>7.0000000000000007E-2</v>
      </c>
      <c r="AP32">
        <v>7.0000000000000007E-2</v>
      </c>
      <c r="AQ32">
        <v>7.0000000000000007E-2</v>
      </c>
      <c r="AR32">
        <v>7.0000000000000007E-2</v>
      </c>
      <c r="AS32">
        <v>7.0000000000000007E-2</v>
      </c>
      <c r="AT32">
        <v>7.0000000000000007E-2</v>
      </c>
      <c r="AU32">
        <v>7.0000000000000007E-2</v>
      </c>
      <c r="AV32">
        <v>7.0000000000000007E-2</v>
      </c>
      <c r="AW32">
        <v>7.0000000000000007E-2</v>
      </c>
      <c r="AX32">
        <v>7.0000000000000007E-2</v>
      </c>
      <c r="AY32">
        <v>7.0000000000000007E-2</v>
      </c>
      <c r="AZ32">
        <v>7.0000000000000007E-2</v>
      </c>
      <c r="BA32">
        <v>7.0000000000000007E-2</v>
      </c>
      <c r="BB32">
        <v>7.0000000000000007E-2</v>
      </c>
      <c r="BC32">
        <v>7.0000000000000007E-2</v>
      </c>
      <c r="BD32">
        <v>7.0000000000000007E-2</v>
      </c>
      <c r="BE32">
        <v>7.0000000000000007E-2</v>
      </c>
      <c r="BF32">
        <v>7.0000000000000007E-2</v>
      </c>
      <c r="BG32">
        <v>7.0000000000000007E-2</v>
      </c>
      <c r="BH32">
        <v>7.0000000000000007E-2</v>
      </c>
      <c r="BI32">
        <v>7.0000000000000007E-2</v>
      </c>
      <c r="BJ32">
        <v>7.0000000000000007E-2</v>
      </c>
      <c r="BK32">
        <v>7.0000000000000007E-2</v>
      </c>
      <c r="BL32">
        <v>7.0000000000000007E-2</v>
      </c>
      <c r="BM32">
        <v>7.0000000000000007E-2</v>
      </c>
      <c r="BN32">
        <v>7.0000000000000007E-2</v>
      </c>
      <c r="BO32">
        <v>7.0000000000000007E-2</v>
      </c>
      <c r="BP32">
        <v>7.0000000000000007E-2</v>
      </c>
      <c r="BQ32">
        <v>7.0000000000000007E-2</v>
      </c>
      <c r="BR32">
        <v>7.0000000000000007E-2</v>
      </c>
      <c r="BS32">
        <v>7.0000000000000007E-2</v>
      </c>
      <c r="BT32">
        <v>7.0000000000000007E-2</v>
      </c>
      <c r="BU32">
        <v>7.0000000000000007E-2</v>
      </c>
      <c r="BV32">
        <v>7.0000000000000007E-2</v>
      </c>
      <c r="BW32">
        <v>7.0000000000000007E-2</v>
      </c>
      <c r="BX32">
        <v>7.0000000000000007E-2</v>
      </c>
      <c r="BY32">
        <v>7.0000000000000007E-2</v>
      </c>
      <c r="BZ32">
        <v>7.0000000000000007E-2</v>
      </c>
      <c r="CA32">
        <v>7.0000000000000007E-2</v>
      </c>
      <c r="CB32">
        <v>7.0000000000000007E-2</v>
      </c>
      <c r="CC32">
        <v>7.0000000000000007E-2</v>
      </c>
      <c r="CD32">
        <v>7.0000000000000007E-2</v>
      </c>
      <c r="CE32">
        <v>7.0000000000000007E-2</v>
      </c>
      <c r="CF32">
        <v>7.0000000000000007E-2</v>
      </c>
      <c r="CG32">
        <v>7.0000000000000007E-2</v>
      </c>
      <c r="CH32">
        <v>7.0000000000000007E-2</v>
      </c>
      <c r="CI32">
        <v>7.0000000000000007E-2</v>
      </c>
      <c r="CJ32">
        <v>7.0000000000000007E-2</v>
      </c>
      <c r="CK32">
        <v>7.0000000000000007E-2</v>
      </c>
      <c r="CL32">
        <v>7.0000000000000007E-2</v>
      </c>
      <c r="CM32">
        <v>7.0000000000000007E-2</v>
      </c>
      <c r="CN32">
        <v>7.0000000000000007E-2</v>
      </c>
      <c r="CO32">
        <v>7.0000000000000007E-2</v>
      </c>
      <c r="CP32">
        <v>7.0000000000000007E-2</v>
      </c>
      <c r="CQ32">
        <v>7.0000000000000007E-2</v>
      </c>
      <c r="CR32">
        <v>7.0000000000000007E-2</v>
      </c>
      <c r="CS32">
        <v>7.0000000000000007E-2</v>
      </c>
      <c r="CT32">
        <v>7.0000000000000007E-2</v>
      </c>
      <c r="CU32">
        <v>7.0000000000000007E-2</v>
      </c>
      <c r="CV32">
        <v>7.0000000000000007E-2</v>
      </c>
      <c r="CW32">
        <v>7.0000000000000007E-2</v>
      </c>
      <c r="CX32">
        <v>7.0000000000000007E-2</v>
      </c>
      <c r="CY32">
        <v>7.0000000000000007E-2</v>
      </c>
      <c r="CZ32">
        <v>7.0000000000000007E-2</v>
      </c>
      <c r="DA32">
        <v>7.0000000000000007E-2</v>
      </c>
      <c r="DB32">
        <v>7.0000000000000007E-2</v>
      </c>
      <c r="DC32">
        <v>7.0000000000000007E-2</v>
      </c>
      <c r="DD32">
        <v>7.0000000000000007E-2</v>
      </c>
      <c r="DE32">
        <v>7.0000000000000007E-2</v>
      </c>
      <c r="DF32">
        <v>7.0000000000000007E-2</v>
      </c>
      <c r="DG32">
        <v>7.0000000000000007E-2</v>
      </c>
      <c r="DH32">
        <v>7.0000000000000007E-2</v>
      </c>
      <c r="DI32">
        <v>7.0000000000000007E-2</v>
      </c>
      <c r="DJ32">
        <v>7.0000000000000007E-2</v>
      </c>
      <c r="DK32">
        <v>7.0000000000000007E-2</v>
      </c>
      <c r="DL32">
        <v>7.0000000000000007E-2</v>
      </c>
      <c r="DM32">
        <v>7.0000000000000007E-2</v>
      </c>
      <c r="DN32">
        <v>7.0000000000000007E-2</v>
      </c>
    </row>
    <row r="33" spans="1:121" x14ac:dyDescent="0.3">
      <c r="A33" t="s">
        <v>30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</row>
    <row r="34" spans="1:121" x14ac:dyDescent="0.3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</row>
    <row r="35" spans="1:121" x14ac:dyDescent="0.3">
      <c r="A35" t="s">
        <v>32</v>
      </c>
      <c r="B35" s="3">
        <f>B40/1000/24/INDEX($B$58:$C$58,1,MATCH(B$43,$B$53:$C$53,0))/INDEX($B$57:$C$57,1,MATCH(B$43,$B$53:$C$53,0))/INDEX($B$54:$C$54,1,MATCH(B$43,$B$53:$C$53,0))-B47</f>
        <v>0.63260013853444375</v>
      </c>
      <c r="C35" s="3">
        <f t="shared" ref="C35:BN35" si="19">C40/1000/24/INDEX($B$58:$C$58,1,MATCH(C$43,$B$53:$C$53,0))/INDEX($B$57:$C$57,1,MATCH(C$43,$B$53:$C$53,0))/INDEX($B$54:$C$54,1,MATCH(C$43,$B$53:$C$53,0))-C47</f>
        <v>0.49426705004175847</v>
      </c>
      <c r="D35" s="3">
        <f t="shared" si="19"/>
        <v>0.51088959074392626</v>
      </c>
      <c r="E35" s="3">
        <f t="shared" si="19"/>
        <v>0.35958146180001088</v>
      </c>
      <c r="F35" s="3">
        <f t="shared" si="19"/>
        <v>0.57889328202514134</v>
      </c>
      <c r="G35" s="3">
        <f t="shared" si="19"/>
        <v>0.63977638542591309</v>
      </c>
      <c r="H35" s="3">
        <f t="shared" si="19"/>
        <v>0.51170041813331812</v>
      </c>
      <c r="I35" s="3">
        <f t="shared" si="19"/>
        <v>0.50880353127631572</v>
      </c>
      <c r="J35" s="3">
        <f t="shared" si="19"/>
        <v>0.68224714743131198</v>
      </c>
      <c r="K35" s="3">
        <f t="shared" si="19"/>
        <v>0.80612041530253697</v>
      </c>
      <c r="L35" s="3">
        <f t="shared" si="19"/>
        <v>0.61795995681193638</v>
      </c>
      <c r="M35" s="3">
        <f t="shared" si="19"/>
        <v>0.48364383869487226</v>
      </c>
      <c r="N35" s="3">
        <f t="shared" si="19"/>
        <v>0.50980691717628146</v>
      </c>
      <c r="O35" s="3">
        <f t="shared" si="19"/>
        <v>0.66140896991769449</v>
      </c>
      <c r="P35" s="3">
        <f t="shared" si="19"/>
        <v>0.62458172669121315</v>
      </c>
      <c r="Q35" s="3">
        <f t="shared" si="19"/>
        <v>0.56387673738639144</v>
      </c>
      <c r="R35" s="3">
        <f t="shared" si="19"/>
        <v>0.88667388450921625</v>
      </c>
      <c r="S35" s="3">
        <f t="shared" si="19"/>
        <v>0.63836222758105976</v>
      </c>
      <c r="T35" s="3">
        <f t="shared" si="19"/>
        <v>0.83946792342503673</v>
      </c>
      <c r="U35" s="3">
        <f t="shared" si="19"/>
        <v>0.98059253072902108</v>
      </c>
      <c r="V35" s="3">
        <f t="shared" si="19"/>
        <v>0.48348168012103582</v>
      </c>
      <c r="W35" s="3">
        <f t="shared" si="19"/>
        <v>0.18358305311414932</v>
      </c>
      <c r="X35" s="3">
        <f t="shared" si="19"/>
        <v>0.17741974699405585</v>
      </c>
      <c r="Y35" s="3">
        <f t="shared" si="19"/>
        <v>0.290442210227987</v>
      </c>
      <c r="Z35" s="3">
        <f t="shared" si="19"/>
        <v>0.34665202778323939</v>
      </c>
      <c r="AA35" s="3">
        <f t="shared" si="19"/>
        <v>0.27986294668256817</v>
      </c>
      <c r="AB35" s="3">
        <f t="shared" si="19"/>
        <v>0.2706087833413669</v>
      </c>
      <c r="AC35" s="3">
        <f t="shared" si="19"/>
        <v>0.15753200561650027</v>
      </c>
      <c r="AD35" s="3">
        <f t="shared" si="19"/>
        <v>0.40881872200860314</v>
      </c>
      <c r="AE35" s="3">
        <f t="shared" si="19"/>
        <v>0.59070594651882002</v>
      </c>
      <c r="AF35" s="3">
        <f t="shared" si="19"/>
        <v>0.97193698230257108</v>
      </c>
      <c r="AG35" s="3">
        <f t="shared" si="19"/>
        <v>0.67484036989303287</v>
      </c>
      <c r="AH35" s="3">
        <f t="shared" si="19"/>
        <v>1.0538836235393521</v>
      </c>
      <c r="AI35" s="3">
        <f t="shared" si="19"/>
        <v>1.0538836235393521</v>
      </c>
      <c r="AJ35" s="3">
        <f t="shared" si="19"/>
        <v>0.67906809747438646</v>
      </c>
      <c r="AK35" s="3">
        <f t="shared" si="19"/>
        <v>1.0177705847233074</v>
      </c>
      <c r="AL35" s="3">
        <f t="shared" si="19"/>
        <v>0.74180152617442496</v>
      </c>
      <c r="AM35" s="3">
        <f t="shared" si="19"/>
        <v>0.8050439281803019</v>
      </c>
      <c r="AN35" s="3">
        <f t="shared" si="19"/>
        <v>0.90721913679260624</v>
      </c>
      <c r="AO35" s="3">
        <f t="shared" si="19"/>
        <v>0.21844917962760352</v>
      </c>
      <c r="AP35" s="3">
        <f t="shared" si="19"/>
        <v>0.29126557286135207</v>
      </c>
      <c r="AQ35" s="3">
        <f t="shared" si="19"/>
        <v>0.26307867766800791</v>
      </c>
      <c r="AR35" s="3">
        <f t="shared" si="19"/>
        <v>0.47999424262656465</v>
      </c>
      <c r="AS35" s="3">
        <f t="shared" si="19"/>
        <v>0.6290543827390036</v>
      </c>
      <c r="AT35" s="3">
        <f t="shared" si="19"/>
        <v>0.30544396008363012</v>
      </c>
      <c r="AU35" s="3">
        <f t="shared" si="19"/>
        <v>0.2426771317470805</v>
      </c>
      <c r="AV35" s="3">
        <f t="shared" si="19"/>
        <v>0.16537489237729408</v>
      </c>
      <c r="AW35" s="3">
        <f t="shared" si="19"/>
        <v>0.30841414897371194</v>
      </c>
      <c r="AX35" s="3">
        <f t="shared" si="19"/>
        <v>0.396465653341182</v>
      </c>
      <c r="AY35" s="3">
        <f t="shared" si="19"/>
        <v>0.31154598855252486</v>
      </c>
      <c r="AZ35" s="3">
        <f t="shared" si="19"/>
        <v>0.22844887517811446</v>
      </c>
      <c r="BA35" s="3">
        <f t="shared" si="19"/>
        <v>0.92771919552306747</v>
      </c>
      <c r="BB35" s="3">
        <f t="shared" si="19"/>
        <v>0.92771919552306747</v>
      </c>
      <c r="BC35" s="3">
        <f t="shared" si="19"/>
        <v>0.64940343701342962</v>
      </c>
      <c r="BD35" s="3">
        <f t="shared" si="19"/>
        <v>0.74367399788983968</v>
      </c>
      <c r="BE35" s="3">
        <f t="shared" si="19"/>
        <v>0.61351059684032483</v>
      </c>
      <c r="BF35" s="3">
        <f t="shared" si="19"/>
        <v>0.92026589518199386</v>
      </c>
      <c r="BG35" s="3">
        <f t="shared" si="19"/>
        <v>0.66928322976017951</v>
      </c>
      <c r="BH35" s="3">
        <f t="shared" si="19"/>
        <v>0.98631212839224303</v>
      </c>
      <c r="BI35" s="3">
        <f t="shared" si="19"/>
        <v>0.89435626456779205</v>
      </c>
      <c r="BJ35" s="3">
        <f t="shared" si="19"/>
        <v>0.89288282297081067</v>
      </c>
      <c r="BK35" s="3">
        <f t="shared" si="19"/>
        <v>0.83581647601521913</v>
      </c>
      <c r="BL35" s="3">
        <f t="shared" si="19"/>
        <v>0.87059211685700677</v>
      </c>
      <c r="BM35" s="3">
        <f t="shared" si="19"/>
        <v>1.0081544726025145</v>
      </c>
      <c r="BN35" s="3">
        <f t="shared" si="19"/>
        <v>1.0686195540838381</v>
      </c>
      <c r="BO35" s="3">
        <f t="shared" ref="BO35:DN35" si="20">BO40/1000/24/INDEX($B$58:$C$58,1,MATCH(BO$43,$B$53:$C$53,0))/INDEX($B$57:$C$57,1,MATCH(BO$43,$B$53:$C$53,0))/INDEX($B$54:$C$54,1,MATCH(BO$43,$B$53:$C$53,0))-BO47</f>
        <v>0.73949573897709264</v>
      </c>
      <c r="BP35" s="3">
        <f t="shared" si="20"/>
        <v>0.99881504799501297</v>
      </c>
      <c r="BQ35" s="3">
        <f t="shared" si="20"/>
        <v>0.93463796565757351</v>
      </c>
      <c r="BR35" s="3">
        <f t="shared" si="20"/>
        <v>0.77886497138131194</v>
      </c>
      <c r="BS35" s="3">
        <f t="shared" si="20"/>
        <v>0.95169327860777386</v>
      </c>
      <c r="BT35" s="3">
        <f t="shared" si="20"/>
        <v>0.59272626445698506</v>
      </c>
      <c r="BU35" s="3">
        <f t="shared" si="20"/>
        <v>1.2452751996988154</v>
      </c>
      <c r="BV35" s="3">
        <f t="shared" si="20"/>
        <v>0.72797768494846826</v>
      </c>
      <c r="BW35" s="3">
        <f t="shared" si="20"/>
        <v>0.48323259622594406</v>
      </c>
      <c r="BX35" s="3">
        <f t="shared" si="20"/>
        <v>1.4559553697234522</v>
      </c>
      <c r="BY35" s="3">
        <f t="shared" si="20"/>
        <v>1.9412738262979368</v>
      </c>
      <c r="BZ35" s="3">
        <f t="shared" si="20"/>
        <v>1.6986145980106937</v>
      </c>
      <c r="CA35" s="3">
        <f t="shared" si="20"/>
        <v>1.2132961414362062</v>
      </c>
      <c r="CB35" s="3">
        <f t="shared" si="20"/>
        <v>1.9412738262979368</v>
      </c>
      <c r="CC35" s="3">
        <f t="shared" si="20"/>
        <v>1.4559553697234522</v>
      </c>
      <c r="CD35" s="3">
        <f t="shared" si="20"/>
        <v>1.9412738262979368</v>
      </c>
      <c r="CE35" s="3">
        <f t="shared" si="20"/>
        <v>2.1839330545851765</v>
      </c>
      <c r="CF35" s="3">
        <f t="shared" si="20"/>
        <v>1.4559553697234522</v>
      </c>
      <c r="CG35" s="3">
        <f t="shared" si="20"/>
        <v>1.9412738262979368</v>
      </c>
      <c r="CH35" s="3">
        <f t="shared" si="20"/>
        <v>1.6986145980106875</v>
      </c>
      <c r="CI35" s="3">
        <f t="shared" si="20"/>
        <v>2.1839330545851765</v>
      </c>
      <c r="CJ35" s="3">
        <f t="shared" si="20"/>
        <v>1.9412738262979288</v>
      </c>
      <c r="CK35" s="3">
        <f t="shared" si="20"/>
        <v>1.9412738262979368</v>
      </c>
      <c r="CL35" s="3">
        <f t="shared" si="20"/>
        <v>1.4559553697234522</v>
      </c>
      <c r="CM35" s="3">
        <f t="shared" si="20"/>
        <v>1.4559553697234535</v>
      </c>
      <c r="CN35" s="3">
        <f t="shared" si="20"/>
        <v>2.3321394896568592</v>
      </c>
      <c r="CO35" s="3">
        <f t="shared" si="20"/>
        <v>1.4496977884080589</v>
      </c>
      <c r="CP35" s="3">
        <f t="shared" si="20"/>
        <v>1.6820241269256744</v>
      </c>
      <c r="CQ35" s="3">
        <f t="shared" si="20"/>
        <v>1.6913140864760756</v>
      </c>
      <c r="CR35" s="3">
        <f t="shared" si="20"/>
        <v>1.6820241269256744</v>
      </c>
      <c r="CS35" s="3">
        <f t="shared" si="20"/>
        <v>1.2080814903400496</v>
      </c>
      <c r="CT35" s="3">
        <f t="shared" si="20"/>
        <v>1.2014458049469061</v>
      </c>
      <c r="CU35" s="3">
        <f t="shared" si="20"/>
        <v>2.1762619947122275</v>
      </c>
      <c r="CV35" s="3">
        <f t="shared" si="20"/>
        <v>1.6913140864760676</v>
      </c>
      <c r="CW35" s="3">
        <f t="shared" si="20"/>
        <v>1.4496977884080589</v>
      </c>
      <c r="CX35" s="3">
        <f t="shared" si="20"/>
        <v>1.3079415005214319</v>
      </c>
      <c r="CY35" s="3">
        <f t="shared" si="20"/>
        <v>1.2080814903400501</v>
      </c>
      <c r="CZ35" s="3">
        <f t="shared" si="20"/>
        <v>1.6913140864760676</v>
      </c>
      <c r="DA35" s="3">
        <f t="shared" si="20"/>
        <v>1.6913140864760676</v>
      </c>
      <c r="DB35" s="3">
        <f t="shared" si="20"/>
        <v>1.4496977884080589</v>
      </c>
      <c r="DC35" s="3">
        <f t="shared" si="20"/>
        <v>1.4496977884080657</v>
      </c>
      <c r="DD35" s="3">
        <f t="shared" si="20"/>
        <v>1.4496977884080589</v>
      </c>
      <c r="DE35" s="3">
        <f t="shared" si="20"/>
        <v>1.6913140864760676</v>
      </c>
      <c r="DF35" s="3">
        <f t="shared" si="20"/>
        <v>1.4496977884080589</v>
      </c>
      <c r="DG35" s="3">
        <f t="shared" si="20"/>
        <v>1.9329303845440784</v>
      </c>
      <c r="DH35" s="3">
        <f t="shared" si="20"/>
        <v>1.9212301245553589</v>
      </c>
      <c r="DI35" s="3">
        <f t="shared" si="20"/>
        <v>2.183933054585173</v>
      </c>
      <c r="DJ35" s="3">
        <f t="shared" si="20"/>
        <v>1.2290560466161593</v>
      </c>
      <c r="DK35" s="3">
        <f t="shared" si="20"/>
        <v>1.941273826297929</v>
      </c>
      <c r="DL35" s="3">
        <f t="shared" si="20"/>
        <v>1.9412738262979363</v>
      </c>
      <c r="DM35" s="3">
        <f t="shared" si="20"/>
        <v>1.6986145980106919</v>
      </c>
      <c r="DN35" s="3">
        <f t="shared" si="20"/>
        <v>0.83985425146679193</v>
      </c>
      <c r="DO35" s="3"/>
      <c r="DP35" s="3"/>
      <c r="DQ35" s="3"/>
    </row>
    <row r="36" spans="1:121" x14ac:dyDescent="0.3">
      <c r="A36" t="s">
        <v>33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</row>
    <row r="37" spans="1:121" x14ac:dyDescent="0.3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</row>
    <row r="38" spans="1:121" x14ac:dyDescent="0.3">
      <c r="A38" t="s">
        <v>487</v>
      </c>
      <c r="B38">
        <f>1-B45</f>
        <v>1</v>
      </c>
      <c r="C38">
        <f t="shared" ref="C38:BN38" si="21">1-C45</f>
        <v>1</v>
      </c>
      <c r="D38">
        <f t="shared" si="21"/>
        <v>1</v>
      </c>
      <c r="E38">
        <f t="shared" si="21"/>
        <v>1</v>
      </c>
      <c r="F38">
        <f t="shared" si="21"/>
        <v>1</v>
      </c>
      <c r="G38">
        <f t="shared" si="21"/>
        <v>1</v>
      </c>
      <c r="H38">
        <f t="shared" si="21"/>
        <v>1</v>
      </c>
      <c r="I38">
        <f t="shared" si="21"/>
        <v>1</v>
      </c>
      <c r="J38">
        <f t="shared" si="21"/>
        <v>1</v>
      </c>
      <c r="K38">
        <f t="shared" si="21"/>
        <v>1</v>
      </c>
      <c r="L38">
        <f t="shared" si="21"/>
        <v>1</v>
      </c>
      <c r="M38">
        <f t="shared" si="21"/>
        <v>1</v>
      </c>
      <c r="N38">
        <f t="shared" si="21"/>
        <v>1</v>
      </c>
      <c r="O38">
        <f t="shared" si="21"/>
        <v>1</v>
      </c>
      <c r="P38">
        <f t="shared" si="21"/>
        <v>1</v>
      </c>
      <c r="Q38">
        <f t="shared" si="21"/>
        <v>1</v>
      </c>
      <c r="R38">
        <f t="shared" si="21"/>
        <v>1</v>
      </c>
      <c r="S38">
        <f t="shared" si="21"/>
        <v>1</v>
      </c>
      <c r="T38">
        <f t="shared" si="21"/>
        <v>1</v>
      </c>
      <c r="U38">
        <f t="shared" si="21"/>
        <v>1</v>
      </c>
      <c r="V38">
        <f t="shared" si="21"/>
        <v>1</v>
      </c>
      <c r="W38">
        <f t="shared" si="21"/>
        <v>1</v>
      </c>
      <c r="X38">
        <f t="shared" si="21"/>
        <v>1</v>
      </c>
      <c r="Y38">
        <f t="shared" si="21"/>
        <v>1</v>
      </c>
      <c r="Z38">
        <f t="shared" si="21"/>
        <v>1</v>
      </c>
      <c r="AA38">
        <f t="shared" si="21"/>
        <v>1</v>
      </c>
      <c r="AB38">
        <f t="shared" si="21"/>
        <v>1</v>
      </c>
      <c r="AC38">
        <f t="shared" si="21"/>
        <v>1</v>
      </c>
      <c r="AD38">
        <f t="shared" si="21"/>
        <v>1</v>
      </c>
      <c r="AE38">
        <f t="shared" si="21"/>
        <v>1</v>
      </c>
      <c r="AF38">
        <f t="shared" si="21"/>
        <v>1</v>
      </c>
      <c r="AG38">
        <f t="shared" si="21"/>
        <v>1</v>
      </c>
      <c r="AH38">
        <f t="shared" si="21"/>
        <v>1</v>
      </c>
      <c r="AI38">
        <f t="shared" si="21"/>
        <v>1</v>
      </c>
      <c r="AJ38">
        <f t="shared" si="21"/>
        <v>1</v>
      </c>
      <c r="AK38">
        <f t="shared" si="21"/>
        <v>1</v>
      </c>
      <c r="AL38">
        <f t="shared" si="21"/>
        <v>1</v>
      </c>
      <c r="AM38">
        <f t="shared" si="21"/>
        <v>1</v>
      </c>
      <c r="AN38">
        <f t="shared" si="21"/>
        <v>1</v>
      </c>
      <c r="AO38">
        <f t="shared" si="21"/>
        <v>1</v>
      </c>
      <c r="AP38">
        <f t="shared" si="21"/>
        <v>1</v>
      </c>
      <c r="AQ38">
        <f t="shared" si="21"/>
        <v>1</v>
      </c>
      <c r="AR38">
        <f t="shared" si="21"/>
        <v>1</v>
      </c>
      <c r="AS38">
        <f t="shared" si="21"/>
        <v>1</v>
      </c>
      <c r="AT38">
        <f t="shared" si="21"/>
        <v>1</v>
      </c>
      <c r="AU38">
        <f t="shared" si="21"/>
        <v>1</v>
      </c>
      <c r="AV38">
        <f t="shared" si="21"/>
        <v>1</v>
      </c>
      <c r="AW38">
        <f t="shared" si="21"/>
        <v>1</v>
      </c>
      <c r="AX38">
        <f t="shared" si="21"/>
        <v>1</v>
      </c>
      <c r="AY38">
        <f t="shared" si="21"/>
        <v>1</v>
      </c>
      <c r="AZ38">
        <f t="shared" si="21"/>
        <v>1</v>
      </c>
      <c r="BA38">
        <f t="shared" si="21"/>
        <v>1</v>
      </c>
      <c r="BB38">
        <f t="shared" si="21"/>
        <v>1</v>
      </c>
      <c r="BC38">
        <f t="shared" si="21"/>
        <v>1</v>
      </c>
      <c r="BD38">
        <f t="shared" si="21"/>
        <v>1</v>
      </c>
      <c r="BE38">
        <f t="shared" si="21"/>
        <v>1</v>
      </c>
      <c r="BF38">
        <f t="shared" si="21"/>
        <v>1</v>
      </c>
      <c r="BG38">
        <f t="shared" si="21"/>
        <v>1</v>
      </c>
      <c r="BH38">
        <f t="shared" si="21"/>
        <v>1</v>
      </c>
      <c r="BI38">
        <f t="shared" si="21"/>
        <v>1</v>
      </c>
      <c r="BJ38">
        <f t="shared" si="21"/>
        <v>1</v>
      </c>
      <c r="BK38">
        <f t="shared" si="21"/>
        <v>1</v>
      </c>
      <c r="BL38">
        <f t="shared" si="21"/>
        <v>1</v>
      </c>
      <c r="BM38">
        <f t="shared" si="21"/>
        <v>1</v>
      </c>
      <c r="BN38">
        <f t="shared" si="21"/>
        <v>1</v>
      </c>
      <c r="BO38">
        <f t="shared" ref="BO38:DN38" si="22">1-BO45</f>
        <v>1</v>
      </c>
      <c r="BP38">
        <f t="shared" si="22"/>
        <v>1</v>
      </c>
      <c r="BQ38">
        <f t="shared" si="22"/>
        <v>1</v>
      </c>
      <c r="BR38">
        <f t="shared" si="22"/>
        <v>1</v>
      </c>
      <c r="BS38">
        <f t="shared" si="22"/>
        <v>1</v>
      </c>
      <c r="BT38">
        <f t="shared" si="22"/>
        <v>1</v>
      </c>
      <c r="BU38">
        <f t="shared" si="22"/>
        <v>1</v>
      </c>
      <c r="BV38">
        <f t="shared" si="22"/>
        <v>1</v>
      </c>
      <c r="BW38">
        <f t="shared" si="22"/>
        <v>1</v>
      </c>
      <c r="BX38">
        <f t="shared" si="22"/>
        <v>1</v>
      </c>
      <c r="BY38">
        <f t="shared" si="22"/>
        <v>0</v>
      </c>
      <c r="BZ38">
        <f t="shared" si="22"/>
        <v>0</v>
      </c>
      <c r="CA38">
        <f t="shared" si="22"/>
        <v>1</v>
      </c>
      <c r="CB38">
        <f t="shared" si="22"/>
        <v>0</v>
      </c>
      <c r="CC38">
        <f t="shared" si="22"/>
        <v>1</v>
      </c>
      <c r="CD38">
        <f t="shared" si="22"/>
        <v>0</v>
      </c>
      <c r="CE38">
        <f t="shared" si="22"/>
        <v>0</v>
      </c>
      <c r="CF38">
        <f t="shared" si="22"/>
        <v>1</v>
      </c>
      <c r="CG38">
        <f t="shared" si="22"/>
        <v>0</v>
      </c>
      <c r="CH38">
        <f t="shared" si="22"/>
        <v>0</v>
      </c>
      <c r="CI38">
        <f t="shared" si="22"/>
        <v>0</v>
      </c>
      <c r="CJ38">
        <f t="shared" si="22"/>
        <v>0</v>
      </c>
      <c r="CK38">
        <f t="shared" si="22"/>
        <v>0</v>
      </c>
      <c r="CL38">
        <f t="shared" si="22"/>
        <v>1</v>
      </c>
      <c r="CM38">
        <f t="shared" si="22"/>
        <v>1</v>
      </c>
      <c r="CN38">
        <f t="shared" si="22"/>
        <v>0</v>
      </c>
      <c r="CO38">
        <f t="shared" si="22"/>
        <v>1</v>
      </c>
      <c r="CP38">
        <f t="shared" si="22"/>
        <v>0</v>
      </c>
      <c r="CQ38">
        <f t="shared" si="22"/>
        <v>0</v>
      </c>
      <c r="CR38">
        <f t="shared" si="22"/>
        <v>0</v>
      </c>
      <c r="CS38">
        <f t="shared" si="22"/>
        <v>1</v>
      </c>
      <c r="CT38">
        <f t="shared" si="22"/>
        <v>1</v>
      </c>
      <c r="CU38">
        <f t="shared" si="22"/>
        <v>0</v>
      </c>
      <c r="CV38">
        <f t="shared" si="22"/>
        <v>0</v>
      </c>
      <c r="CW38">
        <f t="shared" si="22"/>
        <v>1</v>
      </c>
      <c r="CX38">
        <f t="shared" si="22"/>
        <v>1</v>
      </c>
      <c r="CY38">
        <f t="shared" si="22"/>
        <v>1</v>
      </c>
      <c r="CZ38">
        <f t="shared" si="22"/>
        <v>0</v>
      </c>
      <c r="DA38">
        <f t="shared" si="22"/>
        <v>0</v>
      </c>
      <c r="DB38">
        <f t="shared" si="22"/>
        <v>1</v>
      </c>
      <c r="DC38">
        <f t="shared" si="22"/>
        <v>1</v>
      </c>
      <c r="DD38">
        <f t="shared" si="22"/>
        <v>1</v>
      </c>
      <c r="DE38">
        <f t="shared" si="22"/>
        <v>0</v>
      </c>
      <c r="DF38">
        <f t="shared" si="22"/>
        <v>1</v>
      </c>
      <c r="DG38">
        <f t="shared" si="22"/>
        <v>0</v>
      </c>
      <c r="DH38">
        <f t="shared" si="22"/>
        <v>0</v>
      </c>
      <c r="DI38">
        <f t="shared" si="22"/>
        <v>0</v>
      </c>
      <c r="DJ38">
        <f t="shared" si="22"/>
        <v>1</v>
      </c>
      <c r="DK38">
        <f t="shared" si="22"/>
        <v>0</v>
      </c>
      <c r="DL38">
        <f t="shared" si="22"/>
        <v>0</v>
      </c>
      <c r="DM38">
        <f t="shared" si="22"/>
        <v>0</v>
      </c>
      <c r="DN38">
        <f t="shared" si="22"/>
        <v>1</v>
      </c>
    </row>
    <row r="40" spans="1:121" x14ac:dyDescent="0.3">
      <c r="A40" t="s">
        <v>495</v>
      </c>
      <c r="B40">
        <v>204.96244488515975</v>
      </c>
      <c r="C40">
        <v>160.14252421352973</v>
      </c>
      <c r="D40">
        <v>165.52822740103213</v>
      </c>
      <c r="E40">
        <v>116.50439362320353</v>
      </c>
      <c r="F40">
        <v>187.5614233761458</v>
      </c>
      <c r="G40">
        <v>207.28754887799582</v>
      </c>
      <c r="H40">
        <v>165.79093547519508</v>
      </c>
      <c r="I40">
        <v>164.85234413352629</v>
      </c>
      <c r="J40">
        <v>221.0480757677451</v>
      </c>
      <c r="K40">
        <v>261.18301455802197</v>
      </c>
      <c r="L40">
        <v>200.21902600706738</v>
      </c>
      <c r="M40">
        <v>156.70060373713864</v>
      </c>
      <c r="N40">
        <v>165.1774411651152</v>
      </c>
      <c r="O40">
        <v>214.29650625333298</v>
      </c>
      <c r="P40">
        <v>202.36447944795302</v>
      </c>
      <c r="Q40">
        <v>182.69606291319081</v>
      </c>
      <c r="R40">
        <v>287.28233858098605</v>
      </c>
      <c r="S40">
        <v>206.82936173626337</v>
      </c>
      <c r="T40">
        <v>271.98760718971187</v>
      </c>
      <c r="U40">
        <v>317.71197995620281</v>
      </c>
      <c r="V40">
        <v>156.6480643592156</v>
      </c>
      <c r="W40">
        <v>59.480909208984386</v>
      </c>
      <c r="X40">
        <v>57.483998026074104</v>
      </c>
      <c r="Y40">
        <v>94.103276113867807</v>
      </c>
      <c r="Z40">
        <v>112.31525700176955</v>
      </c>
      <c r="AA40">
        <v>90.675594725152081</v>
      </c>
      <c r="AB40">
        <v>87.677245802602869</v>
      </c>
      <c r="AC40">
        <v>51.04036981974609</v>
      </c>
      <c r="AD40">
        <v>132.4572659307874</v>
      </c>
      <c r="AE40">
        <v>191.38872667209768</v>
      </c>
      <c r="AF40">
        <v>314.90758226603305</v>
      </c>
      <c r="AG40">
        <v>218.64827984534264</v>
      </c>
      <c r="AH40">
        <v>341.45829402675002</v>
      </c>
      <c r="AI40">
        <v>341.45829402675002</v>
      </c>
      <c r="AJ40">
        <v>220.01806358170123</v>
      </c>
      <c r="AK40">
        <v>329.75766945035156</v>
      </c>
      <c r="AL40">
        <v>240.34369448051368</v>
      </c>
      <c r="AM40">
        <v>260.83423273041785</v>
      </c>
      <c r="AN40">
        <v>293.93900032080444</v>
      </c>
      <c r="AO40">
        <v>70.777534199343549</v>
      </c>
      <c r="AP40">
        <v>94.370045607078069</v>
      </c>
      <c r="AQ40">
        <v>85.237491564434563</v>
      </c>
      <c r="AR40">
        <v>155.51813461100693</v>
      </c>
      <c r="AS40">
        <v>203.81362000743715</v>
      </c>
      <c r="AT40">
        <v>98.96384306709615</v>
      </c>
      <c r="AU40">
        <v>78.627390686054085</v>
      </c>
      <c r="AV40">
        <v>53.581465130243274</v>
      </c>
      <c r="AW40">
        <v>99.926184267482682</v>
      </c>
      <c r="AX40">
        <v>128.45487168254297</v>
      </c>
      <c r="AY40">
        <v>100.94090029101804</v>
      </c>
      <c r="AZ40">
        <v>74.017435557709092</v>
      </c>
      <c r="BA40">
        <v>300.58101934947382</v>
      </c>
      <c r="BB40">
        <v>300.58101934947382</v>
      </c>
      <c r="BC40">
        <v>210.4067135923512</v>
      </c>
      <c r="BD40">
        <v>240.95037531630805</v>
      </c>
      <c r="BE40">
        <v>198.77743337626524</v>
      </c>
      <c r="BF40">
        <v>298.16615003896601</v>
      </c>
      <c r="BG40">
        <v>216.84776644229814</v>
      </c>
      <c r="BH40">
        <v>319.56512959908673</v>
      </c>
      <c r="BI40">
        <v>289.77142971996466</v>
      </c>
      <c r="BJ40">
        <v>289.29403464254267</v>
      </c>
      <c r="BK40">
        <v>270.80453822893105</v>
      </c>
      <c r="BL40">
        <v>282.07184586167017</v>
      </c>
      <c r="BM40">
        <v>326.64204912321463</v>
      </c>
      <c r="BN40">
        <v>346.23273552316357</v>
      </c>
      <c r="BO40">
        <v>239.59661942857798</v>
      </c>
      <c r="BP40">
        <v>323.61607555038421</v>
      </c>
      <c r="BQ40">
        <v>302.8227008730538</v>
      </c>
      <c r="BR40">
        <v>252.35225072754506</v>
      </c>
      <c r="BS40">
        <v>308.34862226891875</v>
      </c>
      <c r="BT40">
        <v>192.04330968406316</v>
      </c>
      <c r="BU40">
        <v>403.46916470241621</v>
      </c>
      <c r="BV40">
        <v>235.86476992330373</v>
      </c>
      <c r="BW40">
        <v>156.56736117720587</v>
      </c>
      <c r="BX40">
        <v>471.72953979039846</v>
      </c>
      <c r="BY40">
        <v>628.97271972053147</v>
      </c>
      <c r="BZ40">
        <v>550.35112975546474</v>
      </c>
      <c r="CA40">
        <v>393.10794982533082</v>
      </c>
      <c r="CB40">
        <v>628.97271972053147</v>
      </c>
      <c r="CC40">
        <v>471.72953979039846</v>
      </c>
      <c r="CD40">
        <v>628.97271972053147</v>
      </c>
      <c r="CE40">
        <v>707.59430968559718</v>
      </c>
      <c r="CF40">
        <v>471.72953979039846</v>
      </c>
      <c r="CG40">
        <v>628.97271972053147</v>
      </c>
      <c r="CH40">
        <v>550.35112975546269</v>
      </c>
      <c r="CI40">
        <v>707.59430968559718</v>
      </c>
      <c r="CJ40">
        <v>628.97271972052897</v>
      </c>
      <c r="CK40">
        <v>628.97271972053147</v>
      </c>
      <c r="CL40">
        <v>471.72953979039846</v>
      </c>
      <c r="CM40">
        <v>471.72953979039892</v>
      </c>
      <c r="CN40">
        <v>755.61319464882251</v>
      </c>
      <c r="CO40">
        <v>469.70208344421104</v>
      </c>
      <c r="CP40">
        <v>544.97581712391855</v>
      </c>
      <c r="CQ40">
        <v>547.98576401824846</v>
      </c>
      <c r="CR40">
        <v>544.97581712391855</v>
      </c>
      <c r="CS40">
        <v>391.41840287017612</v>
      </c>
      <c r="CT40">
        <v>389.26844080279761</v>
      </c>
      <c r="CU40">
        <v>705.10888628676173</v>
      </c>
      <c r="CV40">
        <v>547.98576401824596</v>
      </c>
      <c r="CW40">
        <v>469.70208344421104</v>
      </c>
      <c r="CX40">
        <v>423.77304616894389</v>
      </c>
      <c r="CY40">
        <v>391.41840287017618</v>
      </c>
      <c r="CZ40">
        <v>547.98576401824596</v>
      </c>
      <c r="DA40">
        <v>547.98576401824596</v>
      </c>
      <c r="DB40">
        <v>469.70208344421104</v>
      </c>
      <c r="DC40">
        <v>469.70208344421332</v>
      </c>
      <c r="DD40">
        <v>469.70208344421104</v>
      </c>
      <c r="DE40">
        <v>547.98576401824596</v>
      </c>
      <c r="DF40">
        <v>469.70208344421104</v>
      </c>
      <c r="DG40">
        <v>626.26944459228139</v>
      </c>
      <c r="DH40">
        <v>622.47856035593634</v>
      </c>
      <c r="DI40">
        <v>707.59430968559604</v>
      </c>
      <c r="DJ40">
        <v>398.21415910363561</v>
      </c>
      <c r="DK40">
        <v>628.97271972052908</v>
      </c>
      <c r="DL40">
        <v>628.97271972053136</v>
      </c>
      <c r="DM40">
        <v>550.35112975546417</v>
      </c>
      <c r="DN40">
        <v>272.11277747524059</v>
      </c>
    </row>
    <row r="41" spans="1:121" x14ac:dyDescent="0.3">
      <c r="A41" t="s">
        <v>450</v>
      </c>
      <c r="B41">
        <v>114.36069857061993</v>
      </c>
      <c r="C41">
        <v>60.960459209282938</v>
      </c>
      <c r="D41">
        <v>61.106503403728482</v>
      </c>
      <c r="E41">
        <v>42.049944324896778</v>
      </c>
      <c r="F41">
        <v>68.188480052272382</v>
      </c>
      <c r="G41">
        <v>80.996266629977569</v>
      </c>
      <c r="H41">
        <v>56.083949261986419</v>
      </c>
      <c r="I41">
        <v>52.872190504007008</v>
      </c>
      <c r="J41">
        <v>80.388329736952855</v>
      </c>
      <c r="K41">
        <v>94.079786001056789</v>
      </c>
      <c r="L41">
        <v>73.069021677883555</v>
      </c>
      <c r="M41">
        <v>50.293490755981232</v>
      </c>
      <c r="N41">
        <v>59.889945640361155</v>
      </c>
      <c r="O41">
        <v>79.424463160056646</v>
      </c>
      <c r="P41">
        <v>66.975637248130013</v>
      </c>
      <c r="Q41">
        <v>64.225448610271144</v>
      </c>
      <c r="R41">
        <v>99.930909753523522</v>
      </c>
      <c r="S41">
        <v>73.826806019147824</v>
      </c>
      <c r="T41">
        <v>97.065767706719228</v>
      </c>
      <c r="U41">
        <v>112.33526613776078</v>
      </c>
      <c r="V41">
        <v>56.680587069846958</v>
      </c>
      <c r="W41">
        <v>20.87236960162242</v>
      </c>
      <c r="X41">
        <v>20.076121623230527</v>
      </c>
      <c r="Y41">
        <v>36.027709591570478</v>
      </c>
      <c r="Z41">
        <v>43.222389824622965</v>
      </c>
      <c r="AA41">
        <v>33.764567125415368</v>
      </c>
      <c r="AB41">
        <v>31.789788717451177</v>
      </c>
      <c r="AC41">
        <v>19.337804798742148</v>
      </c>
      <c r="AD41">
        <v>49.538985357981531</v>
      </c>
      <c r="AE41">
        <v>67.739270165286726</v>
      </c>
      <c r="AF41">
        <v>165.37449579808316</v>
      </c>
      <c r="AG41">
        <v>115.45437300671337</v>
      </c>
      <c r="AH41">
        <v>165.25121618566754</v>
      </c>
      <c r="AI41">
        <v>160.84729800066853</v>
      </c>
      <c r="AJ41">
        <v>120.1425946425055</v>
      </c>
      <c r="AK41">
        <v>176.42587336479033</v>
      </c>
      <c r="AL41">
        <v>102.21249152843234</v>
      </c>
      <c r="AM41">
        <v>133.05152454800981</v>
      </c>
      <c r="AN41">
        <v>153.14160879697897</v>
      </c>
      <c r="AO41">
        <v>26.339248830392194</v>
      </c>
      <c r="AP41">
        <v>36.834453112781858</v>
      </c>
      <c r="AQ41">
        <v>31.678831473588623</v>
      </c>
      <c r="AR41">
        <v>60.70173433228122</v>
      </c>
      <c r="AS41">
        <v>79.55239590063519</v>
      </c>
      <c r="AT41">
        <v>36.780281181135877</v>
      </c>
      <c r="AU41">
        <v>30.213610902581497</v>
      </c>
      <c r="AV41">
        <v>21.110081362877736</v>
      </c>
      <c r="AW41">
        <v>36.780281181135877</v>
      </c>
      <c r="AX41">
        <v>49.101427868666349</v>
      </c>
      <c r="AY41">
        <v>39.399184718950544</v>
      </c>
      <c r="AZ41">
        <v>27.701089474162789</v>
      </c>
      <c r="BA41">
        <v>117.32258254391678</v>
      </c>
      <c r="BB41">
        <v>104.94536682324004</v>
      </c>
      <c r="BC41">
        <v>82.125807780741752</v>
      </c>
      <c r="BD41">
        <v>94.327501458174282</v>
      </c>
      <c r="BE41">
        <v>78.954501897741864</v>
      </c>
      <c r="BF41">
        <v>118.43175284661274</v>
      </c>
      <c r="BG41">
        <v>80.423798471748839</v>
      </c>
      <c r="BH41">
        <v>122.12335271647444</v>
      </c>
      <c r="BI41">
        <v>113.10339072519481</v>
      </c>
      <c r="BJ41">
        <v>112.91705417799571</v>
      </c>
      <c r="BK41">
        <v>96.850354242639881</v>
      </c>
      <c r="BL41">
        <v>110.42577715952035</v>
      </c>
      <c r="BM41">
        <v>124.85778704518394</v>
      </c>
      <c r="BN41">
        <v>135.045078051476</v>
      </c>
      <c r="BO41">
        <v>93.797531710162644</v>
      </c>
      <c r="BP41">
        <v>126.31361028873695</v>
      </c>
      <c r="BQ41">
        <v>105.72803129318545</v>
      </c>
      <c r="BR41">
        <v>98.497961797376306</v>
      </c>
      <c r="BS41">
        <v>114.59891488961703</v>
      </c>
      <c r="BT41">
        <v>74.958216247798347</v>
      </c>
      <c r="BU41">
        <v>119.59082042652469</v>
      </c>
      <c r="BV41">
        <v>97.876540102621718</v>
      </c>
      <c r="BW41">
        <v>68.615054579917398</v>
      </c>
      <c r="BX41">
        <v>243.28167114001562</v>
      </c>
      <c r="BY41">
        <v>310.65567758848965</v>
      </c>
      <c r="BZ41">
        <v>271.8237178899285</v>
      </c>
      <c r="CA41">
        <v>163.12756683770291</v>
      </c>
      <c r="CB41">
        <v>310.65567758848965</v>
      </c>
      <c r="CC41">
        <v>184.257735185397</v>
      </c>
      <c r="CD41">
        <v>237.07331814981009</v>
      </c>
      <c r="CE41">
        <v>376.04462109134732</v>
      </c>
      <c r="CF41">
        <v>245.80863497921408</v>
      </c>
      <c r="CG41">
        <v>324.3755615200206</v>
      </c>
      <c r="CH41">
        <v>271.8237178899285</v>
      </c>
      <c r="CI41">
        <v>368.71295246882102</v>
      </c>
      <c r="CJ41">
        <v>261.00410694032439</v>
      </c>
      <c r="CK41">
        <v>246.50549278288713</v>
      </c>
      <c r="CL41">
        <v>245.48144810332366</v>
      </c>
      <c r="CM41">
        <v>232.99175819136747</v>
      </c>
      <c r="CN41">
        <v>300.60509812322977</v>
      </c>
      <c r="CO41">
        <v>238.99647754121995</v>
      </c>
      <c r="CP41">
        <v>275.33748856294147</v>
      </c>
      <c r="CQ41">
        <v>275.07790271749855</v>
      </c>
      <c r="CR41">
        <v>233.80396520695658</v>
      </c>
      <c r="CS41">
        <v>167.00283229068313</v>
      </c>
      <c r="CT41">
        <v>167.00283229068313</v>
      </c>
      <c r="CU41">
        <v>318.66197005495974</v>
      </c>
      <c r="CV41">
        <v>233.80396520695658</v>
      </c>
      <c r="CW41">
        <v>172.26486237791238</v>
      </c>
      <c r="CX41">
        <v>181.89630244497647</v>
      </c>
      <c r="CY41">
        <v>152.02945940317872</v>
      </c>
      <c r="CZ41">
        <v>200.97567277423121</v>
      </c>
      <c r="DA41">
        <v>194.5011672657393</v>
      </c>
      <c r="DB41">
        <v>200.4033987488198</v>
      </c>
      <c r="DC41">
        <v>205.84516373975222</v>
      </c>
      <c r="DD41">
        <v>200.4033987488198</v>
      </c>
      <c r="DE41">
        <v>275.44453685752023</v>
      </c>
      <c r="DF41">
        <v>205.84516373975222</v>
      </c>
      <c r="DG41">
        <v>318.66197005495985</v>
      </c>
      <c r="DH41">
        <v>110.69171758899938</v>
      </c>
      <c r="DI41">
        <v>263.26404035458745</v>
      </c>
      <c r="DJ41">
        <v>106.63605141199433</v>
      </c>
      <c r="DK41">
        <v>222.8132951783908</v>
      </c>
      <c r="DL41">
        <v>226.45276151083948</v>
      </c>
      <c r="DM41">
        <v>202.73472595001294</v>
      </c>
      <c r="DN41">
        <v>72.461973524429979</v>
      </c>
    </row>
    <row r="42" spans="1:121" x14ac:dyDescent="0.3">
      <c r="A42" t="s">
        <v>47</v>
      </c>
      <c r="B42" t="s">
        <v>49</v>
      </c>
      <c r="C42" t="s">
        <v>49</v>
      </c>
      <c r="D42" t="s">
        <v>49</v>
      </c>
      <c r="E42" t="s">
        <v>49</v>
      </c>
      <c r="F42" t="s">
        <v>49</v>
      </c>
      <c r="G42" t="s">
        <v>49</v>
      </c>
      <c r="H42" t="s">
        <v>49</v>
      </c>
      <c r="I42" t="s">
        <v>49</v>
      </c>
      <c r="J42" t="s">
        <v>49</v>
      </c>
      <c r="K42" t="s">
        <v>49</v>
      </c>
      <c r="L42" t="s">
        <v>49</v>
      </c>
      <c r="M42" t="s">
        <v>49</v>
      </c>
      <c r="N42" t="s">
        <v>49</v>
      </c>
      <c r="O42" t="s">
        <v>49</v>
      </c>
      <c r="P42" t="s">
        <v>49</v>
      </c>
      <c r="Q42" t="s">
        <v>49</v>
      </c>
      <c r="R42" t="s">
        <v>49</v>
      </c>
      <c r="S42" t="s">
        <v>49</v>
      </c>
      <c r="T42" t="s">
        <v>49</v>
      </c>
      <c r="U42" t="s">
        <v>49</v>
      </c>
      <c r="V42" t="s">
        <v>49</v>
      </c>
      <c r="W42" t="s">
        <v>49</v>
      </c>
      <c r="X42" t="s">
        <v>49</v>
      </c>
      <c r="Y42" t="s">
        <v>49</v>
      </c>
      <c r="Z42" t="s">
        <v>49</v>
      </c>
      <c r="AA42" t="s">
        <v>49</v>
      </c>
      <c r="AB42" t="s">
        <v>49</v>
      </c>
      <c r="AC42" t="s">
        <v>49</v>
      </c>
      <c r="AD42" t="s">
        <v>49</v>
      </c>
      <c r="AE42" t="s">
        <v>49</v>
      </c>
      <c r="AF42" t="s">
        <v>49</v>
      </c>
      <c r="AG42" t="s">
        <v>49</v>
      </c>
      <c r="AH42" t="s">
        <v>49</v>
      </c>
      <c r="AI42" t="s">
        <v>49</v>
      </c>
      <c r="AJ42" t="s">
        <v>49</v>
      </c>
      <c r="AK42" t="s">
        <v>49</v>
      </c>
      <c r="AL42" t="s">
        <v>49</v>
      </c>
      <c r="AM42" t="s">
        <v>49</v>
      </c>
      <c r="AN42" t="s">
        <v>49</v>
      </c>
      <c r="AO42" t="s">
        <v>49</v>
      </c>
      <c r="AP42" t="s">
        <v>49</v>
      </c>
      <c r="AQ42" t="s">
        <v>49</v>
      </c>
      <c r="AR42" t="s">
        <v>49</v>
      </c>
      <c r="AS42" t="s">
        <v>49</v>
      </c>
      <c r="AT42" t="s">
        <v>49</v>
      </c>
      <c r="AU42" t="s">
        <v>49</v>
      </c>
      <c r="AV42" t="s">
        <v>49</v>
      </c>
      <c r="AW42" t="s">
        <v>49</v>
      </c>
      <c r="AX42" t="s">
        <v>49</v>
      </c>
      <c r="AY42" t="s">
        <v>49</v>
      </c>
      <c r="AZ42" t="s">
        <v>49</v>
      </c>
      <c r="BA42" t="s">
        <v>49</v>
      </c>
      <c r="BB42" t="s">
        <v>49</v>
      </c>
      <c r="BC42" t="s">
        <v>49</v>
      </c>
      <c r="BD42" t="s">
        <v>49</v>
      </c>
      <c r="BE42" t="s">
        <v>49</v>
      </c>
      <c r="BF42" t="s">
        <v>49</v>
      </c>
      <c r="BG42" t="s">
        <v>49</v>
      </c>
      <c r="BH42" t="s">
        <v>49</v>
      </c>
      <c r="BI42" t="s">
        <v>49</v>
      </c>
      <c r="BJ42" t="s">
        <v>49</v>
      </c>
      <c r="BK42" t="s">
        <v>49</v>
      </c>
      <c r="BL42" t="s">
        <v>49</v>
      </c>
      <c r="BM42" t="s">
        <v>49</v>
      </c>
      <c r="BN42" t="s">
        <v>49</v>
      </c>
      <c r="BO42" t="s">
        <v>49</v>
      </c>
      <c r="BP42" t="s">
        <v>49</v>
      </c>
      <c r="BQ42" t="s">
        <v>49</v>
      </c>
      <c r="BR42" t="s">
        <v>49</v>
      </c>
      <c r="BS42" t="s">
        <v>49</v>
      </c>
      <c r="BT42" t="s">
        <v>49</v>
      </c>
      <c r="BU42" t="s">
        <v>49</v>
      </c>
      <c r="BV42" t="s">
        <v>49</v>
      </c>
      <c r="BW42" t="s">
        <v>49</v>
      </c>
      <c r="BX42" t="s">
        <v>49</v>
      </c>
      <c r="BY42" t="s">
        <v>49</v>
      </c>
      <c r="BZ42" t="s">
        <v>49</v>
      </c>
      <c r="CA42" t="s">
        <v>49</v>
      </c>
      <c r="CB42" t="s">
        <v>49</v>
      </c>
      <c r="CC42" t="s">
        <v>49</v>
      </c>
      <c r="CD42" t="s">
        <v>49</v>
      </c>
      <c r="CE42" t="s">
        <v>49</v>
      </c>
      <c r="CF42" t="s">
        <v>49</v>
      </c>
      <c r="CG42" t="s">
        <v>49</v>
      </c>
      <c r="CH42" t="s">
        <v>49</v>
      </c>
      <c r="CI42" t="s">
        <v>49</v>
      </c>
      <c r="CJ42" t="s">
        <v>49</v>
      </c>
      <c r="CK42" t="s">
        <v>49</v>
      </c>
      <c r="CL42" t="s">
        <v>49</v>
      </c>
      <c r="CM42" t="s">
        <v>49</v>
      </c>
      <c r="CN42" t="s">
        <v>49</v>
      </c>
      <c r="CO42" t="s">
        <v>49</v>
      </c>
      <c r="CP42" t="s">
        <v>49</v>
      </c>
      <c r="CQ42" t="s">
        <v>49</v>
      </c>
      <c r="CR42" t="s">
        <v>49</v>
      </c>
      <c r="CS42" t="s">
        <v>49</v>
      </c>
      <c r="CT42" t="s">
        <v>49</v>
      </c>
      <c r="CU42" t="s">
        <v>49</v>
      </c>
      <c r="CV42" t="s">
        <v>49</v>
      </c>
      <c r="CW42" t="s">
        <v>49</v>
      </c>
      <c r="CX42" t="s">
        <v>49</v>
      </c>
      <c r="CY42" t="s">
        <v>49</v>
      </c>
      <c r="CZ42" t="s">
        <v>49</v>
      </c>
      <c r="DA42" t="s">
        <v>49</v>
      </c>
      <c r="DB42" t="s">
        <v>49</v>
      </c>
      <c r="DC42" t="s">
        <v>49</v>
      </c>
      <c r="DD42" t="s">
        <v>49</v>
      </c>
      <c r="DE42" t="s">
        <v>49</v>
      </c>
      <c r="DF42" t="s">
        <v>49</v>
      </c>
      <c r="DG42" t="s">
        <v>49</v>
      </c>
      <c r="DH42" t="s">
        <v>49</v>
      </c>
      <c r="DI42" t="s">
        <v>49</v>
      </c>
      <c r="DJ42" t="s">
        <v>49</v>
      </c>
      <c r="DK42" t="s">
        <v>49</v>
      </c>
      <c r="DL42" t="s">
        <v>49</v>
      </c>
      <c r="DM42" t="s">
        <v>49</v>
      </c>
      <c r="DN42" t="s">
        <v>49</v>
      </c>
    </row>
    <row r="43" spans="1:121" x14ac:dyDescent="0.3">
      <c r="A43" t="s">
        <v>50</v>
      </c>
      <c r="B43">
        <v>40</v>
      </c>
      <c r="C43">
        <v>40</v>
      </c>
      <c r="D43">
        <v>40</v>
      </c>
      <c r="E43">
        <v>40</v>
      </c>
      <c r="F43">
        <v>40</v>
      </c>
      <c r="G43">
        <v>40</v>
      </c>
      <c r="H43">
        <v>40</v>
      </c>
      <c r="I43">
        <v>40</v>
      </c>
      <c r="J43">
        <v>40</v>
      </c>
      <c r="K43">
        <v>40</v>
      </c>
      <c r="L43">
        <v>40</v>
      </c>
      <c r="M43">
        <v>40</v>
      </c>
      <c r="N43">
        <v>40</v>
      </c>
      <c r="O43">
        <v>40</v>
      </c>
      <c r="P43">
        <v>40</v>
      </c>
      <c r="Q43">
        <v>40</v>
      </c>
      <c r="R43">
        <v>40</v>
      </c>
      <c r="S43">
        <v>40</v>
      </c>
      <c r="T43">
        <v>40</v>
      </c>
      <c r="U43">
        <v>40</v>
      </c>
      <c r="V43">
        <v>40</v>
      </c>
      <c r="W43">
        <v>40</v>
      </c>
      <c r="X43">
        <v>40</v>
      </c>
      <c r="Y43">
        <v>40</v>
      </c>
      <c r="Z43">
        <v>40</v>
      </c>
      <c r="AA43">
        <v>40</v>
      </c>
      <c r="AB43">
        <v>40</v>
      </c>
      <c r="AC43">
        <v>40</v>
      </c>
      <c r="AD43">
        <v>40</v>
      </c>
      <c r="AE43">
        <v>40</v>
      </c>
      <c r="AF43">
        <v>40</v>
      </c>
      <c r="AG43">
        <v>40</v>
      </c>
      <c r="AH43">
        <v>40</v>
      </c>
      <c r="AI43">
        <v>40</v>
      </c>
      <c r="AJ43">
        <v>40</v>
      </c>
      <c r="AK43">
        <v>40</v>
      </c>
      <c r="AL43">
        <v>40</v>
      </c>
      <c r="AM43">
        <v>40</v>
      </c>
      <c r="AN43">
        <v>40</v>
      </c>
      <c r="AO43">
        <v>40</v>
      </c>
      <c r="AP43">
        <v>40</v>
      </c>
      <c r="AQ43">
        <v>40</v>
      </c>
      <c r="AR43">
        <v>40</v>
      </c>
      <c r="AS43">
        <v>40</v>
      </c>
      <c r="AT43">
        <v>40</v>
      </c>
      <c r="AU43">
        <v>40</v>
      </c>
      <c r="AV43">
        <v>40</v>
      </c>
      <c r="AW43">
        <v>40</v>
      </c>
      <c r="AX43">
        <v>40</v>
      </c>
      <c r="AY43">
        <v>40</v>
      </c>
      <c r="AZ43">
        <v>40</v>
      </c>
      <c r="BA43">
        <v>40</v>
      </c>
      <c r="BB43">
        <v>40</v>
      </c>
      <c r="BC43">
        <v>40</v>
      </c>
      <c r="BD43">
        <v>40</v>
      </c>
      <c r="BE43">
        <v>40</v>
      </c>
      <c r="BF43">
        <v>40</v>
      </c>
      <c r="BG43">
        <v>40</v>
      </c>
      <c r="BH43">
        <v>40</v>
      </c>
      <c r="BI43">
        <v>40</v>
      </c>
      <c r="BJ43">
        <v>40</v>
      </c>
      <c r="BK43">
        <v>40</v>
      </c>
      <c r="BL43">
        <v>40</v>
      </c>
      <c r="BM43">
        <v>40</v>
      </c>
      <c r="BN43">
        <v>40</v>
      </c>
      <c r="BO43">
        <v>40</v>
      </c>
      <c r="BP43">
        <v>40</v>
      </c>
      <c r="BQ43">
        <v>40</v>
      </c>
      <c r="BR43">
        <v>40</v>
      </c>
      <c r="BS43">
        <v>40</v>
      </c>
      <c r="BT43">
        <v>40</v>
      </c>
      <c r="BU43">
        <v>60</v>
      </c>
      <c r="BV43">
        <v>60</v>
      </c>
      <c r="BW43">
        <v>60</v>
      </c>
      <c r="BX43">
        <v>60</v>
      </c>
      <c r="BY43">
        <v>60</v>
      </c>
      <c r="BZ43">
        <v>60</v>
      </c>
      <c r="CA43">
        <v>60</v>
      </c>
      <c r="CB43">
        <v>60</v>
      </c>
      <c r="CC43">
        <v>60</v>
      </c>
      <c r="CD43">
        <v>60</v>
      </c>
      <c r="CE43">
        <v>60</v>
      </c>
      <c r="CF43">
        <v>60</v>
      </c>
      <c r="CG43">
        <v>60</v>
      </c>
      <c r="CH43">
        <v>60</v>
      </c>
      <c r="CI43">
        <v>60</v>
      </c>
      <c r="CJ43">
        <v>60</v>
      </c>
      <c r="CK43">
        <v>60</v>
      </c>
      <c r="CL43">
        <v>60</v>
      </c>
      <c r="CM43">
        <v>60</v>
      </c>
      <c r="CN43">
        <v>60</v>
      </c>
      <c r="CO43">
        <v>60</v>
      </c>
      <c r="CP43">
        <v>60</v>
      </c>
      <c r="CQ43">
        <v>60</v>
      </c>
      <c r="CR43">
        <v>60</v>
      </c>
      <c r="CS43">
        <v>60</v>
      </c>
      <c r="CT43">
        <v>60</v>
      </c>
      <c r="CU43">
        <v>60</v>
      </c>
      <c r="CV43">
        <v>60</v>
      </c>
      <c r="CW43">
        <v>60</v>
      </c>
      <c r="CX43">
        <v>60</v>
      </c>
      <c r="CY43">
        <v>60</v>
      </c>
      <c r="CZ43">
        <v>60</v>
      </c>
      <c r="DA43">
        <v>60</v>
      </c>
      <c r="DB43">
        <v>60</v>
      </c>
      <c r="DC43">
        <v>60</v>
      </c>
      <c r="DD43">
        <v>60</v>
      </c>
      <c r="DE43">
        <v>60</v>
      </c>
      <c r="DF43">
        <v>60</v>
      </c>
      <c r="DG43">
        <v>60</v>
      </c>
      <c r="DH43">
        <v>60</v>
      </c>
      <c r="DI43">
        <v>60</v>
      </c>
      <c r="DJ43">
        <v>60</v>
      </c>
      <c r="DK43">
        <v>60</v>
      </c>
      <c r="DL43">
        <v>60</v>
      </c>
      <c r="DM43">
        <v>60</v>
      </c>
      <c r="DN43">
        <v>60</v>
      </c>
    </row>
    <row r="44" spans="1:121" x14ac:dyDescent="0.3">
      <c r="A44" t="s">
        <v>51</v>
      </c>
      <c r="B44" t="s">
        <v>106</v>
      </c>
      <c r="C44" t="s">
        <v>107</v>
      </c>
      <c r="D44" t="s">
        <v>108</v>
      </c>
      <c r="E44" t="s">
        <v>109</v>
      </c>
      <c r="F44" t="s">
        <v>110</v>
      </c>
      <c r="G44" t="s">
        <v>111</v>
      </c>
      <c r="H44" t="s">
        <v>112</v>
      </c>
      <c r="I44" t="s">
        <v>113</v>
      </c>
      <c r="J44" t="s">
        <v>114</v>
      </c>
      <c r="K44" t="s">
        <v>115</v>
      </c>
      <c r="L44" t="s">
        <v>116</v>
      </c>
      <c r="M44" t="s">
        <v>117</v>
      </c>
      <c r="N44" t="s">
        <v>118</v>
      </c>
      <c r="O44" t="s">
        <v>119</v>
      </c>
      <c r="P44" t="s">
        <v>120</v>
      </c>
      <c r="Q44" t="s">
        <v>121</v>
      </c>
      <c r="R44" t="s">
        <v>122</v>
      </c>
      <c r="S44" t="s">
        <v>123</v>
      </c>
      <c r="T44" t="s">
        <v>124</v>
      </c>
      <c r="U44" t="s">
        <v>125</v>
      </c>
      <c r="V44" t="s">
        <v>126</v>
      </c>
      <c r="W44" t="s">
        <v>127</v>
      </c>
      <c r="X44" t="s">
        <v>128</v>
      </c>
      <c r="Y44" t="s">
        <v>129</v>
      </c>
      <c r="Z44" t="s">
        <v>130</v>
      </c>
      <c r="AA44" t="s">
        <v>131</v>
      </c>
      <c r="AB44" t="s">
        <v>132</v>
      </c>
      <c r="AC44" t="s">
        <v>133</v>
      </c>
      <c r="AD44" t="s">
        <v>134</v>
      </c>
      <c r="AE44" t="s">
        <v>135</v>
      </c>
      <c r="AF44" t="s">
        <v>363</v>
      </c>
      <c r="AG44" t="s">
        <v>364</v>
      </c>
      <c r="AH44" t="s">
        <v>365</v>
      </c>
      <c r="AI44" t="s">
        <v>366</v>
      </c>
      <c r="AJ44" t="s">
        <v>367</v>
      </c>
      <c r="AK44" t="s">
        <v>368</v>
      </c>
      <c r="AL44" t="s">
        <v>369</v>
      </c>
      <c r="AM44" t="s">
        <v>370</v>
      </c>
      <c r="AN44" t="s">
        <v>371</v>
      </c>
      <c r="AO44" t="s">
        <v>372</v>
      </c>
      <c r="AP44" t="s">
        <v>373</v>
      </c>
      <c r="AQ44" t="s">
        <v>374</v>
      </c>
      <c r="AR44" t="s">
        <v>375</v>
      </c>
      <c r="AS44" t="s">
        <v>376</v>
      </c>
      <c r="AT44" t="s">
        <v>377</v>
      </c>
      <c r="AU44" t="s">
        <v>378</v>
      </c>
      <c r="AV44" t="s">
        <v>379</v>
      </c>
      <c r="AW44" t="s">
        <v>380</v>
      </c>
      <c r="AX44" t="s">
        <v>381</v>
      </c>
      <c r="AY44" t="s">
        <v>382</v>
      </c>
      <c r="AZ44" t="s">
        <v>383</v>
      </c>
      <c r="BA44" t="s">
        <v>384</v>
      </c>
      <c r="BB44" t="s">
        <v>385</v>
      </c>
      <c r="BC44" t="s">
        <v>386</v>
      </c>
      <c r="BD44" t="s">
        <v>387</v>
      </c>
      <c r="BE44" t="s">
        <v>388</v>
      </c>
      <c r="BF44" t="s">
        <v>389</v>
      </c>
      <c r="BG44" t="s">
        <v>390</v>
      </c>
      <c r="BH44" t="s">
        <v>391</v>
      </c>
      <c r="BI44" t="s">
        <v>392</v>
      </c>
      <c r="BJ44" t="s">
        <v>393</v>
      </c>
      <c r="BK44" t="s">
        <v>394</v>
      </c>
      <c r="BL44" t="s">
        <v>395</v>
      </c>
      <c r="BM44" t="s">
        <v>396</v>
      </c>
      <c r="BN44" t="s">
        <v>397</v>
      </c>
      <c r="BO44" t="s">
        <v>398</v>
      </c>
      <c r="BP44" t="s">
        <v>399</v>
      </c>
      <c r="BQ44" t="s">
        <v>400</v>
      </c>
      <c r="BR44" t="s">
        <v>401</v>
      </c>
      <c r="BS44" t="s">
        <v>402</v>
      </c>
      <c r="BT44" t="s">
        <v>403</v>
      </c>
      <c r="BU44" t="s">
        <v>136</v>
      </c>
      <c r="BV44" t="s">
        <v>404</v>
      </c>
      <c r="BW44" t="s">
        <v>405</v>
      </c>
      <c r="BX44" t="s">
        <v>406</v>
      </c>
      <c r="BY44" t="s">
        <v>407</v>
      </c>
      <c r="BZ44" t="s">
        <v>408</v>
      </c>
      <c r="CA44" t="s">
        <v>409</v>
      </c>
      <c r="CB44" t="s">
        <v>410</v>
      </c>
      <c r="CC44" t="s">
        <v>411</v>
      </c>
      <c r="CD44" t="s">
        <v>412</v>
      </c>
      <c r="CE44" t="s">
        <v>413</v>
      </c>
      <c r="CF44" t="s">
        <v>414</v>
      </c>
      <c r="CG44" t="s">
        <v>415</v>
      </c>
      <c r="CH44" t="s">
        <v>416</v>
      </c>
      <c r="CI44" t="s">
        <v>417</v>
      </c>
      <c r="CJ44" t="s">
        <v>418</v>
      </c>
      <c r="CK44" t="s">
        <v>419</v>
      </c>
      <c r="CL44" t="s">
        <v>420</v>
      </c>
      <c r="CM44" t="s">
        <v>421</v>
      </c>
      <c r="CN44" t="s">
        <v>422</v>
      </c>
      <c r="CO44" t="s">
        <v>510</v>
      </c>
      <c r="CP44" t="s">
        <v>423</v>
      </c>
      <c r="CQ44" t="s">
        <v>424</v>
      </c>
      <c r="CR44" t="s">
        <v>425</v>
      </c>
      <c r="CS44" t="s">
        <v>426</v>
      </c>
      <c r="CT44" t="s">
        <v>427</v>
      </c>
      <c r="CU44" t="s">
        <v>428</v>
      </c>
      <c r="CV44" t="s">
        <v>429</v>
      </c>
      <c r="CW44" t="s">
        <v>430</v>
      </c>
      <c r="CX44" t="s">
        <v>431</v>
      </c>
      <c r="CY44" t="s">
        <v>432</v>
      </c>
      <c r="CZ44" t="s">
        <v>433</v>
      </c>
      <c r="DA44" t="s">
        <v>434</v>
      </c>
      <c r="DB44" t="s">
        <v>435</v>
      </c>
      <c r="DC44" t="s">
        <v>436</v>
      </c>
      <c r="DD44" t="s">
        <v>437</v>
      </c>
      <c r="DE44" t="s">
        <v>438</v>
      </c>
      <c r="DF44" t="s">
        <v>439</v>
      </c>
      <c r="DG44" t="s">
        <v>440</v>
      </c>
      <c r="DH44" t="s">
        <v>441</v>
      </c>
      <c r="DI44" t="s">
        <v>442</v>
      </c>
      <c r="DJ44" t="s">
        <v>443</v>
      </c>
      <c r="DK44" t="s">
        <v>444</v>
      </c>
      <c r="DL44" t="s">
        <v>445</v>
      </c>
      <c r="DM44" t="s">
        <v>446</v>
      </c>
      <c r="DN44" t="s">
        <v>447</v>
      </c>
    </row>
    <row r="45" spans="1:121" x14ac:dyDescent="0.3">
      <c r="A45" t="s">
        <v>458</v>
      </c>
      <c r="B45">
        <f>IF($F$54=2,0,INDEX(LnkTbl!G$3:G$20,MATCH($B$54*1000&amp;B$42,LnkTbl!$C$3:$C$20,0),1)+0)</f>
        <v>0</v>
      </c>
      <c r="C45">
        <f>IF($F$54=2,0,INDEX(LnkTbl!H$3:H$20,MATCH($B$54*1000&amp;C$42,LnkTbl!$C$3:$C$20,0),1)+0)</f>
        <v>0</v>
      </c>
      <c r="D45">
        <f>IF($F$54=2,0,INDEX(LnkTbl!I$3:I$20,MATCH($B$54*1000&amp;D$42,LnkTbl!$C$3:$C$20,0),1)+0)</f>
        <v>0</v>
      </c>
      <c r="E45">
        <f>IF($F$54=2,0,INDEX(LnkTbl!J$3:J$20,MATCH($B$54*1000&amp;E$42,LnkTbl!$C$3:$C$20,0),1)+0)</f>
        <v>0</v>
      </c>
      <c r="F45">
        <f>IF($F$54=2,0,INDEX(LnkTbl!K$3:K$20,MATCH($B$54*1000&amp;F$42,LnkTbl!$C$3:$C$20,0),1)+0)</f>
        <v>0</v>
      </c>
      <c r="G45">
        <f>IF($F$54=2,0,INDEX(LnkTbl!L$3:L$20,MATCH($B$54*1000&amp;G$42,LnkTbl!$C$3:$C$20,0),1)+0)</f>
        <v>0</v>
      </c>
      <c r="H45">
        <f>IF($F$54=2,0,INDEX(LnkTbl!M$3:M$20,MATCH($B$54*1000&amp;H$42,LnkTbl!$C$3:$C$20,0),1)+0)</f>
        <v>0</v>
      </c>
      <c r="I45">
        <f>IF($F$54=2,0,INDEX(LnkTbl!N$3:N$20,MATCH($B$54*1000&amp;I$42,LnkTbl!$C$3:$C$20,0),1)+0)</f>
        <v>0</v>
      </c>
      <c r="J45">
        <f>IF($F$54=2,0,INDEX(LnkTbl!O$3:O$20,MATCH($B$54*1000&amp;J$42,LnkTbl!$C$3:$C$20,0),1)+0)</f>
        <v>0</v>
      </c>
      <c r="K45">
        <f>IF($F$54=2,0,INDEX(LnkTbl!P$3:P$20,MATCH($B$54*1000&amp;K$42,LnkTbl!$C$3:$C$20,0),1)+0)</f>
        <v>0</v>
      </c>
      <c r="L45">
        <f>IF($F$54=2,0,INDEX(LnkTbl!Q$3:Q$20,MATCH($B$54*1000&amp;L$42,LnkTbl!$C$3:$C$20,0),1)+0)</f>
        <v>0</v>
      </c>
      <c r="M45">
        <f>IF($F$54=2,0,INDEX(LnkTbl!R$3:R$20,MATCH($B$54*1000&amp;M$42,LnkTbl!$C$3:$C$20,0),1)+0)</f>
        <v>0</v>
      </c>
      <c r="N45">
        <f>IF($F$54=2,0,INDEX(LnkTbl!S$3:S$20,MATCH($B$54*1000&amp;N$42,LnkTbl!$C$3:$C$20,0),1)+0)</f>
        <v>0</v>
      </c>
      <c r="O45">
        <f>IF($F$54=2,0,INDEX(LnkTbl!T$3:T$20,MATCH($B$54*1000&amp;O$42,LnkTbl!$C$3:$C$20,0),1)+0)</f>
        <v>0</v>
      </c>
      <c r="P45">
        <f>IF($F$54=2,0,INDEX(LnkTbl!U$3:U$20,MATCH($B$54*1000&amp;P$42,LnkTbl!$C$3:$C$20,0),1)+0)</f>
        <v>0</v>
      </c>
      <c r="Q45">
        <f>IF($F$54=2,0,INDEX(LnkTbl!V$3:V$20,MATCH($B$54*1000&amp;Q$42,LnkTbl!$C$3:$C$20,0),1)+0)</f>
        <v>0</v>
      </c>
      <c r="R45">
        <f>IF($F$54=2,0,INDEX(LnkTbl!W$3:W$20,MATCH($B$54*1000&amp;R$42,LnkTbl!$C$3:$C$20,0),1)+0)</f>
        <v>0</v>
      </c>
      <c r="S45">
        <f>IF($F$54=2,0,INDEX(LnkTbl!X$3:X$20,MATCH($B$54*1000&amp;S$42,LnkTbl!$C$3:$C$20,0),1)+0)</f>
        <v>0</v>
      </c>
      <c r="T45">
        <f>IF($F$54=2,0,INDEX(LnkTbl!Y$3:Y$20,MATCH($B$54*1000&amp;T$42,LnkTbl!$C$3:$C$20,0),1)+0)</f>
        <v>0</v>
      </c>
      <c r="U45">
        <f>IF($F$54=2,0,INDEX(LnkTbl!Z$3:Z$20,MATCH($B$54*1000&amp;U$42,LnkTbl!$C$3:$C$20,0),1)+0)</f>
        <v>0</v>
      </c>
      <c r="V45">
        <f>IF($F$54=2,0,INDEX(LnkTbl!AA$3:AA$20,MATCH($B$54*1000&amp;V$42,LnkTbl!$C$3:$C$20,0),1)+0)</f>
        <v>0</v>
      </c>
      <c r="W45">
        <f>IF($F$54=2,0,INDEX(LnkTbl!AB$3:AB$20,MATCH($B$54*1000&amp;W$42,LnkTbl!$C$3:$C$20,0),1)+0)</f>
        <v>0</v>
      </c>
      <c r="X45">
        <f>IF($F$54=2,0,INDEX(LnkTbl!AC$3:AC$20,MATCH($B$54*1000&amp;X$42,LnkTbl!$C$3:$C$20,0),1)+0)</f>
        <v>0</v>
      </c>
      <c r="Y45">
        <f>IF($F$54=2,0,INDEX(LnkTbl!AD$3:AD$20,MATCH($B$54*1000&amp;Y$42,LnkTbl!$C$3:$C$20,0),1)+0)</f>
        <v>0</v>
      </c>
      <c r="Z45">
        <f>IF($F$54=2,0,INDEX(LnkTbl!AE$3:AE$20,MATCH($B$54*1000&amp;Z$42,LnkTbl!$C$3:$C$20,0),1)+0)</f>
        <v>0</v>
      </c>
      <c r="AA45">
        <f>IF($F$54=2,0,INDEX(LnkTbl!AF$3:AF$20,MATCH($B$54*1000&amp;AA$42,LnkTbl!$C$3:$C$20,0),1)+0)</f>
        <v>0</v>
      </c>
      <c r="AB45">
        <f>IF($F$54=2,0,INDEX(LnkTbl!AG$3:AG$20,MATCH($B$54*1000&amp;AB$42,LnkTbl!$C$3:$C$20,0),1)+0)</f>
        <v>0</v>
      </c>
      <c r="AC45">
        <f>IF($F$54=2,0,INDEX(LnkTbl!AH$3:AH$20,MATCH($B$54*1000&amp;AC$42,LnkTbl!$C$3:$C$20,0),1)+0)</f>
        <v>0</v>
      </c>
      <c r="AD45">
        <f>IF($F$54=2,0,INDEX(LnkTbl!AI$3:AI$20,MATCH($B$54*1000&amp;AD$42,LnkTbl!$C$3:$C$20,0),1)+0)</f>
        <v>0</v>
      </c>
      <c r="AE45">
        <f>IF($F$54=2,0,INDEX(LnkTbl!AJ$3:AJ$20,MATCH($B$54*1000&amp;AE$42,LnkTbl!$C$3:$C$20,0),1)+0)</f>
        <v>0</v>
      </c>
      <c r="AF45">
        <f>IF($F$54=2,0,INDEX(LnkTbl!AK$3:AK$20,MATCH($B$54*1000&amp;AF$42,LnkTbl!$C$3:$C$20,0),1)+0)</f>
        <v>0</v>
      </c>
      <c r="AG45">
        <f>IF($F$54=2,0,INDEX(LnkTbl!AL$3:AL$20,MATCH($B$54*1000&amp;AG$42,LnkTbl!$C$3:$C$20,0),1)+0)</f>
        <v>0</v>
      </c>
      <c r="AH45">
        <f>IF($F$54=2,0,INDEX(LnkTbl!AM$3:AM$20,MATCH($B$54*1000&amp;AH$42,LnkTbl!$C$3:$C$20,0),1)+0)</f>
        <v>0</v>
      </c>
      <c r="AI45">
        <f>IF($F$54=2,0,INDEX(LnkTbl!AN$3:AN$20,MATCH($B$54*1000&amp;AI$42,LnkTbl!$C$3:$C$20,0),1)+0)</f>
        <v>0</v>
      </c>
      <c r="AJ45">
        <f>IF($F$54=2,0,INDEX(LnkTbl!AO$3:AO$20,MATCH($B$54*1000&amp;AJ$42,LnkTbl!$C$3:$C$20,0),1)+0)</f>
        <v>0</v>
      </c>
      <c r="AK45">
        <f>IF($F$54=2,0,INDEX(LnkTbl!AP$3:AP$20,MATCH($B$54*1000&amp;AK$42,LnkTbl!$C$3:$C$20,0),1)+0)</f>
        <v>0</v>
      </c>
      <c r="AL45">
        <f>IF($F$54=2,0,INDEX(LnkTbl!AQ$3:AQ$20,MATCH($B$54*1000&amp;AL$42,LnkTbl!$C$3:$C$20,0),1)+0)</f>
        <v>0</v>
      </c>
      <c r="AM45">
        <f>IF($F$54=2,0,INDEX(LnkTbl!AR$3:AR$20,MATCH($B$54*1000&amp;AM$42,LnkTbl!$C$3:$C$20,0),1)+0)</f>
        <v>0</v>
      </c>
      <c r="AN45">
        <f>IF($F$54=2,0,INDEX(LnkTbl!AS$3:AS$20,MATCH($B$54*1000&amp;AN$42,LnkTbl!$C$3:$C$20,0),1)+0)</f>
        <v>0</v>
      </c>
      <c r="AO45">
        <f>IF($F$54=2,0,INDEX(LnkTbl!AT$3:AT$20,MATCH($B$54*1000&amp;AO$42,LnkTbl!$C$3:$C$20,0),1)+0)</f>
        <v>0</v>
      </c>
      <c r="AP45">
        <f>IF($F$54=2,0,INDEX(LnkTbl!AU$3:AU$20,MATCH($B$54*1000&amp;AP$42,LnkTbl!$C$3:$C$20,0),1)+0)</f>
        <v>0</v>
      </c>
      <c r="AQ45">
        <f>IF($F$54=2,0,INDEX(LnkTbl!AV$3:AV$20,MATCH($B$54*1000&amp;AQ$42,LnkTbl!$C$3:$C$20,0),1)+0)</f>
        <v>0</v>
      </c>
      <c r="AR45">
        <f>IF($F$54=2,0,INDEX(LnkTbl!AW$3:AW$20,MATCH($B$54*1000&amp;AR$42,LnkTbl!$C$3:$C$20,0),1)+0)</f>
        <v>0</v>
      </c>
      <c r="AS45">
        <f>IF($F$54=2,0,INDEX(LnkTbl!AX$3:AX$20,MATCH($B$54*1000&amp;AS$42,LnkTbl!$C$3:$C$20,0),1)+0)</f>
        <v>0</v>
      </c>
      <c r="AT45">
        <f>IF($F$54=2,0,INDEX(LnkTbl!AY$3:AY$20,MATCH($B$54*1000&amp;AT$42,LnkTbl!$C$3:$C$20,0),1)+0)</f>
        <v>0</v>
      </c>
      <c r="AU45">
        <f>IF($F$54=2,0,INDEX(LnkTbl!AZ$3:AZ$20,MATCH($B$54*1000&amp;AU$42,LnkTbl!$C$3:$C$20,0),1)+0)</f>
        <v>0</v>
      </c>
      <c r="AV45">
        <f>IF($F$54=2,0,INDEX(LnkTbl!BA$3:BA$20,MATCH($B$54*1000&amp;AV$42,LnkTbl!$C$3:$C$20,0),1)+0)</f>
        <v>0</v>
      </c>
      <c r="AW45">
        <f>IF($F$54=2,0,INDEX(LnkTbl!BB$3:BB$20,MATCH($B$54*1000&amp;AW$42,LnkTbl!$C$3:$C$20,0),1)+0)</f>
        <v>0</v>
      </c>
      <c r="AX45">
        <f>IF($F$54=2,0,INDEX(LnkTbl!BC$3:BC$20,MATCH($B$54*1000&amp;AX$42,LnkTbl!$C$3:$C$20,0),1)+0)</f>
        <v>0</v>
      </c>
      <c r="AY45">
        <f>IF($F$54=2,0,INDEX(LnkTbl!BD$3:BD$20,MATCH($B$54*1000&amp;AY$42,LnkTbl!$C$3:$C$20,0),1)+0)</f>
        <v>0</v>
      </c>
      <c r="AZ45">
        <f>IF($F$54=2,0,INDEX(LnkTbl!BE$3:BE$20,MATCH($B$54*1000&amp;AZ$42,LnkTbl!$C$3:$C$20,0),1)+0)</f>
        <v>0</v>
      </c>
      <c r="BA45">
        <f>IF($F$54=2,0,INDEX(LnkTbl!BF$3:BF$20,MATCH($B$54*1000&amp;BA$42,LnkTbl!$C$3:$C$20,0),1)+0)</f>
        <v>0</v>
      </c>
      <c r="BB45">
        <f>IF($F$54=2,0,INDEX(LnkTbl!BG$3:BG$20,MATCH($B$54*1000&amp;BB$42,LnkTbl!$C$3:$C$20,0),1)+0)</f>
        <v>0</v>
      </c>
      <c r="BC45">
        <f>IF($F$54=2,0,INDEX(LnkTbl!BH$3:BH$20,MATCH($B$54*1000&amp;BC$42,LnkTbl!$C$3:$C$20,0),1)+0)</f>
        <v>0</v>
      </c>
      <c r="BD45">
        <f>IF($F$54=2,0,INDEX(LnkTbl!BI$3:BI$20,MATCH($B$54*1000&amp;BD$42,LnkTbl!$C$3:$C$20,0),1)+0)</f>
        <v>0</v>
      </c>
      <c r="BE45">
        <f>IF($F$54=2,0,INDEX(LnkTbl!BJ$3:BJ$20,MATCH($B$54*1000&amp;BE$42,LnkTbl!$C$3:$C$20,0),1)+0)</f>
        <v>0</v>
      </c>
      <c r="BF45">
        <f>IF($F$54=2,0,INDEX(LnkTbl!BK$3:BK$20,MATCH($B$54*1000&amp;BF$42,LnkTbl!$C$3:$C$20,0),1)+0)</f>
        <v>0</v>
      </c>
      <c r="BG45">
        <f>IF($F$54=2,0,INDEX(LnkTbl!BL$3:BL$20,MATCH($B$54*1000&amp;BG$42,LnkTbl!$C$3:$C$20,0),1)+0)</f>
        <v>0</v>
      </c>
      <c r="BH45">
        <f>IF($F$54=2,0,INDEX(LnkTbl!BM$3:BM$20,MATCH($B$54*1000&amp;BH$42,LnkTbl!$C$3:$C$20,0),1)+0)</f>
        <v>0</v>
      </c>
      <c r="BI45">
        <f>IF($F$54=2,0,INDEX(LnkTbl!BN$3:BN$20,MATCH($B$54*1000&amp;BI$42,LnkTbl!$C$3:$C$20,0),1)+0)</f>
        <v>0</v>
      </c>
      <c r="BJ45">
        <f>IF($F$54=2,0,INDEX(LnkTbl!BO$3:BO$20,MATCH($B$54*1000&amp;BJ$42,LnkTbl!$C$3:$C$20,0),1)+0)</f>
        <v>0</v>
      </c>
      <c r="BK45">
        <f>IF($F$54=2,0,INDEX(LnkTbl!BP$3:BP$20,MATCH($B$54*1000&amp;BK$42,LnkTbl!$C$3:$C$20,0),1)+0)</f>
        <v>0</v>
      </c>
      <c r="BL45">
        <f>IF($F$54=2,0,INDEX(LnkTbl!BQ$3:BQ$20,MATCH($B$54*1000&amp;BL$42,LnkTbl!$C$3:$C$20,0),1)+0)</f>
        <v>0</v>
      </c>
      <c r="BM45">
        <f>IF($F$54=2,0,INDEX(LnkTbl!BR$3:BR$20,MATCH($B$54*1000&amp;BM$42,LnkTbl!$C$3:$C$20,0),1)+0)</f>
        <v>0</v>
      </c>
      <c r="BN45">
        <f>IF($F$54=2,0,INDEX(LnkTbl!BS$3:BS$20,MATCH($B$54*1000&amp;BN$42,LnkTbl!$C$3:$C$20,0),1)+0)</f>
        <v>0</v>
      </c>
      <c r="BO45">
        <f>IF($F$54=2,0,INDEX(LnkTbl!BT$3:BT$20,MATCH($B$54*1000&amp;BO$42,LnkTbl!$C$3:$C$20,0),1)+0)</f>
        <v>0</v>
      </c>
      <c r="BP45">
        <f>IF($F$54=2,0,INDEX(LnkTbl!BU$3:BU$20,MATCH($B$54*1000&amp;BP$42,LnkTbl!$C$3:$C$20,0),1)+0)</f>
        <v>0</v>
      </c>
      <c r="BQ45">
        <f>IF($F$54=2,0,INDEX(LnkTbl!BV$3:BV$20,MATCH($B$54*1000&amp;BQ$42,LnkTbl!$C$3:$C$20,0),1)+0)</f>
        <v>0</v>
      </c>
      <c r="BR45">
        <f>IF($F$54=2,0,INDEX(LnkTbl!BW$3:BW$20,MATCH($B$54*1000&amp;BR$42,LnkTbl!$C$3:$C$20,0),1)+0)</f>
        <v>0</v>
      </c>
      <c r="BS45">
        <f>IF($F$54=2,0,INDEX(LnkTbl!BX$3:BX$20,MATCH($B$54*1000&amp;BS$42,LnkTbl!$C$3:$C$20,0),1)+0)</f>
        <v>0</v>
      </c>
      <c r="BT45">
        <f>IF($F$54=2,0,INDEX(LnkTbl!BY$3:BY$20,MATCH($B$54*1000&amp;BT$42,LnkTbl!$C$3:$C$20,0),1)+0)</f>
        <v>0</v>
      </c>
      <c r="BU45">
        <f>IF($F$54=2,0,INDEX(LnkTbl!BZ$3:BZ$20,MATCH($B$54*1000&amp;BU$42,LnkTbl!$C$3:$C$20,0),1)+0)</f>
        <v>0</v>
      </c>
      <c r="BV45">
        <f>IF($F$54=2,0,INDEX(LnkTbl!CA$3:CA$20,MATCH($B$54*1000&amp;BV$42,LnkTbl!$C$3:$C$20,0),1)+0)</f>
        <v>0</v>
      </c>
      <c r="BW45">
        <f>IF($F$54=2,0,INDEX(LnkTbl!CB$3:CB$20,MATCH($B$54*1000&amp;BW$42,LnkTbl!$C$3:$C$20,0),1)+0)</f>
        <v>0</v>
      </c>
      <c r="BX45">
        <f>IF($F$54=2,0,INDEX(LnkTbl!CC$3:CC$20,MATCH($B$54*1000&amp;BX$42,LnkTbl!$C$3:$C$20,0),1)+0)</f>
        <v>0</v>
      </c>
      <c r="BY45">
        <f>IF($F$54=2,0,INDEX(LnkTbl!CD$3:CD$20,MATCH($B$54*1000&amp;BY$42,LnkTbl!$C$3:$C$20,0),1)+0)</f>
        <v>1</v>
      </c>
      <c r="BZ45">
        <f>IF($F$54=2,0,INDEX(LnkTbl!CE$3:CE$20,MATCH($B$54*1000&amp;BZ$42,LnkTbl!$C$3:$C$20,0),1)+0)</f>
        <v>1</v>
      </c>
      <c r="CA45">
        <f>IF($F$54=2,0,INDEX(LnkTbl!CF$3:CF$20,MATCH($B$54*1000&amp;CA$42,LnkTbl!$C$3:$C$20,0),1)+0)</f>
        <v>0</v>
      </c>
      <c r="CB45">
        <f>IF($F$54=2,0,INDEX(LnkTbl!CG$3:CG$20,MATCH($B$54*1000&amp;CB$42,LnkTbl!$C$3:$C$20,0),1)+0)</f>
        <v>1</v>
      </c>
      <c r="CC45">
        <f>IF($F$54=2,0,INDEX(LnkTbl!CH$3:CH$20,MATCH($B$54*1000&amp;CC$42,LnkTbl!$C$3:$C$20,0),1)+0)</f>
        <v>0</v>
      </c>
      <c r="CD45">
        <f>IF($F$54=2,0,INDEX(LnkTbl!CI$3:CI$20,MATCH($B$54*1000&amp;CD$42,LnkTbl!$C$3:$C$20,0),1)+0)</f>
        <v>1</v>
      </c>
      <c r="CE45">
        <f>IF($F$54=2,0,INDEX(LnkTbl!CJ$3:CJ$20,MATCH($B$54*1000&amp;CE$42,LnkTbl!$C$3:$C$20,0),1)+0)</f>
        <v>1</v>
      </c>
      <c r="CF45">
        <f>IF($F$54=2,0,INDEX(LnkTbl!CK$3:CK$20,MATCH($B$54*1000&amp;CF$42,LnkTbl!$C$3:$C$20,0),1)+0)</f>
        <v>0</v>
      </c>
      <c r="CG45">
        <f>IF($F$54=2,0,INDEX(LnkTbl!CL$3:CL$20,MATCH($B$54*1000&amp;CG$42,LnkTbl!$C$3:$C$20,0),1)+0)</f>
        <v>1</v>
      </c>
      <c r="CH45">
        <f>IF($F$54=2,0,INDEX(LnkTbl!CM$3:CM$20,MATCH($B$54*1000&amp;CH$42,LnkTbl!$C$3:$C$20,0),1)+0)</f>
        <v>1</v>
      </c>
      <c r="CI45">
        <f>IF($F$54=2,0,INDEX(LnkTbl!CN$3:CN$20,MATCH($B$54*1000&amp;CI$42,LnkTbl!$C$3:$C$20,0),1)+0)</f>
        <v>1</v>
      </c>
      <c r="CJ45">
        <f>IF($F$54=2,0,INDEX(LnkTbl!CO$3:CO$20,MATCH($B$54*1000&amp;CJ$42,LnkTbl!$C$3:$C$20,0),1)+0)</f>
        <v>1</v>
      </c>
      <c r="CK45">
        <f>IF($F$54=2,0,INDEX(LnkTbl!CP$3:CP$20,MATCH($B$54*1000&amp;CK$42,LnkTbl!$C$3:$C$20,0),1)+0)</f>
        <v>1</v>
      </c>
      <c r="CL45">
        <f>IF($F$54=2,0,INDEX(LnkTbl!CQ$3:CQ$20,MATCH($B$54*1000&amp;CL$42,LnkTbl!$C$3:$C$20,0),1)+0)</f>
        <v>0</v>
      </c>
      <c r="CM45">
        <f>IF($F$54=2,0,INDEX(LnkTbl!CR$3:CR$20,MATCH($B$54*1000&amp;CM$42,LnkTbl!$C$3:$C$20,0),1)+0)</f>
        <v>0</v>
      </c>
      <c r="CN45">
        <f>IF($F$54=2,0,INDEX(LnkTbl!CS$3:CS$20,MATCH($B$54*1000&amp;CN$42,LnkTbl!$C$3:$C$20,0),1)+0)</f>
        <v>1</v>
      </c>
      <c r="CO45">
        <f>IF($F$54=2,0,INDEX(LnkTbl!CT$3:CT$20,MATCH($B$54*1000&amp;CO$42,LnkTbl!$C$3:$C$20,0),1)+0)</f>
        <v>0</v>
      </c>
      <c r="CP45">
        <f>IF($F$54=2,0,INDEX(LnkTbl!CU$3:CU$20,MATCH($B$54*1000&amp;CP$42,LnkTbl!$C$3:$C$20,0),1)+0)</f>
        <v>1</v>
      </c>
      <c r="CQ45">
        <f>IF($F$54=2,0,INDEX(LnkTbl!CV$3:CV$20,MATCH($B$54*1000&amp;CQ$42,LnkTbl!$C$3:$C$20,0),1)+0)</f>
        <v>1</v>
      </c>
      <c r="CR45">
        <f>IF($F$54=2,0,INDEX(LnkTbl!CW$3:CW$20,MATCH($B$54*1000&amp;CR$42,LnkTbl!$C$3:$C$20,0),1)+0)</f>
        <v>1</v>
      </c>
      <c r="CS45">
        <f>IF($F$54=2,0,INDEX(LnkTbl!CX$3:CX$20,MATCH($B$54*1000&amp;CS$42,LnkTbl!$C$3:$C$20,0),1)+0)</f>
        <v>0</v>
      </c>
      <c r="CT45">
        <f>IF($F$54=2,0,INDEX(LnkTbl!CY$3:CY$20,MATCH($B$54*1000&amp;CT$42,LnkTbl!$C$3:$C$20,0),1)+0)</f>
        <v>0</v>
      </c>
      <c r="CU45">
        <f>IF($F$54=2,0,INDEX(LnkTbl!CZ$3:CZ$20,MATCH($B$54*1000&amp;CU$42,LnkTbl!$C$3:$C$20,0),1)+0)</f>
        <v>1</v>
      </c>
      <c r="CV45">
        <f>IF($F$54=2,0,INDEX(LnkTbl!DA$3:DA$20,MATCH($B$54*1000&amp;CV$42,LnkTbl!$C$3:$C$20,0),1)+0)</f>
        <v>1</v>
      </c>
      <c r="CW45">
        <f>IF($F$54=2,0,INDEX(LnkTbl!DB$3:DB$20,MATCH($B$54*1000&amp;CW$42,LnkTbl!$C$3:$C$20,0),1)+0)</f>
        <v>0</v>
      </c>
      <c r="CX45">
        <f>IF($F$54=2,0,INDEX(LnkTbl!DC$3:DC$20,MATCH($B$54*1000&amp;CX$42,LnkTbl!$C$3:$C$20,0),1)+0)</f>
        <v>0</v>
      </c>
      <c r="CY45">
        <f>IF($F$54=2,0,INDEX(LnkTbl!DD$3:DD$20,MATCH($B$54*1000&amp;CY$42,LnkTbl!$C$3:$C$20,0),1)+0)</f>
        <v>0</v>
      </c>
      <c r="CZ45">
        <f>IF($F$54=2,0,INDEX(LnkTbl!DE$3:DE$20,MATCH($B$54*1000&amp;CZ$42,LnkTbl!$C$3:$C$20,0),1)+0)</f>
        <v>1</v>
      </c>
      <c r="DA45">
        <f>IF($F$54=2,0,INDEX(LnkTbl!DF$3:DF$20,MATCH($B$54*1000&amp;DA$42,LnkTbl!$C$3:$C$20,0),1)+0)</f>
        <v>1</v>
      </c>
      <c r="DB45">
        <f>IF($F$54=2,0,INDEX(LnkTbl!DG$3:DG$20,MATCH($B$54*1000&amp;DB$42,LnkTbl!$C$3:$C$20,0),1)+0)</f>
        <v>0</v>
      </c>
      <c r="DC45">
        <f>IF($F$54=2,0,INDEX(LnkTbl!DH$3:DH$20,MATCH($B$54*1000&amp;DC$42,LnkTbl!$C$3:$C$20,0),1)+0)</f>
        <v>0</v>
      </c>
      <c r="DD45">
        <f>IF($F$54=2,0,INDEX(LnkTbl!DI$3:DI$20,MATCH($B$54*1000&amp;DD$42,LnkTbl!$C$3:$C$20,0),1)+0)</f>
        <v>0</v>
      </c>
      <c r="DE45">
        <f>IF($F$54=2,0,INDEX(LnkTbl!DJ$3:DJ$20,MATCH($B$54*1000&amp;DE$42,LnkTbl!$C$3:$C$20,0),1)+0)</f>
        <v>1</v>
      </c>
      <c r="DF45">
        <f>IF($F$54=2,0,INDEX(LnkTbl!DK$3:DK$20,MATCH($B$54*1000&amp;DF$42,LnkTbl!$C$3:$C$20,0),1)+0)</f>
        <v>0</v>
      </c>
      <c r="DG45">
        <f>IF($F$54=2,0,INDEX(LnkTbl!DL$3:DL$20,MATCH($B$54*1000&amp;DG$42,LnkTbl!$C$3:$C$20,0),1)+0)</f>
        <v>1</v>
      </c>
      <c r="DH45">
        <f>IF($F$54=2,0,INDEX(LnkTbl!DM$3:DM$20,MATCH($B$54*1000&amp;DH$42,LnkTbl!$C$3:$C$20,0),1)+0)</f>
        <v>1</v>
      </c>
      <c r="DI45">
        <f>IF($F$54=2,0,INDEX(LnkTbl!DN$3:DN$20,MATCH($B$54*1000&amp;DI$42,LnkTbl!$C$3:$C$20,0),1)+0)</f>
        <v>1</v>
      </c>
      <c r="DJ45">
        <f>IF($F$54=2,0,INDEX(LnkTbl!DO$3:DO$20,MATCH($B$54*1000&amp;DJ$42,LnkTbl!$C$3:$C$20,0),1)+0)</f>
        <v>0</v>
      </c>
      <c r="DK45">
        <f>IF($F$54=2,0,INDEX(LnkTbl!DP$3:DP$20,MATCH($B$54*1000&amp;DK$42,LnkTbl!$C$3:$C$20,0),1)+0)</f>
        <v>1</v>
      </c>
      <c r="DL45">
        <f>IF($F$54=2,0,INDEX(LnkTbl!DQ$3:DQ$20,MATCH($B$54*1000&amp;DL$42,LnkTbl!$C$3:$C$20,0),1)+0)</f>
        <v>1</v>
      </c>
      <c r="DM45">
        <f>IF($F$54=2,0,INDEX(LnkTbl!DR$3:DR$20,MATCH($B$54*1000&amp;DM$42,LnkTbl!$C$3:$C$20,0),1)+0)</f>
        <v>1</v>
      </c>
      <c r="DN45">
        <f>IF($F$54=2,0,INDEX(LnkTbl!DS$3:DS$20,MATCH($B$54*1000&amp;DN$42,LnkTbl!$C$3:$C$20,0),1)+0)</f>
        <v>0</v>
      </c>
    </row>
    <row r="46" spans="1:121" x14ac:dyDescent="0.3">
      <c r="A46" t="s">
        <v>463</v>
      </c>
      <c r="B46">
        <v>613.5776156685348</v>
      </c>
      <c r="C46">
        <v>365.02541414492896</v>
      </c>
      <c r="D46">
        <v>378.45949271129791</v>
      </c>
      <c r="E46">
        <v>275.77764797991728</v>
      </c>
      <c r="F46">
        <v>449.79929660606217</v>
      </c>
      <c r="G46">
        <v>530.37580623112569</v>
      </c>
      <c r="H46">
        <v>387.68066412318092</v>
      </c>
      <c r="I46">
        <v>370.53388345532949</v>
      </c>
      <c r="J46">
        <v>514.23254253296375</v>
      </c>
      <c r="K46">
        <v>616.65651757863452</v>
      </c>
      <c r="L46">
        <v>473.9613754706898</v>
      </c>
      <c r="M46">
        <v>322.17555022555837</v>
      </c>
      <c r="N46">
        <v>370.81039432313867</v>
      </c>
      <c r="O46">
        <v>487.063019622951</v>
      </c>
      <c r="P46">
        <v>460.54283122273722</v>
      </c>
      <c r="Q46">
        <v>419.97961897423784</v>
      </c>
      <c r="R46">
        <v>660.33280723774953</v>
      </c>
      <c r="S46">
        <v>484.89132190836006</v>
      </c>
      <c r="T46">
        <v>629.95078727925727</v>
      </c>
      <c r="U46">
        <v>719.35389662843158</v>
      </c>
      <c r="V46">
        <v>371.92575838542524</v>
      </c>
      <c r="W46">
        <v>137.46629052903674</v>
      </c>
      <c r="X46">
        <v>137.46629052903674</v>
      </c>
      <c r="Y46">
        <v>198.71810804429157</v>
      </c>
      <c r="Z46">
        <v>245.3800937030087</v>
      </c>
      <c r="AA46">
        <v>204.8324157729256</v>
      </c>
      <c r="AB46">
        <v>192.97973082133052</v>
      </c>
      <c r="AC46">
        <v>112.34108392260183</v>
      </c>
      <c r="AD46">
        <v>312.50699044328724</v>
      </c>
      <c r="AE46">
        <v>405.93038139858578</v>
      </c>
      <c r="AF46">
        <v>887.86831868964919</v>
      </c>
      <c r="AG46">
        <v>590.16366957883372</v>
      </c>
      <c r="AH46">
        <v>1022.192948662185</v>
      </c>
      <c r="AI46">
        <v>1022.1929486621849</v>
      </c>
      <c r="AJ46">
        <v>658.64826574869232</v>
      </c>
      <c r="AK46">
        <v>947.20133719412956</v>
      </c>
      <c r="AL46">
        <v>677.63865932618353</v>
      </c>
      <c r="AM46">
        <v>749.22452682466076</v>
      </c>
      <c r="AN46">
        <v>862.35351137733448</v>
      </c>
      <c r="AO46">
        <v>148.31856537462559</v>
      </c>
      <c r="AP46">
        <v>197.75808716616757</v>
      </c>
      <c r="AQ46">
        <v>184.03507027725652</v>
      </c>
      <c r="AR46">
        <v>325.89757291809065</v>
      </c>
      <c r="AS46">
        <v>427.10365739992778</v>
      </c>
      <c r="AT46">
        <v>213.67144295176902</v>
      </c>
      <c r="AU46">
        <v>158.34752134415345</v>
      </c>
      <c r="AV46">
        <v>107.90758944660544</v>
      </c>
      <c r="AW46">
        <v>213.67144295176902</v>
      </c>
      <c r="AX46">
        <v>269.18488324406275</v>
      </c>
      <c r="AY46">
        <v>211.52770701032728</v>
      </c>
      <c r="AZ46">
        <v>151.86349683721284</v>
      </c>
      <c r="BA46">
        <v>629.88554314190901</v>
      </c>
      <c r="BB46">
        <v>629.88554314190901</v>
      </c>
      <c r="BC46">
        <v>440.91988019933638</v>
      </c>
      <c r="BD46">
        <v>494.3641492785863</v>
      </c>
      <c r="BE46">
        <v>390.81238271589598</v>
      </c>
      <c r="BF46">
        <v>586.2185740738438</v>
      </c>
      <c r="BG46">
        <v>421.49576845166348</v>
      </c>
      <c r="BH46">
        <v>655.66008425814312</v>
      </c>
      <c r="BI46">
        <v>607.23340002734051</v>
      </c>
      <c r="BJ46">
        <v>606.23298992133425</v>
      </c>
      <c r="BK46">
        <v>545.37263723016872</v>
      </c>
      <c r="BL46">
        <v>578.73413946089715</v>
      </c>
      <c r="BM46">
        <v>684.49799296606011</v>
      </c>
      <c r="BN46">
        <v>740.34697453614535</v>
      </c>
      <c r="BO46">
        <v>491.58661314576159</v>
      </c>
      <c r="BP46">
        <v>678.1568841885495</v>
      </c>
      <c r="BQ46">
        <v>634.58312103098149</v>
      </c>
      <c r="BR46">
        <v>528.81926752581785</v>
      </c>
      <c r="BS46">
        <v>665.75117750133609</v>
      </c>
      <c r="BT46">
        <v>402.43826661861408</v>
      </c>
      <c r="BU46">
        <v>717.78803733207383</v>
      </c>
      <c r="BV46">
        <v>587.45821268346049</v>
      </c>
      <c r="BW46">
        <v>376.16289907663997</v>
      </c>
      <c r="BX46">
        <v>1174.9164253669212</v>
      </c>
      <c r="BY46">
        <v>1566.5552338225605</v>
      </c>
      <c r="BZ46">
        <v>1370.7358295947408</v>
      </c>
      <c r="CA46">
        <v>979.097021139101</v>
      </c>
      <c r="CB46">
        <v>1566.5552338225605</v>
      </c>
      <c r="CC46">
        <v>1174.9164253669212</v>
      </c>
      <c r="CD46">
        <v>1566.5552338225605</v>
      </c>
      <c r="CE46">
        <v>1762.3746380503812</v>
      </c>
      <c r="CF46">
        <v>1174.9164253669212</v>
      </c>
      <c r="CG46">
        <v>1566.5552338225605</v>
      </c>
      <c r="CH46">
        <v>1370.7358295947408</v>
      </c>
      <c r="CI46">
        <v>1762.3746380503812</v>
      </c>
      <c r="CJ46">
        <v>1566.5552338225605</v>
      </c>
      <c r="CK46">
        <v>1566.5552338225605</v>
      </c>
      <c r="CL46">
        <v>1174.9164253669212</v>
      </c>
      <c r="CM46">
        <v>1174.9164253669212</v>
      </c>
      <c r="CN46">
        <v>1692.7330458448807</v>
      </c>
      <c r="CO46">
        <v>1128.4886972299203</v>
      </c>
      <c r="CP46">
        <v>1316.5701467682409</v>
      </c>
      <c r="CQ46">
        <v>1316.5701467682409</v>
      </c>
      <c r="CR46">
        <v>1316.5701467682409</v>
      </c>
      <c r="CS46">
        <v>940.40724769159988</v>
      </c>
      <c r="CT46">
        <v>940.40724769159988</v>
      </c>
      <c r="CU46">
        <v>1504.6515963065597</v>
      </c>
      <c r="CV46">
        <v>1316.5701467682409</v>
      </c>
      <c r="CW46">
        <v>1128.4886972299203</v>
      </c>
      <c r="CX46">
        <v>997.19574483949987</v>
      </c>
      <c r="CY46">
        <v>940.40724769159988</v>
      </c>
      <c r="CZ46">
        <v>1316.5701467682409</v>
      </c>
      <c r="DA46">
        <v>1316.5701467682409</v>
      </c>
      <c r="DB46">
        <v>1128.4886972299203</v>
      </c>
      <c r="DC46">
        <v>1128.4886972299203</v>
      </c>
      <c r="DD46">
        <v>1128.4886972299203</v>
      </c>
      <c r="DE46">
        <v>1316.5701467682409</v>
      </c>
      <c r="DF46">
        <v>1128.4886972299203</v>
      </c>
      <c r="DG46">
        <v>1504.6515963065599</v>
      </c>
      <c r="DH46">
        <v>537.37557010948558</v>
      </c>
      <c r="DI46">
        <v>1258.8390271788439</v>
      </c>
      <c r="DJ46">
        <v>699.35501509935762</v>
      </c>
      <c r="DK46">
        <v>1118.9680241589717</v>
      </c>
      <c r="DL46">
        <v>1118.9680241589717</v>
      </c>
      <c r="DM46">
        <v>979.09702113910055</v>
      </c>
      <c r="DN46">
        <v>466.977145910746</v>
      </c>
    </row>
    <row r="47" spans="1:121" x14ac:dyDescent="0.3">
      <c r="A47" t="s">
        <v>488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</row>
    <row r="49" spans="1:10" x14ac:dyDescent="0.3">
      <c r="A49" s="1" t="s">
        <v>35</v>
      </c>
      <c r="B49" s="2" t="s">
        <v>36</v>
      </c>
      <c r="D49" t="s">
        <v>448</v>
      </c>
      <c r="E49" s="3">
        <f>MAX(B35:CCC35)</f>
        <v>2.3321394896568592</v>
      </c>
      <c r="F49" s="10">
        <f>MATCH(E49,B$35:AAA$35,0)</f>
        <v>91</v>
      </c>
      <c r="H49" t="s">
        <v>490</v>
      </c>
      <c r="I49" s="3">
        <f>AVERAGE(B46:AAA46)/7</f>
        <v>107.66555755805999</v>
      </c>
      <c r="J49" t="s">
        <v>493</v>
      </c>
    </row>
    <row r="50" spans="1:10" x14ac:dyDescent="0.3">
      <c r="A50" t="s">
        <v>37</v>
      </c>
      <c r="B50" s="3">
        <v>229.77161654000002</v>
      </c>
      <c r="D50" t="s">
        <v>449</v>
      </c>
      <c r="E50" s="3">
        <f>MAX($B$40:$CCC$40)</f>
        <v>755.61319464882251</v>
      </c>
      <c r="F50" s="10">
        <f>MATCH(E50,B$40:AAA$40,0)</f>
        <v>91</v>
      </c>
      <c r="H50" t="s">
        <v>491</v>
      </c>
      <c r="I50" s="3">
        <f>AVERAGE(B41:AAA41)/7</f>
        <v>19.590158356270017</v>
      </c>
      <c r="J50" t="s">
        <v>494</v>
      </c>
    </row>
    <row r="51" spans="1:10" x14ac:dyDescent="0.3">
      <c r="A51" t="s">
        <v>38</v>
      </c>
      <c r="B51" s="3">
        <f>B50/1000/24/$B$58/$B$57/$B$54</f>
        <v>0.70917165598765453</v>
      </c>
      <c r="D51" t="s">
        <v>489</v>
      </c>
      <c r="E51">
        <f t="array" ref="E51">MAX(B40:AAA40*(1-B45:AAA45))</f>
        <v>471.72953979039892</v>
      </c>
      <c r="F51" s="10">
        <f>MATCH(E51,B$40:AAA$40,0)</f>
        <v>90</v>
      </c>
      <c r="H51" t="s">
        <v>492</v>
      </c>
      <c r="I51" s="3">
        <f>AVERAGE(B40:AAA40)</f>
        <v>328.08124943505942</v>
      </c>
      <c r="J51" t="s">
        <v>42</v>
      </c>
    </row>
    <row r="53" spans="1:10" x14ac:dyDescent="0.3">
      <c r="A53" t="str">
        <f>IF(Cerone!A53="","",Cerone!A53)</f>
        <v>Length</v>
      </c>
      <c r="B53">
        <f>IF(Cerone!B53="","",Cerone!B53)</f>
        <v>40</v>
      </c>
      <c r="C53">
        <f>IF(Cerone!C53="","",Cerone!C53)</f>
        <v>60</v>
      </c>
      <c r="D53" t="str">
        <f>IF(Cerone!D53="","",Cerone!D53)</f>
        <v/>
      </c>
      <c r="E53" t="str">
        <f>IF(Cerone!E53="","",Cerone!E53)</f>
        <v>Select Charger</v>
      </c>
      <c r="F53" t="str">
        <f>IF(Cerone!F53="","",Cerone!F53)</f>
        <v>Breaks</v>
      </c>
      <c r="G53" t="str">
        <f>IF(Cerone!G53="","",Cerone!G53)</f>
        <v/>
      </c>
    </row>
    <row r="54" spans="1:10" x14ac:dyDescent="0.3">
      <c r="A54" t="str">
        <f>IF(Cerone!A54="","",Cerone!A54)</f>
        <v>Set charge power</v>
      </c>
      <c r="B54">
        <f>IF(Cerone!B54="","",Cerone!B54)</f>
        <v>0.06</v>
      </c>
      <c r="C54">
        <f>IF(Cerone!C54="","",Cerone!C54)</f>
        <v>0.06</v>
      </c>
      <c r="D54" t="str">
        <f>IF(Cerone!D54="","",Cerone!D54)</f>
        <v>MW</v>
      </c>
      <c r="E54">
        <f>IF(Cerone!E54="","",Cerone!E54)</f>
        <v>1</v>
      </c>
      <c r="F54">
        <f>IF(Cerone!F54="","",Cerone!F54)</f>
        <v>1</v>
      </c>
      <c r="G54" t="str">
        <f>IF(Cerone!G54="","",Cerone!G54)</f>
        <v/>
      </c>
    </row>
    <row r="55" spans="1:10" x14ac:dyDescent="0.3">
      <c r="A55" t="str">
        <f>IF(Cerone!A55="","",Cerone!A55)</f>
        <v>Assume battery level</v>
      </c>
      <c r="B55">
        <f>IF(Cerone!B55="","",Cerone!B55)</f>
        <v>350</v>
      </c>
      <c r="C55">
        <f>IF(Cerone!C55="","",Cerone!C55)</f>
        <v>550</v>
      </c>
      <c r="D55" t="str">
        <f>IF(Cerone!D55="","",Cerone!D55)</f>
        <v>kWh</v>
      </c>
      <c r="E55" t="str">
        <f>IF(Cerone!E55="","",Cerone!E55)</f>
        <v>BYD 60' battery pack (tcrp_syn report)</v>
      </c>
      <c r="F55" t="str">
        <f>IF(Cerone!F55="","",Cerone!F55)</f>
        <v/>
      </c>
      <c r="G55" t="str">
        <f>IF(Cerone!G55="","",Cerone!G55)</f>
        <v/>
      </c>
    </row>
    <row r="56" spans="1:10" x14ac:dyDescent="0.3">
      <c r="A56" t="str">
        <f>IF(Cerone!A56="","",Cerone!A56)</f>
        <v>Set storage level</v>
      </c>
      <c r="B56">
        <f>IF(Cerone!B56="","",Cerone!B56)</f>
        <v>5.833333333333333</v>
      </c>
      <c r="C56">
        <f>IF(Cerone!C56="","",Cerone!C56)</f>
        <v>9.1666666666666679</v>
      </c>
      <c r="D56" t="str">
        <f>IF(Cerone!D56="","",Cerone!D56)</f>
        <v>hour(s)</v>
      </c>
      <c r="E56" t="str">
        <f>IF(Cerone!E56="","",Cerone!E56)</f>
        <v/>
      </c>
      <c r="F56" t="str">
        <f>IF(Cerone!F56="","",Cerone!F56)</f>
        <v/>
      </c>
      <c r="G56" t="str">
        <f>IF(Cerone!G56="","",Cerone!G56)</f>
        <v/>
      </c>
    </row>
    <row r="57" spans="1:10" x14ac:dyDescent="0.3">
      <c r="A57" t="str">
        <f>IF(Cerone!A57="","",Cerone!A57)</f>
        <v>Assume input efficiency</v>
      </c>
      <c r="B57">
        <f>IF(Cerone!B57="","",Cerone!B57)</f>
        <v>0.9</v>
      </c>
      <c r="C57">
        <f>IF(Cerone!C57="","",Cerone!C57)</f>
        <v>0.9</v>
      </c>
      <c r="D57" t="str">
        <f>IF(Cerone!D57="","",Cerone!D57)</f>
        <v/>
      </c>
      <c r="E57" t="str">
        <f>IF(Cerone!E57="","",Cerone!E57)</f>
        <v>90% for https://ncst.ucdavis.edu/wp-content/uploads/2018/09/Kong_NCST-Fellowship-Report.pdf</v>
      </c>
      <c r="F57" t="str">
        <f>IF(Cerone!F57="","",Cerone!F57)</f>
        <v/>
      </c>
      <c r="G57" t="str">
        <f>IF(Cerone!G57="","",Cerone!G57)</f>
        <v/>
      </c>
    </row>
    <row r="58" spans="1:10" x14ac:dyDescent="0.3">
      <c r="A58" t="str">
        <f>IF(Cerone!A58="","",Cerone!A58)</f>
        <v>Assume interval length</v>
      </c>
      <c r="B58">
        <f>IF(Cerone!B58="","",Cerone!B58)</f>
        <v>0.25</v>
      </c>
      <c r="C58">
        <f>IF(Cerone!C58="","",Cerone!C58)</f>
        <v>0.25</v>
      </c>
      <c r="D58" t="str">
        <f>IF(Cerone!D58="","",Cerone!D58)</f>
        <v/>
      </c>
      <c r="E58" t="str">
        <f>IF(Cerone!E58="","",Cerone!E58)</f>
        <v/>
      </c>
      <c r="F58" t="str">
        <f>IF(Cerone!F58="","",Cerone!F58)</f>
        <v/>
      </c>
      <c r="G58" t="str">
        <f>IF(Cerone!G58="","",Cerone!G58)</f>
        <v/>
      </c>
    </row>
    <row r="59" spans="1:10" x14ac:dyDescent="0.3">
      <c r="A59" t="str">
        <f>IF(Cerone!A59="","",Cerone!A59)</f>
        <v>Diesel cost</v>
      </c>
      <c r="B59">
        <f>IF(Cerone!B59="","",Cerone!B59)</f>
        <v>2.44</v>
      </c>
      <c r="C59">
        <f>IF(Cerone!C59="","",Cerone!C59)</f>
        <v>2.44</v>
      </c>
      <c r="D59" t="str">
        <f>IF(Cerone!D59="","",Cerone!D59)</f>
        <v>$/gallon</v>
      </c>
      <c r="E59" t="str">
        <f>IF(Cerone!E59="","",Cerone!E59)</f>
        <v/>
      </c>
      <c r="F59" t="str">
        <f>IF(Cerone!F59="","",Cerone!F59)</f>
        <v/>
      </c>
      <c r="G59" t="str">
        <f>IF(Cerone!G59="","",Cerone!G59)</f>
        <v/>
      </c>
    </row>
    <row r="60" spans="1:10" x14ac:dyDescent="0.3">
      <c r="A60" t="str">
        <f>IF(Cerone!A60="","",Cerone!A60)</f>
        <v>Electric bus cost</v>
      </c>
      <c r="B60">
        <f>IF(Cerone!B60="","",Cerone!B60)</f>
        <v>900000</v>
      </c>
      <c r="C60">
        <f>IF(Cerone!C60="","",Cerone!C60)</f>
        <v>1264000</v>
      </c>
      <c r="D60" t="str">
        <f>IF(Cerone!D60="","",Cerone!D60)</f>
        <v>$</v>
      </c>
      <c r="E60" t="str">
        <f>IF(Cerone!E60="","",Cerone!E60)</f>
        <v>VTA+extrapolation</v>
      </c>
      <c r="F60" t="str">
        <f>IF(Cerone!F60="","",Cerone!F60)</f>
        <v/>
      </c>
      <c r="G60" t="str">
        <f>IF(Cerone!G60="","",Cerone!G60)</f>
        <v/>
      </c>
    </row>
    <row r="61" spans="1:10" x14ac:dyDescent="0.3">
      <c r="A61" t="str">
        <f>IF(Cerone!A61="","",Cerone!A61)</f>
        <v>Diesel-hybrid bus cost</v>
      </c>
      <c r="B61">
        <f>IF(Cerone!B61="","",Cerone!B61)</f>
        <v>700000</v>
      </c>
      <c r="C61">
        <f>IF(Cerone!C61="","",Cerone!C61)</f>
        <v>983000</v>
      </c>
      <c r="D61" t="str">
        <f>IF(Cerone!D61="","",Cerone!D61)</f>
        <v>$</v>
      </c>
      <c r="E61" t="str">
        <f>IF(Cerone!E61="","",Cerone!E61)</f>
        <v>VTA values</v>
      </c>
      <c r="F61" t="str">
        <f>IF(Cerone!F61="","",Cerone!F61)</f>
        <v/>
      </c>
      <c r="G61" t="str">
        <f>IF(Cerone!G61="","",Cerone!G61)</f>
        <v/>
      </c>
    </row>
    <row r="62" spans="1:10" x14ac:dyDescent="0.3">
      <c r="A62" t="str">
        <f>IF(Cerone!A62="","",Cerone!A62)</f>
        <v>BEB Maintenance</v>
      </c>
      <c r="B62">
        <f>IF(Cerone!B62="","",Cerone!B62)</f>
        <v>0.26</v>
      </c>
      <c r="C62">
        <f>IF(Cerone!C62="","",Cerone!C62)</f>
        <v>0.26</v>
      </c>
      <c r="D62" t="str">
        <f>IF(Cerone!D62="","",Cerone!D62)</f>
        <v>$/mile</v>
      </c>
      <c r="E62" t="str">
        <f>IF(Cerone!E62="","",Cerone!E62)</f>
        <v>King Country report</v>
      </c>
      <c r="F62" t="str">
        <f>IF(Cerone!F62="","",Cerone!F62)</f>
        <v/>
      </c>
      <c r="G62" t="str">
        <f>IF(Cerone!G62="","",Cerone!G62)</f>
        <v/>
      </c>
    </row>
    <row r="63" spans="1:10" x14ac:dyDescent="0.3">
      <c r="A63" t="str">
        <f>IF(Cerone!A63="","",Cerone!A63)</f>
        <v>Diesel-hybrid maintenance</v>
      </c>
      <c r="B63">
        <f>IF(Cerone!B63="","",Cerone!B63)</f>
        <v>0.32</v>
      </c>
      <c r="C63">
        <f>IF(Cerone!C63="","",Cerone!C63)</f>
        <v>0.32</v>
      </c>
      <c r="D63" t="str">
        <f>IF(Cerone!D63="","",Cerone!D63)</f>
        <v>$/mile</v>
      </c>
      <c r="E63" t="str">
        <f>IF(Cerone!E63="","",Cerone!E63)</f>
        <v>King Country report</v>
      </c>
      <c r="F63" t="str">
        <f>IF(Cerone!F63="","",Cerone!F63)</f>
        <v/>
      </c>
      <c r="G63" t="str">
        <f>IF(Cerone!G63="","",Cerone!G63)</f>
        <v/>
      </c>
    </row>
    <row r="64" spans="1:10" x14ac:dyDescent="0.3">
      <c r="A64" t="str">
        <f>IF(Cerone!A64="","",Cerone!A64)</f>
        <v>Charger cost</v>
      </c>
      <c r="B64">
        <f>IF(Cerone!B64="","",Cerone!B64)</f>
        <v>40000</v>
      </c>
      <c r="C64" t="str">
        <f>IF(Cerone!C64="","",Cerone!C64)</f>
        <v/>
      </c>
      <c r="D64" t="str">
        <f>IF(Cerone!D64="","",Cerone!D64)</f>
        <v>$</v>
      </c>
      <c r="E64">
        <f>IF(Cerone!E64="","",Cerone!E64)</f>
        <v>50</v>
      </c>
      <c r="F64" t="str">
        <f>IF(Cerone!F64="","",Cerone!F64)</f>
        <v>kW</v>
      </c>
      <c r="G64" t="str">
        <f>IF(Cerone!G64="","",Cerone!G64)</f>
        <v>VTA</v>
      </c>
    </row>
    <row r="65" spans="1:7" x14ac:dyDescent="0.3">
      <c r="A65" t="str">
        <f>IF(Cerone!A65="","",Cerone!A65)</f>
        <v>Charger cost</v>
      </c>
      <c r="B65">
        <f>IF(Cerone!B65="","",Cerone!B65)</f>
        <v>90000</v>
      </c>
      <c r="C65" t="str">
        <f>IF(Cerone!C65="","",Cerone!C65)</f>
        <v/>
      </c>
      <c r="D65" t="str">
        <f>IF(Cerone!D65="","",Cerone!D65)</f>
        <v>$</v>
      </c>
      <c r="E65">
        <f>IF(Cerone!E65="","",Cerone!E65)</f>
        <v>150</v>
      </c>
      <c r="F65" t="str">
        <f>IF(Cerone!F65="","",Cerone!F65)</f>
        <v>kW</v>
      </c>
      <c r="G65" t="str">
        <f>IF(Cerone!G65="","",Cerone!G65)</f>
        <v>VTO project (from Matteo)</v>
      </c>
    </row>
    <row r="66" spans="1:7" x14ac:dyDescent="0.3">
      <c r="A66" t="str">
        <f>IF(Cerone!A66="","",Cerone!A66)</f>
        <v>Charger sharing factor</v>
      </c>
      <c r="B66">
        <f>IF(Cerone!B66="","",Cerone!B66)</f>
        <v>0.5</v>
      </c>
      <c r="C66" t="str">
        <f>IF(Cerone!C66="","",Cerone!C66)</f>
        <v/>
      </c>
      <c r="D66" t="str">
        <f>IF(Cerone!D66="","",Cerone!D66)</f>
        <v/>
      </c>
      <c r="E66" t="str">
        <f>IF(Cerone!E66="","",Cerone!E66)</f>
        <v/>
      </c>
      <c r="F66" t="str">
        <f>IF(Cerone!F66="","",Cerone!F66)</f>
        <v/>
      </c>
      <c r="G66" t="str">
        <f>IF(Cerone!G66="","",Cerone!G66)</f>
        <v/>
      </c>
    </row>
    <row r="67" spans="1:7" x14ac:dyDescent="0.3">
      <c r="A67" t="str">
        <f>IF(Cerone!A67="","",Cerone!A67)</f>
        <v>Charger installation</v>
      </c>
      <c r="B67">
        <f>IF(Cerone!B67="","",Cerone!B67)</f>
        <v>136000</v>
      </c>
      <c r="C67" t="str">
        <f>IF(Cerone!C67="","",Cerone!C67)</f>
        <v/>
      </c>
      <c r="D67" t="str">
        <f>IF(Cerone!D67="","",Cerone!D67)</f>
        <v>$</v>
      </c>
      <c r="E67" t="str">
        <f>IF(Cerone!E67="","",Cerone!E67)</f>
        <v>VTA+adjustment</v>
      </c>
      <c r="F67" t="str">
        <f>IF(Cerone!F67="","",Cerone!F67)</f>
        <v/>
      </c>
      <c r="G67" t="str">
        <f>IF(Cerone!G67="","",Cerone!G67)</f>
        <v/>
      </c>
    </row>
    <row r="68" spans="1:7" x14ac:dyDescent="0.3">
      <c r="A68" t="str">
        <f>IF(Cerone!A68="","",Cerone!A68)</f>
        <v>Infrastructure upgrade (rule 21)</v>
      </c>
      <c r="B68">
        <f>IF(Cerone!B68="","",Cerone!B68)</f>
        <v>0</v>
      </c>
      <c r="C68" t="str">
        <f>IF(Cerone!C68="","",Cerone!C68)</f>
        <v/>
      </c>
      <c r="D68" t="str">
        <f>IF(Cerone!D68="","",Cerone!D68)</f>
        <v>$/MW of additional capacity</v>
      </c>
      <c r="E68" t="str">
        <f>IF(Cerone!E68="","",Cerone!E68)</f>
        <v/>
      </c>
      <c r="F68" t="str">
        <f>IF(Cerone!F68="","",Cerone!F68)</f>
        <v/>
      </c>
      <c r="G68" t="str">
        <f>IF(Cerone!G68="","",Cerone!G68)</f>
        <v/>
      </c>
    </row>
    <row r="69" spans="1:7" x14ac:dyDescent="0.3">
      <c r="A69" t="str">
        <f>IF(Cerone!A69="","",Cerone!A69)</f>
        <v/>
      </c>
      <c r="B69" t="str">
        <f>IF(Cerone!B69="","",Cerone!B69)</f>
        <v/>
      </c>
      <c r="C69" t="str">
        <f>IF(Cerone!C69="","",Cerone!C69)</f>
        <v/>
      </c>
      <c r="D69" t="str">
        <f>IF(Cerone!D69="","",Cerone!D69)</f>
        <v/>
      </c>
      <c r="E69" t="str">
        <f>IF(Cerone!E69="","",Cerone!E69)</f>
        <v/>
      </c>
      <c r="F69" t="str">
        <f>IF(Cerone!F69="","",Cerone!F69)</f>
        <v/>
      </c>
      <c r="G69" t="str">
        <f>IF(Cerone!G69="","",Cerone!G69)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F718D-DF7E-468A-A84A-4AF3B7848B91}">
  <dimension ref="A1:FL90"/>
  <sheetViews>
    <sheetView zoomScale="70" zoomScaleNormal="70" workbookViewId="0">
      <selection activeCell="B34" sqref="B34"/>
    </sheetView>
  </sheetViews>
  <sheetFormatPr defaultRowHeight="14.4" x14ac:dyDescent="0.3"/>
  <cols>
    <col min="1" max="1" width="34" bestFit="1" customWidth="1"/>
    <col min="2" max="2" width="9.109375" customWidth="1"/>
    <col min="3" max="3" width="10.33203125" customWidth="1"/>
    <col min="4" max="25" width="11.109375" bestFit="1" customWidth="1"/>
    <col min="26" max="33" width="16.109375" bestFit="1" customWidth="1"/>
    <col min="34" max="35" width="11.109375" bestFit="1" customWidth="1"/>
    <col min="36" max="36" width="16.109375" bestFit="1" customWidth="1"/>
    <col min="37" max="43" width="11.109375" bestFit="1" customWidth="1"/>
    <col min="44" max="44" width="16.109375" bestFit="1" customWidth="1"/>
    <col min="45" max="46" width="11.109375" bestFit="1" customWidth="1"/>
    <col min="47" max="48" width="16.109375" bestFit="1" customWidth="1"/>
    <col min="49" max="52" width="11.109375" bestFit="1" customWidth="1"/>
    <col min="53" max="53" width="16.109375" bestFit="1" customWidth="1"/>
    <col min="54" max="61" width="11.109375" bestFit="1" customWidth="1"/>
    <col min="62" max="62" width="16.109375" bestFit="1" customWidth="1"/>
    <col min="63" max="63" width="11.109375" bestFit="1" customWidth="1"/>
    <col min="64" max="65" width="16.109375" bestFit="1" customWidth="1"/>
    <col min="66" max="69" width="11.109375" bestFit="1" customWidth="1"/>
    <col min="70" max="70" width="16.109375" bestFit="1" customWidth="1"/>
    <col min="71" max="71" width="11.109375" bestFit="1" customWidth="1"/>
    <col min="72" max="72" width="16.109375" bestFit="1" customWidth="1"/>
    <col min="73" max="78" width="11.109375" bestFit="1" customWidth="1"/>
    <col min="79" max="82" width="16.109375" bestFit="1" customWidth="1"/>
    <col min="83" max="84" width="11.109375" bestFit="1" customWidth="1"/>
    <col min="85" max="86" width="16.109375" bestFit="1" customWidth="1"/>
    <col min="87" max="87" width="11.109375" bestFit="1" customWidth="1"/>
    <col min="88" max="88" width="16.109375" bestFit="1" customWidth="1"/>
    <col min="89" max="90" width="11.109375" bestFit="1" customWidth="1"/>
    <col min="91" max="91" width="16.109375" bestFit="1" customWidth="1"/>
    <col min="92" max="93" width="11.109375" bestFit="1" customWidth="1"/>
    <col min="94" max="95" width="16.109375" bestFit="1" customWidth="1"/>
    <col min="96" max="96" width="11.109375" bestFit="1" customWidth="1"/>
    <col min="97" max="97" width="16.109375" bestFit="1" customWidth="1"/>
    <col min="98" max="98" width="11.109375" bestFit="1" customWidth="1"/>
    <col min="99" max="99" width="16.109375" bestFit="1" customWidth="1"/>
    <col min="100" max="103" width="11.109375" bestFit="1" customWidth="1"/>
    <col min="104" max="105" width="16.109375" bestFit="1" customWidth="1"/>
    <col min="106" max="106" width="11.109375" bestFit="1" customWidth="1"/>
    <col min="107" max="107" width="16.109375" bestFit="1" customWidth="1"/>
    <col min="108" max="108" width="11.109375" bestFit="1" customWidth="1"/>
    <col min="109" max="115" width="16.109375" bestFit="1" customWidth="1"/>
    <col min="116" max="116" width="11.109375" bestFit="1" customWidth="1"/>
    <col min="117" max="118" width="16.109375" bestFit="1" customWidth="1"/>
    <col min="119" max="120" width="11.109375" bestFit="1" customWidth="1"/>
    <col min="121" max="121" width="16.109375" bestFit="1" customWidth="1"/>
  </cols>
  <sheetData>
    <row r="1" spans="1:168" x14ac:dyDescent="0.3">
      <c r="A1" t="s">
        <v>0</v>
      </c>
      <c r="B1">
        <v>1</v>
      </c>
      <c r="C1">
        <v>1</v>
      </c>
      <c r="D1">
        <v>1</v>
      </c>
    </row>
    <row r="2" spans="1:168" x14ac:dyDescent="0.3">
      <c r="A2" t="s">
        <v>1</v>
      </c>
      <c r="B2">
        <v>0.5</v>
      </c>
      <c r="C2">
        <v>1</v>
      </c>
      <c r="D2">
        <v>2</v>
      </c>
    </row>
    <row r="3" spans="1:168" x14ac:dyDescent="0.3">
      <c r="A3" t="s">
        <v>2</v>
      </c>
      <c r="B3">
        <v>0.5</v>
      </c>
      <c r="C3">
        <v>1</v>
      </c>
      <c r="D3">
        <v>2</v>
      </c>
    </row>
    <row r="4" spans="1:168" x14ac:dyDescent="0.3">
      <c r="A4" t="s">
        <v>3</v>
      </c>
      <c r="B4">
        <v>4</v>
      </c>
      <c r="C4">
        <v>4</v>
      </c>
      <c r="D4">
        <v>4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</row>
    <row r="5" spans="1:168" x14ac:dyDescent="0.3">
      <c r="A5" t="s">
        <v>4</v>
      </c>
      <c r="B5">
        <v>1</v>
      </c>
      <c r="C5">
        <v>1</v>
      </c>
      <c r="D5">
        <v>1</v>
      </c>
    </row>
    <row r="6" spans="1:168" x14ac:dyDescent="0.3">
      <c r="A6" t="s">
        <v>5</v>
      </c>
      <c r="B6">
        <v>0.5</v>
      </c>
      <c r="C6">
        <v>0.5</v>
      </c>
      <c r="D6">
        <v>0.5</v>
      </c>
    </row>
    <row r="7" spans="1:168" x14ac:dyDescent="0.3">
      <c r="A7" t="s">
        <v>6</v>
      </c>
      <c r="B7">
        <v>0.5</v>
      </c>
      <c r="C7">
        <v>0.5</v>
      </c>
      <c r="D7">
        <v>0.5</v>
      </c>
    </row>
    <row r="8" spans="1:168" x14ac:dyDescent="0.3">
      <c r="A8" t="s">
        <v>7</v>
      </c>
      <c r="B8">
        <v>0</v>
      </c>
      <c r="C8">
        <v>0</v>
      </c>
      <c r="D8">
        <v>0</v>
      </c>
    </row>
    <row r="9" spans="1:168" x14ac:dyDescent="0.3">
      <c r="A9" t="s">
        <v>8</v>
      </c>
      <c r="B9">
        <v>0</v>
      </c>
      <c r="C9">
        <v>0</v>
      </c>
      <c r="D9">
        <v>0</v>
      </c>
    </row>
    <row r="10" spans="1:168" x14ac:dyDescent="0.3">
      <c r="A10" t="s">
        <v>9</v>
      </c>
      <c r="B10">
        <f>SQRT(0.85)</f>
        <v>0.92195444572928875</v>
      </c>
      <c r="C10">
        <f t="shared" ref="C10:D11" si="0">SQRT(0.85)</f>
        <v>0.92195444572928875</v>
      </c>
      <c r="D10">
        <f t="shared" si="0"/>
        <v>0.92195444572928875</v>
      </c>
    </row>
    <row r="11" spans="1:168" x14ac:dyDescent="0.3">
      <c r="A11" t="s">
        <v>10</v>
      </c>
      <c r="B11">
        <f t="shared" ref="B11" si="1">SQRT(0.85)</f>
        <v>0.92195444572928875</v>
      </c>
      <c r="C11">
        <f t="shared" si="0"/>
        <v>0.92195444572928875</v>
      </c>
      <c r="D11">
        <f t="shared" si="0"/>
        <v>0.92195444572928875</v>
      </c>
    </row>
    <row r="12" spans="1:168" x14ac:dyDescent="0.3">
      <c r="A12" t="s">
        <v>11</v>
      </c>
      <c r="B12">
        <v>0</v>
      </c>
      <c r="C12">
        <v>0</v>
      </c>
      <c r="D12">
        <v>0</v>
      </c>
    </row>
    <row r="13" spans="1:168" x14ac:dyDescent="0.3">
      <c r="A13" t="s">
        <v>12</v>
      </c>
      <c r="B13">
        <v>0</v>
      </c>
      <c r="C13">
        <v>0</v>
      </c>
      <c r="D13">
        <v>0</v>
      </c>
    </row>
    <row r="14" spans="1:168" x14ac:dyDescent="0.3">
      <c r="A14" t="s">
        <v>13</v>
      </c>
      <c r="B14">
        <v>0</v>
      </c>
      <c r="C14">
        <v>0</v>
      </c>
      <c r="D14">
        <v>0</v>
      </c>
    </row>
    <row r="15" spans="1:168" x14ac:dyDescent="0.3">
      <c r="A15" t="s">
        <v>14</v>
      </c>
      <c r="B15">
        <v>0</v>
      </c>
      <c r="C15">
        <v>0</v>
      </c>
      <c r="D15">
        <v>0</v>
      </c>
    </row>
    <row r="16" spans="1:168" x14ac:dyDescent="0.3">
      <c r="A16" t="s">
        <v>15</v>
      </c>
      <c r="B16">
        <v>0</v>
      </c>
      <c r="C16">
        <v>0</v>
      </c>
      <c r="D16">
        <v>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</row>
    <row r="17" spans="1:168" x14ac:dyDescent="0.3">
      <c r="A17" t="s">
        <v>451</v>
      </c>
      <c r="B17">
        <v>0</v>
      </c>
      <c r="C17">
        <v>0</v>
      </c>
      <c r="D17">
        <v>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</row>
    <row r="18" spans="1:168" x14ac:dyDescent="0.3">
      <c r="A18" t="s">
        <v>16</v>
      </c>
      <c r="B18">
        <v>1323000</v>
      </c>
      <c r="C18">
        <v>1323000</v>
      </c>
      <c r="D18">
        <v>1323000</v>
      </c>
    </row>
    <row r="19" spans="1:168" x14ac:dyDescent="0.3">
      <c r="A19" t="s">
        <v>17</v>
      </c>
      <c r="B19">
        <v>0</v>
      </c>
      <c r="C19">
        <v>0</v>
      </c>
      <c r="D19">
        <v>0</v>
      </c>
    </row>
    <row r="20" spans="1:168" x14ac:dyDescent="0.3">
      <c r="A20" t="s">
        <v>18</v>
      </c>
      <c r="B20">
        <v>0</v>
      </c>
      <c r="C20">
        <v>0</v>
      </c>
      <c r="D20">
        <v>0</v>
      </c>
    </row>
    <row r="21" spans="1:168" x14ac:dyDescent="0.3">
      <c r="A21" t="s">
        <v>19</v>
      </c>
      <c r="B21">
        <v>33080</v>
      </c>
      <c r="C21">
        <v>33080</v>
      </c>
      <c r="D21">
        <v>33080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</row>
    <row r="22" spans="1:168" x14ac:dyDescent="0.3">
      <c r="A22" t="s">
        <v>452</v>
      </c>
      <c r="B22">
        <v>0</v>
      </c>
      <c r="C22">
        <v>0</v>
      </c>
      <c r="D22">
        <v>0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</row>
    <row r="23" spans="1:168" x14ac:dyDescent="0.3">
      <c r="A23" t="s">
        <v>20</v>
      </c>
      <c r="B23">
        <v>0</v>
      </c>
      <c r="C23">
        <v>0</v>
      </c>
      <c r="D23">
        <v>0</v>
      </c>
    </row>
    <row r="24" spans="1:168" x14ac:dyDescent="0.3">
      <c r="A24" t="s">
        <v>21</v>
      </c>
      <c r="B24">
        <v>0</v>
      </c>
      <c r="C24">
        <v>0</v>
      </c>
      <c r="D24">
        <v>0</v>
      </c>
    </row>
    <row r="25" spans="1:168" x14ac:dyDescent="0.3">
      <c r="A25" t="s">
        <v>22</v>
      </c>
      <c r="B25">
        <v>0</v>
      </c>
      <c r="C25">
        <v>0</v>
      </c>
      <c r="D25">
        <v>0</v>
      </c>
    </row>
    <row r="26" spans="1:168" x14ac:dyDescent="0.3">
      <c r="A26" t="s">
        <v>23</v>
      </c>
      <c r="B26">
        <v>15</v>
      </c>
      <c r="C26">
        <v>15</v>
      </c>
      <c r="D26">
        <v>15</v>
      </c>
    </row>
    <row r="27" spans="1:168" x14ac:dyDescent="0.3">
      <c r="A27" t="s">
        <v>24</v>
      </c>
      <c r="B27">
        <v>15</v>
      </c>
      <c r="C27">
        <v>15</v>
      </c>
      <c r="D27">
        <v>15</v>
      </c>
    </row>
    <row r="28" spans="1:168" x14ac:dyDescent="0.3">
      <c r="A28" t="s">
        <v>25</v>
      </c>
      <c r="B28">
        <v>15</v>
      </c>
      <c r="C28">
        <v>15</v>
      </c>
      <c r="D28">
        <v>15</v>
      </c>
    </row>
    <row r="29" spans="1:168" x14ac:dyDescent="0.3">
      <c r="A29" t="s">
        <v>26</v>
      </c>
      <c r="B29">
        <v>15</v>
      </c>
      <c r="C29">
        <v>15</v>
      </c>
      <c r="D29">
        <v>15</v>
      </c>
    </row>
    <row r="30" spans="1:168" x14ac:dyDescent="0.3">
      <c r="A30" t="s">
        <v>27</v>
      </c>
      <c r="B30">
        <v>7.0000000000000007E-2</v>
      </c>
      <c r="C30">
        <v>7.0000000000000007E-2</v>
      </c>
      <c r="D30">
        <v>7.0000000000000007E-2</v>
      </c>
    </row>
    <row r="31" spans="1:168" x14ac:dyDescent="0.3">
      <c r="A31" t="s">
        <v>28</v>
      </c>
      <c r="B31">
        <v>7.0000000000000007E-2</v>
      </c>
      <c r="C31">
        <v>7.0000000000000007E-2</v>
      </c>
      <c r="D31">
        <v>7.0000000000000007E-2</v>
      </c>
    </row>
    <row r="32" spans="1:168" x14ac:dyDescent="0.3">
      <c r="A32" t="s">
        <v>29</v>
      </c>
      <c r="B32">
        <v>7.0000000000000007E-2</v>
      </c>
      <c r="C32">
        <v>7.0000000000000007E-2</v>
      </c>
      <c r="D32">
        <v>7.0000000000000007E-2</v>
      </c>
    </row>
    <row r="33" spans="1:168" x14ac:dyDescent="0.3">
      <c r="A33" t="s">
        <v>30</v>
      </c>
      <c r="B33">
        <v>0</v>
      </c>
      <c r="C33">
        <v>0</v>
      </c>
      <c r="D33">
        <v>0</v>
      </c>
    </row>
    <row r="34" spans="1:168" x14ac:dyDescent="0.3">
      <c r="A34" t="s">
        <v>31</v>
      </c>
      <c r="B34">
        <v>0</v>
      </c>
      <c r="C34">
        <v>0</v>
      </c>
      <c r="D34">
        <v>0</v>
      </c>
    </row>
    <row r="35" spans="1:168" x14ac:dyDescent="0.3">
      <c r="A35" t="s">
        <v>32</v>
      </c>
      <c r="B35">
        <v>1</v>
      </c>
      <c r="C35">
        <v>1</v>
      </c>
      <c r="D35">
        <v>1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</row>
    <row r="36" spans="1:168" x14ac:dyDescent="0.3">
      <c r="A36" t="s">
        <v>33</v>
      </c>
      <c r="B36">
        <v>1</v>
      </c>
      <c r="C36">
        <v>1</v>
      </c>
      <c r="D36">
        <v>1</v>
      </c>
    </row>
    <row r="37" spans="1:168" x14ac:dyDescent="0.3">
      <c r="A37" t="s">
        <v>34</v>
      </c>
      <c r="B37">
        <v>0</v>
      </c>
      <c r="C37">
        <v>0</v>
      </c>
      <c r="D37">
        <v>0</v>
      </c>
    </row>
    <row r="38" spans="1:168" x14ac:dyDescent="0.3">
      <c r="A38" t="s">
        <v>487</v>
      </c>
      <c r="B38">
        <v>1</v>
      </c>
      <c r="C38">
        <v>1</v>
      </c>
      <c r="D38">
        <v>1</v>
      </c>
    </row>
    <row r="49" spans="1:9" x14ac:dyDescent="0.3">
      <c r="A49" s="1"/>
      <c r="B49" s="2"/>
      <c r="E49" s="3"/>
      <c r="F49" s="10"/>
      <c r="I49" s="3"/>
    </row>
    <row r="50" spans="1:9" x14ac:dyDescent="0.3">
      <c r="B50" s="3"/>
      <c r="E50" s="3"/>
      <c r="F50" s="10"/>
      <c r="I50" s="3"/>
    </row>
    <row r="51" spans="1:9" x14ac:dyDescent="0.3">
      <c r="B51" s="3"/>
      <c r="F51" s="10"/>
      <c r="I51" s="3"/>
    </row>
    <row r="56" spans="1:9" x14ac:dyDescent="0.3">
      <c r="B56" s="3"/>
      <c r="C56" s="3"/>
    </row>
    <row r="60" spans="1:9" x14ac:dyDescent="0.3">
      <c r="B60" s="6"/>
      <c r="C60" s="6"/>
    </row>
    <row r="61" spans="1:9" x14ac:dyDescent="0.3">
      <c r="B61" s="6"/>
      <c r="C61" s="6"/>
    </row>
    <row r="64" spans="1:9" x14ac:dyDescent="0.3">
      <c r="B64" s="6"/>
      <c r="C64" s="6"/>
    </row>
    <row r="65" spans="2:121" x14ac:dyDescent="0.3">
      <c r="B65" s="6"/>
      <c r="C65" s="6"/>
    </row>
    <row r="66" spans="2:121" x14ac:dyDescent="0.3">
      <c r="B66" s="8"/>
      <c r="C66" s="8"/>
    </row>
    <row r="67" spans="2:121" x14ac:dyDescent="0.3">
      <c r="B67" s="6"/>
      <c r="C67" s="6"/>
    </row>
    <row r="68" spans="2:121" x14ac:dyDescent="0.3">
      <c r="B68" s="6"/>
      <c r="C68" s="6"/>
    </row>
    <row r="72" spans="2:121" x14ac:dyDescent="0.3"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</row>
    <row r="73" spans="2:121" x14ac:dyDescent="0.3"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</row>
    <row r="74" spans="2:121" x14ac:dyDescent="0.3"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</row>
    <row r="75" spans="2:121" x14ac:dyDescent="0.3"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</row>
    <row r="76" spans="2:121" x14ac:dyDescent="0.3"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</row>
    <row r="77" spans="2:121" x14ac:dyDescent="0.3"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</row>
    <row r="86" spans="2:2" x14ac:dyDescent="0.3">
      <c r="B86" s="9"/>
    </row>
    <row r="87" spans="2:2" x14ac:dyDescent="0.3">
      <c r="B87" s="9"/>
    </row>
    <row r="89" spans="2:2" x14ac:dyDescent="0.3">
      <c r="B89" s="9"/>
    </row>
    <row r="90" spans="2:2" x14ac:dyDescent="0.3">
      <c r="B90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AF03A-D993-46C9-BE02-EB4C7B78BD99}">
  <dimension ref="A2:FQ30"/>
  <sheetViews>
    <sheetView workbookViewId="0">
      <selection activeCell="A5" sqref="A5"/>
    </sheetView>
  </sheetViews>
  <sheetFormatPr defaultRowHeight="14.4" x14ac:dyDescent="0.3"/>
  <cols>
    <col min="6" max="6" width="12.33203125" bestFit="1" customWidth="1"/>
  </cols>
  <sheetData>
    <row r="2" spans="1:173" x14ac:dyDescent="0.3">
      <c r="A2" t="s">
        <v>500</v>
      </c>
      <c r="B2" t="s">
        <v>47</v>
      </c>
      <c r="C2" t="s">
        <v>502</v>
      </c>
      <c r="D2" t="s">
        <v>499</v>
      </c>
      <c r="E2" t="s">
        <v>511</v>
      </c>
      <c r="F2" t="s">
        <v>501</v>
      </c>
      <c r="G2">
        <v>1</v>
      </c>
      <c r="H2">
        <f>G2+1</f>
        <v>2</v>
      </c>
      <c r="I2">
        <f t="shared" ref="I2:BT2" si="0">H2+1</f>
        <v>3</v>
      </c>
      <c r="J2">
        <f t="shared" si="0"/>
        <v>4</v>
      </c>
      <c r="K2">
        <f t="shared" si="0"/>
        <v>5</v>
      </c>
      <c r="L2">
        <f t="shared" si="0"/>
        <v>6</v>
      </c>
      <c r="M2">
        <f t="shared" si="0"/>
        <v>7</v>
      </c>
      <c r="N2">
        <f t="shared" si="0"/>
        <v>8</v>
      </c>
      <c r="O2">
        <f t="shared" si="0"/>
        <v>9</v>
      </c>
      <c r="P2">
        <f t="shared" si="0"/>
        <v>10</v>
      </c>
      <c r="Q2">
        <f t="shared" si="0"/>
        <v>11</v>
      </c>
      <c r="R2">
        <f t="shared" si="0"/>
        <v>12</v>
      </c>
      <c r="S2">
        <f t="shared" si="0"/>
        <v>13</v>
      </c>
      <c r="T2">
        <f t="shared" si="0"/>
        <v>14</v>
      </c>
      <c r="U2">
        <f t="shared" si="0"/>
        <v>15</v>
      </c>
      <c r="V2">
        <f t="shared" si="0"/>
        <v>16</v>
      </c>
      <c r="W2">
        <f t="shared" si="0"/>
        <v>17</v>
      </c>
      <c r="X2">
        <f t="shared" si="0"/>
        <v>18</v>
      </c>
      <c r="Y2">
        <f t="shared" si="0"/>
        <v>19</v>
      </c>
      <c r="Z2">
        <f t="shared" si="0"/>
        <v>20</v>
      </c>
      <c r="AA2">
        <f t="shared" si="0"/>
        <v>21</v>
      </c>
      <c r="AB2">
        <f t="shared" si="0"/>
        <v>22</v>
      </c>
      <c r="AC2">
        <f t="shared" si="0"/>
        <v>23</v>
      </c>
      <c r="AD2">
        <f t="shared" si="0"/>
        <v>24</v>
      </c>
      <c r="AE2">
        <f t="shared" si="0"/>
        <v>25</v>
      </c>
      <c r="AF2">
        <f t="shared" si="0"/>
        <v>26</v>
      </c>
      <c r="AG2">
        <f t="shared" si="0"/>
        <v>27</v>
      </c>
      <c r="AH2">
        <f t="shared" si="0"/>
        <v>28</v>
      </c>
      <c r="AI2">
        <f t="shared" si="0"/>
        <v>29</v>
      </c>
      <c r="AJ2">
        <f t="shared" si="0"/>
        <v>30</v>
      </c>
      <c r="AK2">
        <f t="shared" si="0"/>
        <v>31</v>
      </c>
      <c r="AL2">
        <f t="shared" si="0"/>
        <v>32</v>
      </c>
      <c r="AM2">
        <f t="shared" si="0"/>
        <v>33</v>
      </c>
      <c r="AN2">
        <f t="shared" si="0"/>
        <v>34</v>
      </c>
      <c r="AO2">
        <f t="shared" si="0"/>
        <v>35</v>
      </c>
      <c r="AP2">
        <f t="shared" si="0"/>
        <v>36</v>
      </c>
      <c r="AQ2">
        <f t="shared" si="0"/>
        <v>37</v>
      </c>
      <c r="AR2">
        <f t="shared" si="0"/>
        <v>38</v>
      </c>
      <c r="AS2">
        <f t="shared" si="0"/>
        <v>39</v>
      </c>
      <c r="AT2">
        <f t="shared" si="0"/>
        <v>40</v>
      </c>
      <c r="AU2">
        <f t="shared" si="0"/>
        <v>41</v>
      </c>
      <c r="AV2">
        <f t="shared" si="0"/>
        <v>42</v>
      </c>
      <c r="AW2">
        <f t="shared" si="0"/>
        <v>43</v>
      </c>
      <c r="AX2">
        <f t="shared" si="0"/>
        <v>44</v>
      </c>
      <c r="AY2">
        <f t="shared" si="0"/>
        <v>45</v>
      </c>
      <c r="AZ2">
        <f t="shared" si="0"/>
        <v>46</v>
      </c>
      <c r="BA2">
        <f t="shared" si="0"/>
        <v>47</v>
      </c>
      <c r="BB2">
        <f t="shared" si="0"/>
        <v>48</v>
      </c>
      <c r="BC2">
        <f t="shared" si="0"/>
        <v>49</v>
      </c>
      <c r="BD2">
        <f t="shared" si="0"/>
        <v>50</v>
      </c>
      <c r="BE2">
        <f t="shared" si="0"/>
        <v>51</v>
      </c>
      <c r="BF2">
        <f t="shared" si="0"/>
        <v>52</v>
      </c>
      <c r="BG2">
        <f t="shared" si="0"/>
        <v>53</v>
      </c>
      <c r="BH2">
        <f t="shared" si="0"/>
        <v>54</v>
      </c>
      <c r="BI2">
        <f t="shared" si="0"/>
        <v>55</v>
      </c>
      <c r="BJ2">
        <f t="shared" si="0"/>
        <v>56</v>
      </c>
      <c r="BK2">
        <f t="shared" si="0"/>
        <v>57</v>
      </c>
      <c r="BL2">
        <f t="shared" si="0"/>
        <v>58</v>
      </c>
      <c r="BM2">
        <f t="shared" si="0"/>
        <v>59</v>
      </c>
      <c r="BN2">
        <f t="shared" si="0"/>
        <v>60</v>
      </c>
      <c r="BO2">
        <f t="shared" si="0"/>
        <v>61</v>
      </c>
      <c r="BP2">
        <f t="shared" si="0"/>
        <v>62</v>
      </c>
      <c r="BQ2">
        <f t="shared" si="0"/>
        <v>63</v>
      </c>
      <c r="BR2">
        <f t="shared" si="0"/>
        <v>64</v>
      </c>
      <c r="BS2">
        <f t="shared" si="0"/>
        <v>65</v>
      </c>
      <c r="BT2">
        <f t="shared" si="0"/>
        <v>66</v>
      </c>
      <c r="BU2">
        <f t="shared" ref="BU2:EF2" si="1">BT2+1</f>
        <v>67</v>
      </c>
      <c r="BV2">
        <f t="shared" si="1"/>
        <v>68</v>
      </c>
      <c r="BW2">
        <f t="shared" si="1"/>
        <v>69</v>
      </c>
      <c r="BX2">
        <f t="shared" si="1"/>
        <v>70</v>
      </c>
      <c r="BY2">
        <f t="shared" si="1"/>
        <v>71</v>
      </c>
      <c r="BZ2">
        <f t="shared" si="1"/>
        <v>72</v>
      </c>
      <c r="CA2">
        <f t="shared" si="1"/>
        <v>73</v>
      </c>
      <c r="CB2">
        <f t="shared" si="1"/>
        <v>74</v>
      </c>
      <c r="CC2">
        <f t="shared" si="1"/>
        <v>75</v>
      </c>
      <c r="CD2">
        <f t="shared" si="1"/>
        <v>76</v>
      </c>
      <c r="CE2">
        <f t="shared" si="1"/>
        <v>77</v>
      </c>
      <c r="CF2">
        <f t="shared" si="1"/>
        <v>78</v>
      </c>
      <c r="CG2">
        <f t="shared" si="1"/>
        <v>79</v>
      </c>
      <c r="CH2">
        <f t="shared" si="1"/>
        <v>80</v>
      </c>
      <c r="CI2">
        <f t="shared" si="1"/>
        <v>81</v>
      </c>
      <c r="CJ2">
        <f t="shared" si="1"/>
        <v>82</v>
      </c>
      <c r="CK2">
        <f t="shared" si="1"/>
        <v>83</v>
      </c>
      <c r="CL2">
        <f t="shared" si="1"/>
        <v>84</v>
      </c>
      <c r="CM2">
        <f t="shared" si="1"/>
        <v>85</v>
      </c>
      <c r="CN2">
        <f t="shared" si="1"/>
        <v>86</v>
      </c>
      <c r="CO2">
        <f t="shared" si="1"/>
        <v>87</v>
      </c>
      <c r="CP2">
        <f t="shared" si="1"/>
        <v>88</v>
      </c>
      <c r="CQ2">
        <f t="shared" si="1"/>
        <v>89</v>
      </c>
      <c r="CR2">
        <f t="shared" si="1"/>
        <v>90</v>
      </c>
      <c r="CS2">
        <f t="shared" si="1"/>
        <v>91</v>
      </c>
      <c r="CT2">
        <f t="shared" si="1"/>
        <v>92</v>
      </c>
      <c r="CU2">
        <f t="shared" si="1"/>
        <v>93</v>
      </c>
      <c r="CV2">
        <f t="shared" si="1"/>
        <v>94</v>
      </c>
      <c r="CW2">
        <f t="shared" si="1"/>
        <v>95</v>
      </c>
      <c r="CX2">
        <f t="shared" si="1"/>
        <v>96</v>
      </c>
      <c r="CY2">
        <f t="shared" si="1"/>
        <v>97</v>
      </c>
      <c r="CZ2">
        <f t="shared" si="1"/>
        <v>98</v>
      </c>
      <c r="DA2">
        <f t="shared" si="1"/>
        <v>99</v>
      </c>
      <c r="DB2">
        <f t="shared" si="1"/>
        <v>100</v>
      </c>
      <c r="DC2">
        <f t="shared" si="1"/>
        <v>101</v>
      </c>
      <c r="DD2">
        <f t="shared" si="1"/>
        <v>102</v>
      </c>
      <c r="DE2">
        <f t="shared" si="1"/>
        <v>103</v>
      </c>
      <c r="DF2">
        <f t="shared" si="1"/>
        <v>104</v>
      </c>
      <c r="DG2">
        <f t="shared" si="1"/>
        <v>105</v>
      </c>
      <c r="DH2">
        <f t="shared" si="1"/>
        <v>106</v>
      </c>
      <c r="DI2">
        <f t="shared" si="1"/>
        <v>107</v>
      </c>
      <c r="DJ2">
        <f t="shared" si="1"/>
        <v>108</v>
      </c>
      <c r="DK2">
        <f t="shared" si="1"/>
        <v>109</v>
      </c>
      <c r="DL2">
        <f t="shared" si="1"/>
        <v>110</v>
      </c>
      <c r="DM2">
        <f t="shared" si="1"/>
        <v>111</v>
      </c>
      <c r="DN2">
        <f t="shared" si="1"/>
        <v>112</v>
      </c>
      <c r="DO2">
        <f t="shared" si="1"/>
        <v>113</v>
      </c>
      <c r="DP2">
        <f t="shared" si="1"/>
        <v>114</v>
      </c>
      <c r="DQ2">
        <f t="shared" si="1"/>
        <v>115</v>
      </c>
      <c r="DR2">
        <f t="shared" si="1"/>
        <v>116</v>
      </c>
      <c r="DS2">
        <f t="shared" si="1"/>
        <v>117</v>
      </c>
      <c r="DT2">
        <f t="shared" si="1"/>
        <v>118</v>
      </c>
      <c r="DU2">
        <f t="shared" si="1"/>
        <v>119</v>
      </c>
      <c r="DV2">
        <f t="shared" si="1"/>
        <v>120</v>
      </c>
      <c r="DW2">
        <f t="shared" si="1"/>
        <v>121</v>
      </c>
      <c r="DX2">
        <f t="shared" si="1"/>
        <v>122</v>
      </c>
      <c r="DY2">
        <f t="shared" si="1"/>
        <v>123</v>
      </c>
      <c r="DZ2">
        <f t="shared" si="1"/>
        <v>124</v>
      </c>
      <c r="EA2">
        <f t="shared" si="1"/>
        <v>125</v>
      </c>
      <c r="EB2">
        <f t="shared" si="1"/>
        <v>126</v>
      </c>
      <c r="EC2">
        <f t="shared" si="1"/>
        <v>127</v>
      </c>
      <c r="ED2">
        <f t="shared" si="1"/>
        <v>128</v>
      </c>
      <c r="EE2">
        <f t="shared" si="1"/>
        <v>129</v>
      </c>
      <c r="EF2">
        <f t="shared" si="1"/>
        <v>130</v>
      </c>
      <c r="EG2">
        <f t="shared" ref="EG2:FQ2" si="2">EF2+1</f>
        <v>131</v>
      </c>
      <c r="EH2">
        <f t="shared" si="2"/>
        <v>132</v>
      </c>
      <c r="EI2">
        <f t="shared" si="2"/>
        <v>133</v>
      </c>
      <c r="EJ2">
        <f t="shared" si="2"/>
        <v>134</v>
      </c>
      <c r="EK2">
        <f t="shared" si="2"/>
        <v>135</v>
      </c>
      <c r="EL2">
        <f t="shared" si="2"/>
        <v>136</v>
      </c>
      <c r="EM2">
        <f t="shared" si="2"/>
        <v>137</v>
      </c>
      <c r="EN2">
        <f t="shared" si="2"/>
        <v>138</v>
      </c>
      <c r="EO2">
        <f t="shared" si="2"/>
        <v>139</v>
      </c>
      <c r="EP2">
        <f t="shared" si="2"/>
        <v>140</v>
      </c>
      <c r="EQ2">
        <f t="shared" si="2"/>
        <v>141</v>
      </c>
      <c r="ER2">
        <f t="shared" si="2"/>
        <v>142</v>
      </c>
      <c r="ES2">
        <f t="shared" si="2"/>
        <v>143</v>
      </c>
      <c r="ET2">
        <f t="shared" si="2"/>
        <v>144</v>
      </c>
      <c r="EU2">
        <f t="shared" si="2"/>
        <v>145</v>
      </c>
      <c r="EV2">
        <f t="shared" si="2"/>
        <v>146</v>
      </c>
      <c r="EW2">
        <f t="shared" si="2"/>
        <v>147</v>
      </c>
      <c r="EX2">
        <f t="shared" si="2"/>
        <v>148</v>
      </c>
      <c r="EY2">
        <f t="shared" si="2"/>
        <v>149</v>
      </c>
      <c r="EZ2">
        <f t="shared" si="2"/>
        <v>150</v>
      </c>
      <c r="FA2">
        <f t="shared" si="2"/>
        <v>151</v>
      </c>
      <c r="FB2">
        <f t="shared" si="2"/>
        <v>152</v>
      </c>
      <c r="FC2">
        <f t="shared" si="2"/>
        <v>153</v>
      </c>
      <c r="FD2">
        <f t="shared" si="2"/>
        <v>154</v>
      </c>
      <c r="FE2">
        <f t="shared" si="2"/>
        <v>155</v>
      </c>
      <c r="FF2">
        <f t="shared" si="2"/>
        <v>156</v>
      </c>
      <c r="FG2">
        <f t="shared" si="2"/>
        <v>157</v>
      </c>
      <c r="FH2">
        <f t="shared" si="2"/>
        <v>158</v>
      </c>
      <c r="FI2">
        <f t="shared" si="2"/>
        <v>159</v>
      </c>
      <c r="FJ2">
        <f t="shared" si="2"/>
        <v>160</v>
      </c>
      <c r="FK2">
        <f t="shared" si="2"/>
        <v>161</v>
      </c>
      <c r="FL2">
        <f t="shared" si="2"/>
        <v>162</v>
      </c>
      <c r="FM2">
        <f t="shared" si="2"/>
        <v>163</v>
      </c>
      <c r="FN2">
        <f t="shared" si="2"/>
        <v>164</v>
      </c>
      <c r="FO2">
        <f t="shared" si="2"/>
        <v>165</v>
      </c>
      <c r="FP2">
        <f t="shared" si="2"/>
        <v>166</v>
      </c>
      <c r="FQ2">
        <f t="shared" si="2"/>
        <v>167</v>
      </c>
    </row>
    <row r="3" spans="1:173" x14ac:dyDescent="0.3">
      <c r="A3">
        <v>60</v>
      </c>
      <c r="B3" t="s">
        <v>36</v>
      </c>
      <c r="C3" t="str">
        <f>A3&amp;B3</f>
        <v>60Cerone</v>
      </c>
      <c r="D3">
        <f>COUNTIF(G3:AAC3,"&gt;0")</f>
        <v>41</v>
      </c>
      <c r="E3" t="s">
        <v>512</v>
      </c>
      <c r="F3" t="s">
        <v>496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1</v>
      </c>
      <c r="BA3">
        <v>1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0</v>
      </c>
      <c r="BQ3">
        <v>1</v>
      </c>
      <c r="BR3">
        <v>1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1</v>
      </c>
      <c r="CK3">
        <v>1</v>
      </c>
      <c r="CL3">
        <v>1</v>
      </c>
      <c r="CM3">
        <v>0</v>
      </c>
      <c r="CN3">
        <v>0</v>
      </c>
      <c r="CO3">
        <v>1</v>
      </c>
      <c r="CP3">
        <v>1</v>
      </c>
      <c r="CQ3">
        <v>0</v>
      </c>
      <c r="CR3">
        <v>1</v>
      </c>
      <c r="CS3">
        <v>0</v>
      </c>
      <c r="CT3">
        <v>0</v>
      </c>
      <c r="CU3">
        <v>1</v>
      </c>
      <c r="CV3">
        <v>0</v>
      </c>
      <c r="CW3">
        <v>0</v>
      </c>
      <c r="CX3">
        <v>1</v>
      </c>
      <c r="CY3">
        <v>1</v>
      </c>
      <c r="CZ3">
        <v>0</v>
      </c>
      <c r="DA3">
        <v>1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1</v>
      </c>
      <c r="DI3">
        <v>1</v>
      </c>
      <c r="DJ3">
        <v>0</v>
      </c>
      <c r="DK3">
        <v>1</v>
      </c>
      <c r="DL3">
        <v>0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0</v>
      </c>
      <c r="DU3">
        <v>1</v>
      </c>
      <c r="DV3">
        <v>0</v>
      </c>
    </row>
    <row r="4" spans="1:173" x14ac:dyDescent="0.3">
      <c r="A4">
        <v>120</v>
      </c>
      <c r="B4" t="s">
        <v>36</v>
      </c>
      <c r="C4" t="str">
        <f t="shared" ref="C4:C11" si="3">A4&amp;B4</f>
        <v>120Cerone</v>
      </c>
      <c r="D4">
        <f t="shared" ref="D4:D11" si="4">COUNTIF(G4:AAC4,"&gt;0")</f>
        <v>41</v>
      </c>
      <c r="E4" t="s">
        <v>512</v>
      </c>
      <c r="F4" t="s">
        <v>497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1</v>
      </c>
      <c r="BA4">
        <v>1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1</v>
      </c>
      <c r="BR4">
        <v>1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1</v>
      </c>
      <c r="CK4">
        <v>1</v>
      </c>
      <c r="CL4">
        <v>1</v>
      </c>
      <c r="CM4">
        <v>0</v>
      </c>
      <c r="CN4">
        <v>0</v>
      </c>
      <c r="CO4">
        <v>1</v>
      </c>
      <c r="CP4">
        <v>1</v>
      </c>
      <c r="CQ4">
        <v>0</v>
      </c>
      <c r="CR4">
        <v>1</v>
      </c>
      <c r="CS4">
        <v>0</v>
      </c>
      <c r="CT4">
        <v>0</v>
      </c>
      <c r="CU4">
        <v>1</v>
      </c>
      <c r="CV4">
        <v>0</v>
      </c>
      <c r="CW4">
        <v>0</v>
      </c>
      <c r="CX4">
        <v>1</v>
      </c>
      <c r="CY4">
        <v>1</v>
      </c>
      <c r="CZ4">
        <v>0</v>
      </c>
      <c r="DA4">
        <v>1</v>
      </c>
      <c r="DB4">
        <v>0</v>
      </c>
      <c r="DC4">
        <v>1</v>
      </c>
      <c r="DD4">
        <v>0</v>
      </c>
      <c r="DE4">
        <v>0</v>
      </c>
      <c r="DF4">
        <v>0</v>
      </c>
      <c r="DG4">
        <v>0</v>
      </c>
      <c r="DH4">
        <v>1</v>
      </c>
      <c r="DI4">
        <v>1</v>
      </c>
      <c r="DJ4">
        <v>0</v>
      </c>
      <c r="DK4">
        <v>1</v>
      </c>
      <c r="DL4">
        <v>0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0</v>
      </c>
      <c r="DU4">
        <v>1</v>
      </c>
      <c r="DV4">
        <v>0</v>
      </c>
    </row>
    <row r="5" spans="1:173" x14ac:dyDescent="0.3">
      <c r="A5">
        <v>350</v>
      </c>
      <c r="B5" t="s">
        <v>36</v>
      </c>
      <c r="C5" t="str">
        <f t="shared" si="3"/>
        <v>350Cerone</v>
      </c>
      <c r="D5">
        <f t="shared" si="4"/>
        <v>41</v>
      </c>
      <c r="E5" t="s">
        <v>512</v>
      </c>
      <c r="F5" t="s">
        <v>498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1</v>
      </c>
      <c r="BA5">
        <v>1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1</v>
      </c>
      <c r="BR5">
        <v>1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1</v>
      </c>
      <c r="CK5">
        <v>1</v>
      </c>
      <c r="CL5">
        <v>1</v>
      </c>
      <c r="CM5">
        <v>0</v>
      </c>
      <c r="CN5">
        <v>0</v>
      </c>
      <c r="CO5">
        <v>1</v>
      </c>
      <c r="CP5">
        <v>1</v>
      </c>
      <c r="CQ5">
        <v>0</v>
      </c>
      <c r="CR5">
        <v>1</v>
      </c>
      <c r="CS5">
        <v>0</v>
      </c>
      <c r="CT5">
        <v>0</v>
      </c>
      <c r="CU5">
        <v>1</v>
      </c>
      <c r="CV5">
        <v>0</v>
      </c>
      <c r="CW5">
        <v>0</v>
      </c>
      <c r="CX5">
        <v>1</v>
      </c>
      <c r="CY5">
        <v>1</v>
      </c>
      <c r="CZ5">
        <v>0</v>
      </c>
      <c r="DA5">
        <v>1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1</v>
      </c>
      <c r="DI5">
        <v>1</v>
      </c>
      <c r="DJ5">
        <v>0</v>
      </c>
      <c r="DK5">
        <v>1</v>
      </c>
      <c r="DL5">
        <v>0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0</v>
      </c>
      <c r="DU5">
        <v>1</v>
      </c>
      <c r="DV5">
        <v>0</v>
      </c>
    </row>
    <row r="6" spans="1:173" x14ac:dyDescent="0.3">
      <c r="A6">
        <f>A3</f>
        <v>60</v>
      </c>
      <c r="B6" t="s">
        <v>48</v>
      </c>
      <c r="C6" t="str">
        <f t="shared" si="3"/>
        <v>60Chaboya</v>
      </c>
      <c r="D6">
        <f>COUNTIF(G6:AAC6,"&gt;0")</f>
        <v>51</v>
      </c>
      <c r="E6" t="s">
        <v>512</v>
      </c>
      <c r="F6" t="str">
        <f>F3</f>
        <v>60 - 350/550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1</v>
      </c>
      <c r="AQ6">
        <v>1</v>
      </c>
      <c r="AR6">
        <v>1</v>
      </c>
      <c r="AS6">
        <v>0</v>
      </c>
      <c r="AT6">
        <v>0</v>
      </c>
      <c r="AU6">
        <v>1</v>
      </c>
      <c r="AV6">
        <v>1</v>
      </c>
      <c r="AW6">
        <v>0</v>
      </c>
      <c r="AX6">
        <v>1</v>
      </c>
      <c r="AY6">
        <v>1</v>
      </c>
      <c r="AZ6">
        <v>0</v>
      </c>
      <c r="BA6">
        <v>0</v>
      </c>
      <c r="BB6">
        <v>1</v>
      </c>
      <c r="BC6">
        <v>1</v>
      </c>
      <c r="BD6">
        <v>0</v>
      </c>
      <c r="BE6">
        <v>1</v>
      </c>
      <c r="BF6">
        <v>0</v>
      </c>
      <c r="BG6">
        <v>0</v>
      </c>
      <c r="BH6">
        <v>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1</v>
      </c>
      <c r="BR6">
        <v>0</v>
      </c>
      <c r="BS6">
        <v>0</v>
      </c>
      <c r="BT6">
        <v>0</v>
      </c>
      <c r="BU6">
        <v>1</v>
      </c>
      <c r="BV6">
        <v>0</v>
      </c>
      <c r="BW6">
        <v>1</v>
      </c>
      <c r="BX6">
        <v>1</v>
      </c>
      <c r="BY6">
        <v>1</v>
      </c>
      <c r="BZ6">
        <v>0</v>
      </c>
      <c r="CA6">
        <v>1</v>
      </c>
      <c r="CB6">
        <v>1</v>
      </c>
      <c r="CC6">
        <v>1</v>
      </c>
      <c r="CD6">
        <v>0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  <c r="CM6">
        <v>1</v>
      </c>
      <c r="CN6">
        <v>1</v>
      </c>
      <c r="CO6">
        <v>0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0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1</v>
      </c>
      <c r="DL6">
        <v>1</v>
      </c>
      <c r="DM6">
        <v>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1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1</v>
      </c>
      <c r="EL6">
        <v>1</v>
      </c>
      <c r="EM6">
        <v>1</v>
      </c>
      <c r="EN6">
        <v>1</v>
      </c>
      <c r="EO6">
        <v>0</v>
      </c>
      <c r="EP6">
        <v>0</v>
      </c>
      <c r="EQ6">
        <v>0</v>
      </c>
      <c r="ER6">
        <v>0</v>
      </c>
      <c r="ES6">
        <v>1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1</v>
      </c>
      <c r="FE6">
        <v>1</v>
      </c>
      <c r="FF6">
        <v>1</v>
      </c>
      <c r="FG6">
        <v>0</v>
      </c>
      <c r="FH6">
        <v>0</v>
      </c>
      <c r="FI6">
        <v>1</v>
      </c>
      <c r="FJ6">
        <v>0</v>
      </c>
      <c r="FK6">
        <v>0</v>
      </c>
      <c r="FL6">
        <v>0</v>
      </c>
      <c r="FM6">
        <v>0</v>
      </c>
      <c r="FN6">
        <v>0</v>
      </c>
      <c r="FO6">
        <v>1</v>
      </c>
      <c r="FP6">
        <v>0</v>
      </c>
      <c r="FQ6">
        <v>0</v>
      </c>
    </row>
    <row r="7" spans="1:173" x14ac:dyDescent="0.3">
      <c r="A7">
        <f t="shared" ref="A7:A11" si="5">A4</f>
        <v>120</v>
      </c>
      <c r="B7" t="s">
        <v>48</v>
      </c>
      <c r="C7" t="str">
        <f t="shared" si="3"/>
        <v>120Chaboya</v>
      </c>
      <c r="D7">
        <f>COUNTIF(G7:AAC7,"&gt;0")</f>
        <v>51</v>
      </c>
      <c r="E7" t="s">
        <v>512</v>
      </c>
      <c r="F7" t="str">
        <f t="shared" ref="F7:F11" si="6">F4</f>
        <v>120 - 350/550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1</v>
      </c>
      <c r="AR7">
        <v>1</v>
      </c>
      <c r="AS7">
        <v>0</v>
      </c>
      <c r="AT7">
        <v>0</v>
      </c>
      <c r="AU7">
        <v>1</v>
      </c>
      <c r="AV7">
        <v>1</v>
      </c>
      <c r="AW7">
        <v>0</v>
      </c>
      <c r="AX7">
        <v>1</v>
      </c>
      <c r="AY7">
        <v>1</v>
      </c>
      <c r="AZ7">
        <v>0</v>
      </c>
      <c r="BA7">
        <v>0</v>
      </c>
      <c r="BB7">
        <v>1</v>
      </c>
      <c r="BC7">
        <v>1</v>
      </c>
      <c r="BD7">
        <v>0</v>
      </c>
      <c r="BE7">
        <v>1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0</v>
      </c>
      <c r="BS7">
        <v>0</v>
      </c>
      <c r="BT7">
        <v>0</v>
      </c>
      <c r="BU7">
        <v>1</v>
      </c>
      <c r="BV7">
        <v>0</v>
      </c>
      <c r="BW7">
        <v>1</v>
      </c>
      <c r="BX7">
        <v>1</v>
      </c>
      <c r="BY7">
        <v>1</v>
      </c>
      <c r="BZ7">
        <v>0</v>
      </c>
      <c r="CA7">
        <v>1</v>
      </c>
      <c r="CB7">
        <v>1</v>
      </c>
      <c r="CC7">
        <v>1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1</v>
      </c>
      <c r="CN7">
        <v>1</v>
      </c>
      <c r="CO7">
        <v>0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0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</v>
      </c>
      <c r="DL7">
        <v>1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1</v>
      </c>
      <c r="EL7">
        <v>1</v>
      </c>
      <c r="EM7">
        <v>1</v>
      </c>
      <c r="EN7">
        <v>1</v>
      </c>
      <c r="EO7">
        <v>0</v>
      </c>
      <c r="EP7">
        <v>0</v>
      </c>
      <c r="EQ7">
        <v>0</v>
      </c>
      <c r="ER7">
        <v>0</v>
      </c>
      <c r="ES7">
        <v>1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1</v>
      </c>
      <c r="FE7">
        <v>1</v>
      </c>
      <c r="FF7">
        <v>1</v>
      </c>
      <c r="FG7">
        <v>0</v>
      </c>
      <c r="FH7">
        <v>0</v>
      </c>
      <c r="FI7">
        <v>1</v>
      </c>
      <c r="FJ7">
        <v>0</v>
      </c>
      <c r="FK7">
        <v>0</v>
      </c>
      <c r="FL7">
        <v>0</v>
      </c>
      <c r="FM7">
        <v>0</v>
      </c>
      <c r="FN7">
        <v>0</v>
      </c>
      <c r="FO7">
        <v>1</v>
      </c>
      <c r="FP7">
        <v>0</v>
      </c>
      <c r="FQ7">
        <v>0</v>
      </c>
    </row>
    <row r="8" spans="1:173" x14ac:dyDescent="0.3">
      <c r="A8">
        <f t="shared" si="5"/>
        <v>350</v>
      </c>
      <c r="B8" t="s">
        <v>48</v>
      </c>
      <c r="C8" t="str">
        <f t="shared" si="3"/>
        <v>350Chaboya</v>
      </c>
      <c r="D8">
        <f>COUNTIF(G8:AAC8,"&gt;0")</f>
        <v>51</v>
      </c>
      <c r="E8" t="s">
        <v>512</v>
      </c>
      <c r="F8" t="str">
        <f t="shared" si="6"/>
        <v>350 - 350/550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1</v>
      </c>
      <c r="AQ8">
        <v>1</v>
      </c>
      <c r="AR8">
        <v>1</v>
      </c>
      <c r="AS8">
        <v>0</v>
      </c>
      <c r="AT8">
        <v>0</v>
      </c>
      <c r="AU8">
        <v>1</v>
      </c>
      <c r="AV8">
        <v>1</v>
      </c>
      <c r="AW8">
        <v>0</v>
      </c>
      <c r="AX8">
        <v>1</v>
      </c>
      <c r="AY8">
        <v>1</v>
      </c>
      <c r="AZ8">
        <v>0</v>
      </c>
      <c r="BA8">
        <v>0</v>
      </c>
      <c r="BB8">
        <v>1</v>
      </c>
      <c r="BC8">
        <v>1</v>
      </c>
      <c r="BD8">
        <v>0</v>
      </c>
      <c r="BE8">
        <v>1</v>
      </c>
      <c r="BF8">
        <v>0</v>
      </c>
      <c r="BG8">
        <v>0</v>
      </c>
      <c r="BH8">
        <v>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1</v>
      </c>
      <c r="BR8">
        <v>0</v>
      </c>
      <c r="BS8">
        <v>0</v>
      </c>
      <c r="BT8">
        <v>0</v>
      </c>
      <c r="BU8">
        <v>1</v>
      </c>
      <c r="BV8">
        <v>0</v>
      </c>
      <c r="BW8">
        <v>1</v>
      </c>
      <c r="BX8">
        <v>1</v>
      </c>
      <c r="BY8">
        <v>1</v>
      </c>
      <c r="BZ8">
        <v>0</v>
      </c>
      <c r="CA8">
        <v>1</v>
      </c>
      <c r="CB8">
        <v>1</v>
      </c>
      <c r="CC8">
        <v>1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1</v>
      </c>
      <c r="CN8">
        <v>1</v>
      </c>
      <c r="CO8">
        <v>0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0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1</v>
      </c>
      <c r="DM8">
        <v>1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1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1</v>
      </c>
      <c r="EL8">
        <v>1</v>
      </c>
      <c r="EM8">
        <v>1</v>
      </c>
      <c r="EN8">
        <v>1</v>
      </c>
      <c r="EO8">
        <v>0</v>
      </c>
      <c r="EP8">
        <v>0</v>
      </c>
      <c r="EQ8">
        <v>0</v>
      </c>
      <c r="ER8">
        <v>0</v>
      </c>
      <c r="ES8">
        <v>1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1</v>
      </c>
      <c r="FF8">
        <v>1</v>
      </c>
      <c r="FG8">
        <v>0</v>
      </c>
      <c r="FH8">
        <v>0</v>
      </c>
      <c r="FI8">
        <v>1</v>
      </c>
      <c r="FJ8">
        <v>0</v>
      </c>
      <c r="FK8">
        <v>0</v>
      </c>
      <c r="FL8">
        <v>0</v>
      </c>
      <c r="FM8">
        <v>0</v>
      </c>
      <c r="FN8">
        <v>0</v>
      </c>
      <c r="FO8">
        <v>1</v>
      </c>
      <c r="FP8">
        <v>0</v>
      </c>
      <c r="FQ8">
        <v>0</v>
      </c>
    </row>
    <row r="9" spans="1:173" x14ac:dyDescent="0.3">
      <c r="A9">
        <f t="shared" si="5"/>
        <v>60</v>
      </c>
      <c r="B9" t="s">
        <v>49</v>
      </c>
      <c r="C9" t="str">
        <f t="shared" si="3"/>
        <v>60North</v>
      </c>
      <c r="D9">
        <f>COUNTIF(G9:AAC9,"&gt;0")</f>
        <v>25</v>
      </c>
      <c r="E9" t="s">
        <v>512</v>
      </c>
      <c r="F9" t="str">
        <f t="shared" si="6"/>
        <v>60 - 350/550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1</v>
      </c>
      <c r="CF9">
        <v>0</v>
      </c>
      <c r="CG9">
        <v>1</v>
      </c>
      <c r="CH9">
        <v>0</v>
      </c>
      <c r="CI9">
        <v>1</v>
      </c>
      <c r="CJ9">
        <v>1</v>
      </c>
      <c r="CK9">
        <v>0</v>
      </c>
      <c r="CL9">
        <v>1</v>
      </c>
      <c r="CM9">
        <v>1</v>
      </c>
      <c r="CN9">
        <v>1</v>
      </c>
      <c r="CO9">
        <v>1</v>
      </c>
      <c r="CP9">
        <v>1</v>
      </c>
      <c r="CQ9">
        <v>0</v>
      </c>
      <c r="CR9">
        <v>0</v>
      </c>
      <c r="CS9">
        <v>1</v>
      </c>
      <c r="CT9">
        <v>0</v>
      </c>
      <c r="CU9">
        <v>1</v>
      </c>
      <c r="CV9">
        <v>1</v>
      </c>
      <c r="CW9">
        <v>1</v>
      </c>
      <c r="CX9">
        <v>0</v>
      </c>
      <c r="CY9">
        <v>0</v>
      </c>
      <c r="CZ9">
        <v>1</v>
      </c>
      <c r="DA9">
        <v>1</v>
      </c>
      <c r="DB9">
        <v>0</v>
      </c>
      <c r="DC9">
        <v>0</v>
      </c>
      <c r="DD9">
        <v>0</v>
      </c>
      <c r="DE9">
        <v>1</v>
      </c>
      <c r="DF9">
        <v>1</v>
      </c>
      <c r="DG9">
        <v>0</v>
      </c>
      <c r="DH9">
        <v>0</v>
      </c>
      <c r="DI9">
        <v>0</v>
      </c>
      <c r="DJ9">
        <v>1</v>
      </c>
      <c r="DK9">
        <v>0</v>
      </c>
      <c r="DL9">
        <v>1</v>
      </c>
      <c r="DM9">
        <v>1</v>
      </c>
      <c r="DN9">
        <v>1</v>
      </c>
      <c r="DO9">
        <v>0</v>
      </c>
      <c r="DP9">
        <v>1</v>
      </c>
      <c r="DQ9">
        <v>1</v>
      </c>
      <c r="DR9">
        <v>1</v>
      </c>
      <c r="DS9">
        <v>0</v>
      </c>
    </row>
    <row r="10" spans="1:173" x14ac:dyDescent="0.3">
      <c r="A10">
        <f t="shared" si="5"/>
        <v>120</v>
      </c>
      <c r="B10" t="s">
        <v>49</v>
      </c>
      <c r="C10" t="str">
        <f t="shared" si="3"/>
        <v>120North</v>
      </c>
      <c r="D10">
        <f>COUNTIF(G10:AAC10,"&gt;0")</f>
        <v>18</v>
      </c>
      <c r="E10" t="s">
        <v>512</v>
      </c>
      <c r="F10" t="str">
        <f t="shared" si="6"/>
        <v>120 - 350/550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</v>
      </c>
      <c r="CE10">
        <v>1</v>
      </c>
      <c r="CF10">
        <v>0</v>
      </c>
      <c r="CG10">
        <v>1</v>
      </c>
      <c r="CH10">
        <v>0</v>
      </c>
      <c r="CI10">
        <v>1</v>
      </c>
      <c r="CJ10">
        <v>1</v>
      </c>
      <c r="CK10">
        <v>0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1</v>
      </c>
      <c r="DN10">
        <v>1</v>
      </c>
      <c r="DO10">
        <v>0</v>
      </c>
      <c r="DP10">
        <v>1</v>
      </c>
      <c r="DQ10">
        <v>1</v>
      </c>
      <c r="DR10">
        <v>1</v>
      </c>
      <c r="DS10">
        <v>0</v>
      </c>
    </row>
    <row r="11" spans="1:173" x14ac:dyDescent="0.3">
      <c r="A11">
        <f t="shared" si="5"/>
        <v>350</v>
      </c>
      <c r="B11" t="s">
        <v>49</v>
      </c>
      <c r="C11" t="str">
        <f t="shared" si="3"/>
        <v>350North</v>
      </c>
      <c r="D11">
        <f>COUNTIF(G11:AAC11,"&gt;0")</f>
        <v>18</v>
      </c>
      <c r="E11" t="s">
        <v>512</v>
      </c>
      <c r="F11" t="str">
        <f t="shared" si="6"/>
        <v>350 - 350/550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1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1</v>
      </c>
      <c r="CK11">
        <v>0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</v>
      </c>
      <c r="DM11">
        <v>1</v>
      </c>
      <c r="DN11">
        <v>1</v>
      </c>
      <c r="DO11">
        <v>0</v>
      </c>
      <c r="DP11">
        <v>1</v>
      </c>
      <c r="DQ11">
        <v>1</v>
      </c>
      <c r="DR11">
        <v>1</v>
      </c>
      <c r="DS11">
        <v>0</v>
      </c>
    </row>
    <row r="13" spans="1:173" x14ac:dyDescent="0.3">
      <c r="F13" s="11"/>
    </row>
    <row r="14" spans="1:173" x14ac:dyDescent="0.3">
      <c r="F14" s="11"/>
    </row>
    <row r="15" spans="1:173" x14ac:dyDescent="0.3">
      <c r="F15" s="11"/>
    </row>
    <row r="21" spans="1:173" x14ac:dyDescent="0.3">
      <c r="A21" t="s">
        <v>514</v>
      </c>
    </row>
    <row r="22" spans="1:173" x14ac:dyDescent="0.3">
      <c r="A22">
        <f>A13</f>
        <v>0</v>
      </c>
      <c r="B22">
        <f>B13</f>
        <v>0</v>
      </c>
      <c r="C22" t="str">
        <f t="shared" ref="C22:C30" si="7">A22&amp;B22</f>
        <v>00</v>
      </c>
      <c r="D22">
        <f t="shared" ref="D22:D30" si="8">COUNTIF(G22:AAC22,"&gt;0")</f>
        <v>0</v>
      </c>
      <c r="E22" t="s">
        <v>513</v>
      </c>
      <c r="F22">
        <f>F13</f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</row>
    <row r="23" spans="1:173" x14ac:dyDescent="0.3">
      <c r="A23">
        <f t="shared" ref="A23:B23" si="9">A14</f>
        <v>0</v>
      </c>
      <c r="B23">
        <f t="shared" si="9"/>
        <v>0</v>
      </c>
      <c r="C23" t="str">
        <f t="shared" si="7"/>
        <v>00</v>
      </c>
      <c r="D23">
        <f t="shared" si="8"/>
        <v>0</v>
      </c>
      <c r="E23" t="s">
        <v>513</v>
      </c>
      <c r="F23">
        <f t="shared" ref="F23:F30" si="10">F14</f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</row>
    <row r="24" spans="1:173" x14ac:dyDescent="0.3">
      <c r="A24">
        <f t="shared" ref="A24:B24" si="11">A15</f>
        <v>0</v>
      </c>
      <c r="B24">
        <f t="shared" si="11"/>
        <v>0</v>
      </c>
      <c r="C24" t="str">
        <f t="shared" si="7"/>
        <v>00</v>
      </c>
      <c r="D24">
        <f t="shared" si="8"/>
        <v>0</v>
      </c>
      <c r="E24" t="s">
        <v>513</v>
      </c>
      <c r="F24">
        <f t="shared" si="10"/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</row>
    <row r="25" spans="1:173" x14ac:dyDescent="0.3">
      <c r="A25">
        <f t="shared" ref="A25:B25" si="12">A16</f>
        <v>0</v>
      </c>
      <c r="B25">
        <f t="shared" si="12"/>
        <v>0</v>
      </c>
      <c r="C25" t="str">
        <f t="shared" si="7"/>
        <v>00</v>
      </c>
      <c r="D25">
        <f t="shared" si="8"/>
        <v>0</v>
      </c>
      <c r="E25" t="s">
        <v>513</v>
      </c>
      <c r="F25">
        <f t="shared" si="10"/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</row>
    <row r="26" spans="1:173" x14ac:dyDescent="0.3">
      <c r="A26">
        <f t="shared" ref="A26:B26" si="13">A17</f>
        <v>0</v>
      </c>
      <c r="B26">
        <f t="shared" si="13"/>
        <v>0</v>
      </c>
      <c r="C26" t="str">
        <f t="shared" si="7"/>
        <v>00</v>
      </c>
      <c r="D26">
        <f t="shared" si="8"/>
        <v>0</v>
      </c>
      <c r="E26" t="s">
        <v>513</v>
      </c>
      <c r="F26">
        <f t="shared" si="10"/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</row>
    <row r="27" spans="1:173" x14ac:dyDescent="0.3">
      <c r="A27">
        <f t="shared" ref="A27:B27" si="14">A18</f>
        <v>0</v>
      </c>
      <c r="B27">
        <f t="shared" si="14"/>
        <v>0</v>
      </c>
      <c r="C27" t="str">
        <f t="shared" si="7"/>
        <v>00</v>
      </c>
      <c r="D27">
        <f t="shared" si="8"/>
        <v>0</v>
      </c>
      <c r="E27" t="s">
        <v>513</v>
      </c>
      <c r="F27">
        <f t="shared" si="10"/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</row>
    <row r="28" spans="1:173" x14ac:dyDescent="0.3">
      <c r="A28">
        <f t="shared" ref="A28:B28" si="15">A19</f>
        <v>0</v>
      </c>
      <c r="B28">
        <f t="shared" si="15"/>
        <v>0</v>
      </c>
      <c r="C28" t="str">
        <f t="shared" si="7"/>
        <v>00</v>
      </c>
      <c r="D28">
        <f t="shared" si="8"/>
        <v>0</v>
      </c>
      <c r="E28" t="s">
        <v>513</v>
      </c>
      <c r="F28">
        <f t="shared" si="10"/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</row>
    <row r="29" spans="1:173" x14ac:dyDescent="0.3">
      <c r="A29">
        <f t="shared" ref="A29:B29" si="16">A20</f>
        <v>0</v>
      </c>
      <c r="B29">
        <f t="shared" si="16"/>
        <v>0</v>
      </c>
      <c r="C29" t="str">
        <f t="shared" si="7"/>
        <v>00</v>
      </c>
      <c r="D29">
        <f t="shared" si="8"/>
        <v>0</v>
      </c>
      <c r="E29" t="s">
        <v>513</v>
      </c>
      <c r="F29">
        <f t="shared" si="10"/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</row>
    <row r="30" spans="1:173" x14ac:dyDescent="0.3">
      <c r="A30" t="str">
        <f t="shared" ref="A30:B30" si="17">A21</f>
        <v>Not necessary</v>
      </c>
      <c r="B30">
        <f t="shared" si="17"/>
        <v>0</v>
      </c>
      <c r="C30" t="str">
        <f t="shared" si="7"/>
        <v>Not necessary0</v>
      </c>
      <c r="D30">
        <f t="shared" si="8"/>
        <v>0</v>
      </c>
      <c r="E30" t="s">
        <v>513</v>
      </c>
      <c r="F30">
        <f t="shared" si="10"/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2CB23C86-47B4-45EE-BF3F-403142C0C8CD}">
  <ds:schemaRefs/>
</ds:datastoreItem>
</file>

<file path=customXml/itemProps2.xml><?xml version="1.0" encoding="utf-8"?>
<ds:datastoreItem xmlns:ds="http://schemas.openxmlformats.org/officeDocument/2006/customXml" ds:itemID="{F198BCF9-0340-4E75-8D92-094BFABA4B9D}">
  <ds:schemaRefs/>
</ds:datastoreItem>
</file>

<file path=customXml/itemProps3.xml><?xml version="1.0" encoding="utf-8"?>
<ds:datastoreItem xmlns:ds="http://schemas.openxmlformats.org/officeDocument/2006/customXml" ds:itemID="{5243C4E9-EBFF-41A5-9255-399FE7D8E5F5}">
  <ds:schemaRefs/>
</ds:datastoreItem>
</file>

<file path=customXml/itemProps4.xml><?xml version="1.0" encoding="utf-8"?>
<ds:datastoreItem xmlns:ds="http://schemas.openxmlformats.org/officeDocument/2006/customXml" ds:itemID="{A4D3FE45-8854-427F-A6DE-839359AE0E89}">
  <ds:schemaRefs/>
</ds:datastoreItem>
</file>

<file path=customXml/itemProps5.xml><?xml version="1.0" encoding="utf-8"?>
<ds:datastoreItem xmlns:ds="http://schemas.openxmlformats.org/officeDocument/2006/customXml" ds:itemID="{E8539463-AC18-42B3-9664-847A7359D663}">
  <ds:schemaRefs/>
</ds:datastoreItem>
</file>

<file path=customXml/itemProps6.xml><?xml version="1.0" encoding="utf-8"?>
<ds:datastoreItem xmlns:ds="http://schemas.openxmlformats.org/officeDocument/2006/customXml" ds:itemID="{E94E0473-D662-4C9B-9A06-0C535FC1184C}">
  <ds:schemaRefs/>
</ds:datastoreItem>
</file>

<file path=customXml/itemProps7.xml><?xml version="1.0" encoding="utf-8"?>
<ds:datastoreItem xmlns:ds="http://schemas.openxmlformats.org/officeDocument/2006/customXml" ds:itemID="{8871B0E3-A8A6-410D-A715-90ACCC96BD5B}">
  <ds:schemaRefs/>
</ds:datastoreItem>
</file>

<file path=customXml/itemProps8.xml><?xml version="1.0" encoding="utf-8"?>
<ds:datastoreItem xmlns:ds="http://schemas.openxmlformats.org/officeDocument/2006/customXml" ds:itemID="{F8466689-B3FA-4E34-8EFD-7F517867FBBC}">
  <ds:schemaRefs/>
</ds:datastoreItem>
</file>

<file path=customXml/itemProps9.xml><?xml version="1.0" encoding="utf-8"?>
<ds:datastoreItem xmlns:ds="http://schemas.openxmlformats.org/officeDocument/2006/customXml" ds:itemID="{3FCEED4A-5C58-4FC5-A3A3-C339D0F4EC1A}">
  <ds:schemaRefs/>
</ds:datastoreItem>
</file>

<file path=customXml/itemProps10.xml><?xml version="1.0" encoding="utf-8"?>
<ds:datastoreItem xmlns:ds="http://schemas.openxmlformats.org/officeDocument/2006/customXml" ds:itemID="{FE403760-6227-4D5E-A654-268D3933D344}">
  <ds:schemaRefs/>
</ds:datastoreItem>
</file>

<file path=customXml/itemProps11.xml><?xml version="1.0" encoding="utf-8"?>
<ds:datastoreItem xmlns:ds="http://schemas.openxmlformats.org/officeDocument/2006/customXml" ds:itemID="{F1E10281-DE7B-4AEF-9092-461E7830FF9A}">
  <ds:schemaRefs/>
</ds:datastoreItem>
</file>

<file path=customXml/itemProps12.xml><?xml version="1.0" encoding="utf-8"?>
<ds:datastoreItem xmlns:ds="http://schemas.openxmlformats.org/officeDocument/2006/customXml" ds:itemID="{4B838DCE-30FE-4320-8912-96B38E7F308E}">
  <ds:schemaRefs/>
</ds:datastoreItem>
</file>

<file path=customXml/itemProps13.xml><?xml version="1.0" encoding="utf-8"?>
<ds:datastoreItem xmlns:ds="http://schemas.openxmlformats.org/officeDocument/2006/customXml" ds:itemID="{0DB4D274-7EC6-479F-B36A-304100D3A9DF}">
  <ds:schemaRefs/>
</ds:datastoreItem>
</file>

<file path=customXml/itemProps14.xml><?xml version="1.0" encoding="utf-8"?>
<ds:datastoreItem xmlns:ds="http://schemas.openxmlformats.org/officeDocument/2006/customXml" ds:itemID="{AFBE287C-7B1E-4523-909E-C8FBF75C598E}">
  <ds:schemaRefs/>
</ds:datastoreItem>
</file>

<file path=customXml/itemProps15.xml><?xml version="1.0" encoding="utf-8"?>
<ds:datastoreItem xmlns:ds="http://schemas.openxmlformats.org/officeDocument/2006/customXml" ds:itemID="{2A32F975-2116-4F68-B25C-65C13C1DD09B}">
  <ds:schemaRefs/>
</ds:datastoreItem>
</file>

<file path=customXml/itemProps16.xml><?xml version="1.0" encoding="utf-8"?>
<ds:datastoreItem xmlns:ds="http://schemas.openxmlformats.org/officeDocument/2006/customXml" ds:itemID="{D98D1ED7-7BF6-49DD-97B1-96E9DD04E92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Cerone</vt:lpstr>
      <vt:lpstr>Chaboya</vt:lpstr>
      <vt:lpstr>North</vt:lpstr>
      <vt:lpstr>Storage</vt:lpstr>
      <vt:lpstr>LnkTbl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Eichman, Joshua</dc:creator>
  <cp:lastModifiedBy>Eichman, Joshua</cp:lastModifiedBy>
  <dcterms:created xsi:type="dcterms:W3CDTF">2019-08-05T01:58:28Z</dcterms:created>
  <dcterms:modified xsi:type="dcterms:W3CDTF">2019-08-27T03:24:45Z</dcterms:modified>
</cp:coreProperties>
</file>