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esktop\8th Sem\Elective – VIII Lab Operation Research Lab (SMA44204)\Lab_8_27.04.22\"/>
    </mc:Choice>
  </mc:AlternateContent>
  <xr:revisionPtr revIDLastSave="0" documentId="13_ncr:1_{14A5B224-608A-43EE-B946-D152818FA82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3" sheetId="3" r:id="rId1"/>
    <sheet name="Sheet1" sheetId="4" r:id="rId2"/>
    <sheet name="Sheet4" sheetId="6" r:id="rId3"/>
    <sheet name="Sheet2" sheetId="5" r:id="rId4"/>
    <sheet name="Sheet5" sheetId="7" r:id="rId5"/>
    <sheet name="Sheet8" sheetId="10" r:id="rId6"/>
  </sheets>
  <definedNames>
    <definedName name="solver_adj" localSheetId="1" hidden="1">Sheet1!$M$13:$Q$15</definedName>
    <definedName name="solver_adj" localSheetId="3" hidden="1">Sheet2!$C$16:$F$19</definedName>
    <definedName name="solver_adj" localSheetId="0" hidden="1">Sheet3!$B$14:$D$16</definedName>
    <definedName name="solver_adj" localSheetId="4" hidden="1">Sheet5!$J$15:$N$19</definedName>
    <definedName name="solver_adj" localSheetId="5" hidden="1">Sheet8!$S$15:$W$19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3" hidden="1">100</definedName>
    <definedName name="solver_itr" localSheetId="0" hidden="1">100</definedName>
    <definedName name="solver_itr" localSheetId="4" hidden="1">2147483647</definedName>
    <definedName name="solver_itr" localSheetId="5" hidden="1">2147483647</definedName>
    <definedName name="solver_lhs1" localSheetId="1" hidden="1">Sheet1!$M$17:$Q$17</definedName>
    <definedName name="solver_lhs1" localSheetId="3" hidden="1">Sheet2!$C$21:$F$21</definedName>
    <definedName name="solver_lhs1" localSheetId="0" hidden="1">Sheet3!$B$18:$D$18</definedName>
    <definedName name="solver_lhs1" localSheetId="4" hidden="1">Sheet5!$J$21:$N$21</definedName>
    <definedName name="solver_lhs1" localSheetId="5" hidden="1">Sheet8!$S$21:$W$21</definedName>
    <definedName name="solver_lhs2" localSheetId="1" hidden="1">Sheet1!$S$13:$S$15</definedName>
    <definedName name="solver_lhs2" localSheetId="3" hidden="1">Sheet2!$H$16:$H$19</definedName>
    <definedName name="solver_lhs2" localSheetId="0" hidden="1">Sheet3!$F$14:$F$16</definedName>
    <definedName name="solver_lhs2" localSheetId="4" hidden="1">Sheet5!$P$15:$P$19</definedName>
    <definedName name="solver_lhs2" localSheetId="5" hidden="1">Sheet8!$Y$15:$Y$19</definedName>
    <definedName name="solver_lin" localSheetId="1" hidden="1">1</definedName>
    <definedName name="solver_lin" localSheetId="3" hidden="1">1</definedName>
    <definedName name="solver_lin" localSheetId="0" hidden="1">1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3" hidden="1">2</definedName>
    <definedName name="solver_num" localSheetId="0" hidden="1">2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pt" localSheetId="1" hidden="1">Sheet1!$M$19</definedName>
    <definedName name="solver_opt" localSheetId="3" hidden="1">Sheet2!$C$23</definedName>
    <definedName name="solver_opt" localSheetId="0" hidden="1">Sheet3!$B$20</definedName>
    <definedName name="solver_opt" localSheetId="4" hidden="1">Sheet5!$J$23</definedName>
    <definedName name="solver_opt" localSheetId="5" hidden="1">Sheet8!$S$23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el1" localSheetId="1" hidden="1">2</definedName>
    <definedName name="solver_rel1" localSheetId="3" hidden="1">2</definedName>
    <definedName name="solver_rel1" localSheetId="0" hidden="1">2</definedName>
    <definedName name="solver_rel1" localSheetId="4" hidden="1">2</definedName>
    <definedName name="solver_rel1" localSheetId="5" hidden="1">2</definedName>
    <definedName name="solver_rel2" localSheetId="1" hidden="1">2</definedName>
    <definedName name="solver_rel2" localSheetId="3" hidden="1">2</definedName>
    <definedName name="solver_rel2" localSheetId="0" hidden="1">2</definedName>
    <definedName name="solver_rel2" localSheetId="4" hidden="1">2</definedName>
    <definedName name="solver_rel2" localSheetId="5" hidden="1">2</definedName>
    <definedName name="solver_rhs1" localSheetId="1" hidden="1">Sheet1!$M$9:$Q$9</definedName>
    <definedName name="solver_rhs1" localSheetId="3" hidden="1">Sheet2!$C$11:$F$11</definedName>
    <definedName name="solver_rhs1" localSheetId="0" hidden="1">Sheet3!$B$10:$D$10</definedName>
    <definedName name="solver_rhs1" localSheetId="4" hidden="1">Sheet5!$J$10:$N$10</definedName>
    <definedName name="solver_rhs1" localSheetId="5" hidden="1">Sheet8!$J$10:$N$10</definedName>
    <definedName name="solver_rhs2" localSheetId="1" hidden="1">Sheet1!$S$5:$S$7</definedName>
    <definedName name="solver_rhs2" localSheetId="3" hidden="1">Sheet2!$H$6:$H$9</definedName>
    <definedName name="solver_rhs2" localSheetId="0" hidden="1">Sheet3!$F$6:$F$8</definedName>
    <definedName name="solver_rhs2" localSheetId="4" hidden="1">Sheet5!$P$4:$P$8</definedName>
    <definedName name="solver_rhs2" localSheetId="5" hidden="1">Sheet8!$P$4:$P$8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3" hidden="1">2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3" hidden="1">100</definedName>
    <definedName name="solver_tim" localSheetId="0" hidden="1">100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3" hidden="1">0.05</definedName>
    <definedName name="solver_tol" localSheetId="0" hidden="1">0.05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typ" localSheetId="4" hidden="1">2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4" hidden="1">3</definedName>
    <definedName name="solver_ver" localSheetId="5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0" l="1"/>
  <c r="N21" i="10"/>
  <c r="M21" i="10"/>
  <c r="L21" i="10"/>
  <c r="K21" i="10"/>
  <c r="J21" i="10"/>
  <c r="P19" i="10"/>
  <c r="P18" i="10"/>
  <c r="P17" i="10"/>
  <c r="P16" i="10"/>
  <c r="P15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J23" i="7"/>
  <c r="P15" i="7"/>
  <c r="J4" i="7"/>
  <c r="K4" i="7"/>
  <c r="L4" i="7"/>
  <c r="M4" i="7"/>
  <c r="N4" i="7"/>
  <c r="J5" i="7"/>
  <c r="K5" i="7"/>
  <c r="L5" i="7"/>
  <c r="M5" i="7"/>
  <c r="N5" i="7"/>
  <c r="J6" i="7"/>
  <c r="K6" i="7"/>
  <c r="L6" i="7"/>
  <c r="M6" i="7"/>
  <c r="N6" i="7"/>
  <c r="J7" i="7"/>
  <c r="K7" i="7"/>
  <c r="L7" i="7"/>
  <c r="M7" i="7"/>
  <c r="N7" i="7"/>
  <c r="J8" i="7"/>
  <c r="K8" i="7"/>
  <c r="L8" i="7"/>
  <c r="M8" i="7"/>
  <c r="N8" i="7"/>
  <c r="N21" i="7"/>
  <c r="M21" i="7"/>
  <c r="L21" i="7"/>
  <c r="K21" i="7"/>
  <c r="J21" i="7"/>
  <c r="P16" i="7"/>
  <c r="P17" i="7"/>
  <c r="P18" i="7"/>
  <c r="P19" i="7"/>
  <c r="M19" i="6"/>
  <c r="Q17" i="6" s="1"/>
  <c r="P17" i="6"/>
  <c r="O17" i="6"/>
  <c r="N17" i="6"/>
  <c r="M17" i="6"/>
  <c r="S15" i="6" s="1"/>
  <c r="S14" i="6" s="1"/>
  <c r="S13" i="6" s="1"/>
  <c r="Q9" i="6"/>
  <c r="P9" i="6"/>
  <c r="O9" i="6"/>
  <c r="N9" i="6"/>
  <c r="M9" i="6"/>
  <c r="S7" i="6"/>
  <c r="Q7" i="6"/>
  <c r="P7" i="6"/>
  <c r="O7" i="6"/>
  <c r="N7" i="6"/>
  <c r="M7" i="6"/>
  <c r="S6" i="6"/>
  <c r="Q6" i="6"/>
  <c r="P6" i="6"/>
  <c r="O6" i="6"/>
  <c r="N6" i="6"/>
  <c r="M6" i="6"/>
  <c r="S5" i="6"/>
  <c r="Q5" i="6"/>
  <c r="P5" i="6"/>
  <c r="O5" i="6"/>
  <c r="N5" i="6"/>
  <c r="M5" i="6"/>
  <c r="M19" i="4"/>
  <c r="Q17" i="4"/>
  <c r="P17" i="4"/>
  <c r="O17" i="4"/>
  <c r="N17" i="4"/>
  <c r="M17" i="4"/>
  <c r="S15" i="4"/>
  <c r="S14" i="4"/>
  <c r="S13" i="4"/>
  <c r="S5" i="4"/>
  <c r="C23" i="5"/>
  <c r="F21" i="5"/>
  <c r="E21" i="5"/>
  <c r="D21" i="5"/>
  <c r="C21" i="5"/>
  <c r="H19" i="5"/>
  <c r="H18" i="5"/>
  <c r="H17" i="5"/>
  <c r="H16" i="5"/>
  <c r="S6" i="4"/>
  <c r="S7" i="4"/>
  <c r="N9" i="4"/>
  <c r="O9" i="4"/>
  <c r="P9" i="4"/>
  <c r="Q9" i="4"/>
  <c r="M9" i="4"/>
  <c r="N6" i="4"/>
  <c r="O6" i="4"/>
  <c r="P6" i="4"/>
  <c r="Q6" i="4"/>
  <c r="M7" i="4"/>
  <c r="N7" i="4"/>
  <c r="O7" i="4"/>
  <c r="P7" i="4"/>
  <c r="Q7" i="4"/>
  <c r="M6" i="4"/>
  <c r="N5" i="4"/>
  <c r="O5" i="4"/>
  <c r="P5" i="4"/>
  <c r="Q5" i="4"/>
  <c r="M5" i="4"/>
  <c r="B20" i="3"/>
  <c r="D18" i="3"/>
  <c r="C18" i="3"/>
  <c r="B18" i="3"/>
  <c r="F16" i="3"/>
  <c r="F15" i="3"/>
  <c r="F14" i="3"/>
</calcChain>
</file>

<file path=xl/sharedStrings.xml><?xml version="1.0" encoding="utf-8"?>
<sst xmlns="http://schemas.openxmlformats.org/spreadsheetml/2006/main" count="232" uniqueCount="45">
  <si>
    <t xml:space="preserve">Informations / Data  of the problem </t>
  </si>
  <si>
    <t>Transportation Problem</t>
  </si>
  <si>
    <t>D1</t>
  </si>
  <si>
    <t>D2</t>
  </si>
  <si>
    <t>D3</t>
  </si>
  <si>
    <t>O1</t>
  </si>
  <si>
    <t>O2</t>
  </si>
  <si>
    <t>O3</t>
  </si>
  <si>
    <t>Supply</t>
  </si>
  <si>
    <t xml:space="preserve">Demand </t>
  </si>
  <si>
    <t>Solution</t>
  </si>
  <si>
    <t>Demand</t>
  </si>
  <si>
    <t>Objective</t>
  </si>
  <si>
    <t>D4</t>
  </si>
  <si>
    <t>D5</t>
  </si>
  <si>
    <t>Center 1</t>
  </si>
  <si>
    <t>Center 2</t>
  </si>
  <si>
    <t xml:space="preserve">Problem Data </t>
  </si>
  <si>
    <t>Dealer</t>
  </si>
  <si>
    <t>Center 3</t>
  </si>
  <si>
    <t>Project</t>
  </si>
  <si>
    <t>P1</t>
  </si>
  <si>
    <t>P2</t>
  </si>
  <si>
    <t>P3</t>
  </si>
  <si>
    <t>P4</t>
  </si>
  <si>
    <t>Team 1</t>
  </si>
  <si>
    <t>Team 2</t>
  </si>
  <si>
    <t>Team  3</t>
  </si>
  <si>
    <t>Team 4</t>
  </si>
  <si>
    <t>Assingment Problem</t>
  </si>
  <si>
    <t xml:space="preserve">Cost Matrix </t>
  </si>
  <si>
    <t>T1</t>
  </si>
  <si>
    <t>T2</t>
  </si>
  <si>
    <t>T3</t>
  </si>
  <si>
    <t>T4</t>
  </si>
  <si>
    <t>T5</t>
  </si>
  <si>
    <t>Reveneue</t>
  </si>
  <si>
    <t>W1</t>
  </si>
  <si>
    <t>W2</t>
  </si>
  <si>
    <t>W3</t>
  </si>
  <si>
    <t>W4</t>
  </si>
  <si>
    <t>W5</t>
  </si>
  <si>
    <t>Cost</t>
  </si>
  <si>
    <t>Profit = Revenue -Cost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</si>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</sst>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0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0"/>
  <sheetViews>
    <sheetView workbookViewId="0">
      <selection sqref="A1:H22"/>
    </sheetView>
  </sheetViews>
  <sheetFormatPr defaultRowHeight="14.4" x14ac:dyDescent="0.3"/>
  <sheetData>
    <row r="3" spans="1:6" x14ac:dyDescent="0.3">
      <c r="C3" t="s">
        <v>1</v>
      </c>
    </row>
    <row r="4" spans="1:6" x14ac:dyDescent="0.3">
      <c r="B4" t="s">
        <v>0</v>
      </c>
    </row>
    <row r="5" spans="1:6" x14ac:dyDescent="0.3">
      <c r="A5" s="1"/>
      <c r="B5" s="1" t="s">
        <v>2</v>
      </c>
      <c r="C5" s="1" t="s">
        <v>3</v>
      </c>
      <c r="D5" s="1" t="s">
        <v>4</v>
      </c>
      <c r="E5" s="1"/>
      <c r="F5" s="1" t="s">
        <v>8</v>
      </c>
    </row>
    <row r="6" spans="1:6" x14ac:dyDescent="0.3">
      <c r="A6" s="1" t="s">
        <v>5</v>
      </c>
      <c r="B6" s="1">
        <v>5</v>
      </c>
      <c r="C6" s="1">
        <v>11</v>
      </c>
      <c r="D6" s="1">
        <v>6</v>
      </c>
      <c r="E6" s="1"/>
      <c r="F6" s="1">
        <v>55</v>
      </c>
    </row>
    <row r="7" spans="1:6" x14ac:dyDescent="0.3">
      <c r="A7" s="1" t="s">
        <v>6</v>
      </c>
      <c r="B7" s="1">
        <v>4</v>
      </c>
      <c r="C7" s="1">
        <v>6</v>
      </c>
      <c r="D7" s="1">
        <v>5</v>
      </c>
      <c r="E7" s="1"/>
      <c r="F7" s="1">
        <v>40</v>
      </c>
    </row>
    <row r="8" spans="1:6" x14ac:dyDescent="0.3">
      <c r="A8" s="1" t="s">
        <v>7</v>
      </c>
      <c r="B8" s="1">
        <v>4</v>
      </c>
      <c r="C8" s="1">
        <v>6</v>
      </c>
      <c r="D8" s="1">
        <v>9</v>
      </c>
      <c r="E8" s="1"/>
      <c r="F8" s="1">
        <v>25</v>
      </c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 t="s">
        <v>9</v>
      </c>
      <c r="B10" s="1">
        <v>65</v>
      </c>
      <c r="C10" s="1">
        <v>45</v>
      </c>
      <c r="D10" s="1">
        <v>10</v>
      </c>
      <c r="E10" s="1"/>
      <c r="F10" s="1"/>
    </row>
    <row r="12" spans="1:6" x14ac:dyDescent="0.3">
      <c r="B12" s="13" t="s">
        <v>10</v>
      </c>
      <c r="C12" s="13"/>
      <c r="D12" s="13"/>
    </row>
    <row r="13" spans="1:6" x14ac:dyDescent="0.3">
      <c r="B13" s="1" t="s">
        <v>2</v>
      </c>
      <c r="C13" s="1" t="s">
        <v>3</v>
      </c>
      <c r="D13" s="1" t="s">
        <v>4</v>
      </c>
      <c r="F13" s="1" t="s">
        <v>8</v>
      </c>
    </row>
    <row r="14" spans="1:6" x14ac:dyDescent="0.3">
      <c r="A14" s="1" t="s">
        <v>5</v>
      </c>
      <c r="B14">
        <v>44.999999999639698</v>
      </c>
      <c r="C14">
        <v>0</v>
      </c>
      <c r="D14">
        <v>10.000000000030864</v>
      </c>
      <c r="F14">
        <f>SUM(B14:D14)</f>
        <v>54.999999999670564</v>
      </c>
    </row>
    <row r="15" spans="1:6" x14ac:dyDescent="0.3">
      <c r="A15" s="1" t="s">
        <v>6</v>
      </c>
      <c r="B15">
        <v>19.999999999656332</v>
      </c>
      <c r="C15">
        <v>19.999999999712912</v>
      </c>
      <c r="D15">
        <v>0</v>
      </c>
      <c r="F15">
        <f>SUM(B15:D15)</f>
        <v>39.999999999369244</v>
      </c>
    </row>
    <row r="16" spans="1:6" x14ac:dyDescent="0.3">
      <c r="A16" s="1" t="s">
        <v>7</v>
      </c>
      <c r="B16">
        <v>0</v>
      </c>
      <c r="C16">
        <v>25.000000000285823</v>
      </c>
      <c r="D16">
        <v>0</v>
      </c>
      <c r="F16">
        <f>SUM(B16:D16)</f>
        <v>25.000000000285823</v>
      </c>
    </row>
    <row r="18" spans="1:4" x14ac:dyDescent="0.3">
      <c r="A18" s="1" t="s">
        <v>11</v>
      </c>
      <c r="B18">
        <f>SUM(B14:B16)</f>
        <v>64.999999999296023</v>
      </c>
      <c r="C18">
        <f>SUM(C14:C16)</f>
        <v>44.999999999998735</v>
      </c>
      <c r="D18">
        <f>SUM(D14:D16)</f>
        <v>10.000000000030864</v>
      </c>
    </row>
    <row r="20" spans="1:4" x14ac:dyDescent="0.3">
      <c r="A20" s="1" t="s">
        <v>12</v>
      </c>
      <c r="B20">
        <f>SUMPRODUCT(B6:D8,B14:D16)</f>
        <v>634.9999999970014</v>
      </c>
    </row>
  </sheetData>
  <mergeCells count="1"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workbookViewId="0">
      <selection activeCell="B1" sqref="A1:U20"/>
    </sheetView>
  </sheetViews>
  <sheetFormatPr defaultRowHeight="14.4" x14ac:dyDescent="0.3"/>
  <cols>
    <col min="1" max="1" width="12.33203125" customWidth="1"/>
    <col min="2" max="2" width="10.33203125" customWidth="1"/>
    <col min="9" max="9" width="10" customWidth="1"/>
    <col min="12" max="12" width="12" customWidth="1"/>
    <col min="19" max="19" width="10.21875" customWidth="1"/>
  </cols>
  <sheetData>
    <row r="1" spans="1:24" ht="23.4" x14ac:dyDescent="0.45">
      <c r="A1" s="2"/>
      <c r="B1" s="14" t="s">
        <v>1</v>
      </c>
      <c r="C1" s="14"/>
      <c r="D1" s="14"/>
      <c r="E1" s="14"/>
      <c r="F1" s="14"/>
      <c r="G1" s="14"/>
      <c r="H1" s="14"/>
      <c r="I1" s="14"/>
      <c r="J1" s="2"/>
      <c r="K1" s="2"/>
      <c r="L1" s="14" t="s">
        <v>30</v>
      </c>
      <c r="M1" s="14"/>
      <c r="N1" s="14"/>
      <c r="O1" s="14"/>
      <c r="P1" s="14"/>
      <c r="Q1" s="14"/>
      <c r="R1" s="14"/>
      <c r="S1" s="14"/>
      <c r="T1" s="2"/>
      <c r="U1" s="2"/>
    </row>
    <row r="2" spans="1:24" ht="18" x14ac:dyDescent="0.35">
      <c r="A2" s="6"/>
      <c r="B2" s="15" t="s">
        <v>17</v>
      </c>
      <c r="C2" s="15"/>
      <c r="D2" s="15"/>
      <c r="E2" s="15"/>
      <c r="F2" s="15"/>
      <c r="G2" s="15"/>
      <c r="H2" s="15"/>
      <c r="I2" s="15"/>
      <c r="J2" s="6"/>
      <c r="K2" s="6"/>
      <c r="L2" s="15" t="s">
        <v>17</v>
      </c>
      <c r="M2" s="15"/>
      <c r="N2" s="15"/>
      <c r="O2" s="15"/>
      <c r="P2" s="15"/>
      <c r="Q2" s="15"/>
      <c r="R2" s="15"/>
      <c r="S2" s="15"/>
      <c r="T2" s="6"/>
      <c r="U2" s="6"/>
    </row>
    <row r="3" spans="1:24" ht="18" x14ac:dyDescent="0.35">
      <c r="A3" s="6"/>
      <c r="B3" s="5"/>
      <c r="C3" s="15" t="s">
        <v>18</v>
      </c>
      <c r="D3" s="15"/>
      <c r="E3" s="15"/>
      <c r="F3" s="15"/>
      <c r="G3" s="15"/>
      <c r="H3" s="5"/>
      <c r="I3" s="5"/>
      <c r="J3" s="6"/>
      <c r="K3" s="6"/>
      <c r="L3" s="5"/>
      <c r="M3" s="15" t="s">
        <v>18</v>
      </c>
      <c r="N3" s="15"/>
      <c r="O3" s="15"/>
      <c r="P3" s="15"/>
      <c r="Q3" s="15"/>
      <c r="R3" s="5"/>
      <c r="S3" s="5"/>
      <c r="T3" s="6"/>
      <c r="U3" s="6"/>
    </row>
    <row r="4" spans="1:24" ht="18" x14ac:dyDescent="0.35">
      <c r="A4" s="6"/>
      <c r="B4" s="5"/>
      <c r="C4" s="5" t="s">
        <v>2</v>
      </c>
      <c r="D4" s="5" t="s">
        <v>3</v>
      </c>
      <c r="E4" s="5" t="s">
        <v>4</v>
      </c>
      <c r="F4" s="5" t="s">
        <v>13</v>
      </c>
      <c r="G4" s="5" t="s">
        <v>14</v>
      </c>
      <c r="H4" s="5"/>
      <c r="I4" s="5" t="s">
        <v>8</v>
      </c>
      <c r="J4" s="5"/>
      <c r="K4" s="6"/>
      <c r="L4" s="5"/>
      <c r="M4" s="5" t="s">
        <v>2</v>
      </c>
      <c r="N4" s="5" t="s">
        <v>3</v>
      </c>
      <c r="O4" s="5" t="s">
        <v>4</v>
      </c>
      <c r="P4" s="5" t="s">
        <v>13</v>
      </c>
      <c r="Q4" s="5" t="s">
        <v>14</v>
      </c>
      <c r="R4" s="5"/>
      <c r="S4" s="5" t="s">
        <v>8</v>
      </c>
      <c r="T4" s="6"/>
      <c r="U4" s="6"/>
    </row>
    <row r="5" spans="1:24" ht="18" x14ac:dyDescent="0.35">
      <c r="A5" s="6"/>
      <c r="B5" s="5" t="s">
        <v>15</v>
      </c>
      <c r="C5" s="5">
        <v>100</v>
      </c>
      <c r="D5" s="5">
        <v>150</v>
      </c>
      <c r="E5" s="5">
        <v>200</v>
      </c>
      <c r="F5" s="5">
        <v>140</v>
      </c>
      <c r="G5" s="5">
        <v>35</v>
      </c>
      <c r="H5" s="5"/>
      <c r="I5" s="5">
        <v>400</v>
      </c>
      <c r="J5" s="5"/>
      <c r="K5" s="6"/>
      <c r="L5" s="5" t="s">
        <v>15</v>
      </c>
      <c r="M5" s="5">
        <f>C5*25</f>
        <v>2500</v>
      </c>
      <c r="N5" s="5">
        <f t="shared" ref="N5:Q6" si="0">D5*25</f>
        <v>3750</v>
      </c>
      <c r="O5" s="5">
        <f t="shared" si="0"/>
        <v>5000</v>
      </c>
      <c r="P5" s="5">
        <f t="shared" si="0"/>
        <v>3500</v>
      </c>
      <c r="Q5" s="5">
        <f t="shared" si="0"/>
        <v>875</v>
      </c>
      <c r="R5" s="5"/>
      <c r="S5" s="5">
        <f>CEILING(I5/18,1)</f>
        <v>23</v>
      </c>
      <c r="T5" s="6"/>
      <c r="U5" s="6"/>
    </row>
    <row r="6" spans="1:24" ht="18" x14ac:dyDescent="0.35">
      <c r="A6" s="6"/>
      <c r="B6" s="5" t="s">
        <v>16</v>
      </c>
      <c r="C6" s="5">
        <v>50</v>
      </c>
      <c r="D6" s="5">
        <v>70</v>
      </c>
      <c r="E6" s="5">
        <v>60</v>
      </c>
      <c r="F6" s="5">
        <v>65</v>
      </c>
      <c r="G6" s="5">
        <v>80</v>
      </c>
      <c r="H6" s="5"/>
      <c r="I6" s="5">
        <v>200</v>
      </c>
      <c r="J6" s="5"/>
      <c r="K6" s="6"/>
      <c r="L6" s="5" t="s">
        <v>16</v>
      </c>
      <c r="M6" s="5">
        <f t="shared" ref="M6:M7" si="1">C6*25</f>
        <v>1250</v>
      </c>
      <c r="N6" s="5">
        <f t="shared" si="0"/>
        <v>1750</v>
      </c>
      <c r="O6" s="5">
        <f t="shared" si="0"/>
        <v>1500</v>
      </c>
      <c r="P6" s="5">
        <f t="shared" si="0"/>
        <v>1625</v>
      </c>
      <c r="Q6" s="5">
        <f t="shared" si="0"/>
        <v>2000</v>
      </c>
      <c r="R6" s="5"/>
      <c r="S6" s="5">
        <f t="shared" ref="S6:S7" si="2">CEILING(I6/18,1)</f>
        <v>12</v>
      </c>
      <c r="T6" s="6"/>
      <c r="U6" s="6"/>
    </row>
    <row r="7" spans="1:24" ht="18" x14ac:dyDescent="0.35">
      <c r="A7" s="6"/>
      <c r="B7" s="5" t="s">
        <v>19</v>
      </c>
      <c r="C7" s="5">
        <v>40</v>
      </c>
      <c r="D7" s="5">
        <v>90</v>
      </c>
      <c r="E7" s="5">
        <v>100</v>
      </c>
      <c r="F7" s="5">
        <v>150</v>
      </c>
      <c r="G7" s="5">
        <v>130</v>
      </c>
      <c r="H7" s="5"/>
      <c r="I7" s="5">
        <v>150</v>
      </c>
      <c r="J7" s="5"/>
      <c r="K7" s="6"/>
      <c r="L7" s="5" t="s">
        <v>19</v>
      </c>
      <c r="M7" s="5">
        <f t="shared" si="1"/>
        <v>1000</v>
      </c>
      <c r="N7" s="5">
        <f t="shared" ref="N7" si="3">D7*25</f>
        <v>2250</v>
      </c>
      <c r="O7" s="5">
        <f t="shared" ref="O7" si="4">E7*25</f>
        <v>2500</v>
      </c>
      <c r="P7" s="5">
        <f t="shared" ref="P7" si="5">F7*25</f>
        <v>3750</v>
      </c>
      <c r="Q7" s="5">
        <f t="shared" ref="Q7" si="6">G7*25</f>
        <v>3250</v>
      </c>
      <c r="R7" s="5"/>
      <c r="S7" s="5">
        <f t="shared" si="2"/>
        <v>9</v>
      </c>
      <c r="T7" s="6"/>
      <c r="U7" s="6"/>
    </row>
    <row r="8" spans="1:24" ht="18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6"/>
      <c r="U8" s="6"/>
    </row>
    <row r="9" spans="1:24" ht="18" x14ac:dyDescent="0.35">
      <c r="A9" s="6"/>
      <c r="B9" s="5" t="s">
        <v>9</v>
      </c>
      <c r="C9" s="5">
        <v>100</v>
      </c>
      <c r="D9" s="5">
        <v>200</v>
      </c>
      <c r="E9" s="5">
        <v>150</v>
      </c>
      <c r="F9" s="5">
        <v>160</v>
      </c>
      <c r="G9" s="5">
        <v>140</v>
      </c>
      <c r="H9" s="5"/>
      <c r="I9" s="5"/>
      <c r="J9" s="5"/>
      <c r="K9" s="6"/>
      <c r="L9" s="5" t="s">
        <v>9</v>
      </c>
      <c r="M9" s="5">
        <f>CEILING(C9/18,1)</f>
        <v>6</v>
      </c>
      <c r="N9" s="5">
        <f t="shared" ref="N9:Q9" si="7">CEILING(D9/18,1)</f>
        <v>12</v>
      </c>
      <c r="O9" s="5">
        <f t="shared" si="7"/>
        <v>9</v>
      </c>
      <c r="P9" s="5">
        <f t="shared" si="7"/>
        <v>9</v>
      </c>
      <c r="Q9" s="5">
        <f t="shared" si="7"/>
        <v>8</v>
      </c>
      <c r="R9" s="5"/>
      <c r="S9" s="5">
        <v>44</v>
      </c>
      <c r="T9" s="6"/>
      <c r="U9" s="6"/>
    </row>
    <row r="10" spans="1:24" ht="18" x14ac:dyDescent="0.35">
      <c r="A10" s="6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6"/>
      <c r="U10" s="6"/>
    </row>
    <row r="11" spans="1:24" ht="18" x14ac:dyDescent="0.35">
      <c r="A11" s="6"/>
      <c r="B11" s="5"/>
      <c r="C11" s="15"/>
      <c r="D11" s="15"/>
      <c r="E11" s="15"/>
      <c r="F11" s="5"/>
      <c r="G11" s="5"/>
      <c r="H11" s="5"/>
      <c r="I11" s="5"/>
      <c r="J11" s="5"/>
      <c r="K11" s="6"/>
      <c r="L11" s="15" t="s">
        <v>10</v>
      </c>
      <c r="M11" s="15"/>
      <c r="N11" s="15"/>
      <c r="O11" s="15"/>
      <c r="P11" s="15"/>
      <c r="Q11" s="15"/>
      <c r="R11" s="15"/>
      <c r="S11" s="15"/>
      <c r="T11" s="6"/>
      <c r="U11" s="6"/>
    </row>
    <row r="12" spans="1:24" ht="18" x14ac:dyDescent="0.35">
      <c r="A12" s="6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 t="s">
        <v>2</v>
      </c>
      <c r="N12" s="5" t="s">
        <v>3</v>
      </c>
      <c r="O12" s="5" t="s">
        <v>4</v>
      </c>
      <c r="P12" s="5" t="s">
        <v>13</v>
      </c>
      <c r="Q12" s="5" t="s">
        <v>14</v>
      </c>
      <c r="R12" s="5"/>
      <c r="S12" s="5" t="s">
        <v>8</v>
      </c>
      <c r="T12" s="6"/>
      <c r="U12" s="6"/>
    </row>
    <row r="13" spans="1:24" ht="18" x14ac:dyDescent="0.35">
      <c r="A13" s="5"/>
      <c r="B13" s="5"/>
      <c r="C13" s="5"/>
      <c r="D13" s="5"/>
      <c r="E13" s="5"/>
      <c r="F13" s="5"/>
      <c r="G13" s="5"/>
      <c r="H13" s="6"/>
      <c r="I13" s="5"/>
      <c r="J13" s="5"/>
      <c r="K13" s="6"/>
      <c r="L13" s="5" t="s">
        <v>15</v>
      </c>
      <c r="M13" s="5">
        <v>6</v>
      </c>
      <c r="N13" s="5">
        <v>0</v>
      </c>
      <c r="O13" s="5">
        <v>0</v>
      </c>
      <c r="P13" s="5">
        <v>9</v>
      </c>
      <c r="Q13" s="5">
        <v>8</v>
      </c>
      <c r="R13" s="5"/>
      <c r="S13" s="5">
        <f>SUM(M13:Q13)</f>
        <v>23</v>
      </c>
      <c r="T13" s="6"/>
      <c r="U13" s="6"/>
    </row>
    <row r="14" spans="1:24" ht="18" x14ac:dyDescent="0.35">
      <c r="A14" s="5"/>
      <c r="B14" s="5"/>
      <c r="C14" s="5"/>
      <c r="D14" s="5"/>
      <c r="E14" s="5"/>
      <c r="F14" s="5"/>
      <c r="G14" s="5"/>
      <c r="H14" s="6"/>
      <c r="I14" s="5"/>
      <c r="J14" s="5"/>
      <c r="K14" s="6"/>
      <c r="L14" s="5" t="s">
        <v>16</v>
      </c>
      <c r="M14" s="5">
        <v>0</v>
      </c>
      <c r="N14" s="5">
        <v>3</v>
      </c>
      <c r="O14" s="5">
        <v>9</v>
      </c>
      <c r="P14" s="5">
        <v>0</v>
      </c>
      <c r="Q14" s="5">
        <v>0</v>
      </c>
      <c r="R14" s="5"/>
      <c r="S14" s="5">
        <f>SUM(M14:Q14)</f>
        <v>12</v>
      </c>
      <c r="T14" s="6"/>
      <c r="U14" s="6"/>
      <c r="X14" s="4"/>
    </row>
    <row r="15" spans="1:24" ht="18" x14ac:dyDescent="0.35">
      <c r="A15" s="5"/>
      <c r="B15" s="5"/>
      <c r="C15" s="5"/>
      <c r="D15" s="5"/>
      <c r="E15" s="5"/>
      <c r="F15" s="5"/>
      <c r="G15" s="5"/>
      <c r="H15" s="6"/>
      <c r="I15" s="5"/>
      <c r="J15" s="5"/>
      <c r="K15" s="6"/>
      <c r="L15" s="5" t="s">
        <v>19</v>
      </c>
      <c r="M15" s="5">
        <v>0</v>
      </c>
      <c r="N15" s="5">
        <v>9</v>
      </c>
      <c r="O15" s="5">
        <v>0</v>
      </c>
      <c r="P15" s="5">
        <v>0</v>
      </c>
      <c r="Q15" s="5">
        <v>0</v>
      </c>
      <c r="R15" s="5"/>
      <c r="S15" s="5">
        <f>SUM(M15:Q15)</f>
        <v>9</v>
      </c>
      <c r="T15" s="6"/>
      <c r="U15" s="6"/>
      <c r="X15" s="4"/>
    </row>
    <row r="16" spans="1:24" ht="18" x14ac:dyDescent="0.35">
      <c r="A16" s="5"/>
      <c r="B16" s="5"/>
      <c r="C16" s="5"/>
      <c r="D16" s="5"/>
      <c r="E16" s="5"/>
      <c r="F16" s="5"/>
      <c r="G16" s="5"/>
      <c r="H16" s="6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6"/>
      <c r="U16" s="6"/>
      <c r="X16" s="4"/>
    </row>
    <row r="17" spans="1:24" ht="18" x14ac:dyDescent="0.35">
      <c r="A17" s="5"/>
      <c r="B17" s="5"/>
      <c r="C17" s="5"/>
      <c r="D17" s="5"/>
      <c r="E17" s="5"/>
      <c r="F17" s="5"/>
      <c r="G17" s="5"/>
      <c r="H17" s="6"/>
      <c r="I17" s="5"/>
      <c r="J17" s="5"/>
      <c r="K17" s="6"/>
      <c r="L17" s="5" t="s">
        <v>9</v>
      </c>
      <c r="M17" s="5">
        <f>SUM(M13:M15)</f>
        <v>6</v>
      </c>
      <c r="N17" s="5">
        <f>SUM(N13:N15)</f>
        <v>12</v>
      </c>
      <c r="O17" s="5">
        <f>SUM(O13:O15)</f>
        <v>9</v>
      </c>
      <c r="P17" s="5">
        <f>SUM(P13:P15)</f>
        <v>9</v>
      </c>
      <c r="Q17" s="5">
        <f>SUM(Q13:Q15)</f>
        <v>8</v>
      </c>
      <c r="R17" s="5"/>
      <c r="S17" s="5"/>
      <c r="T17" s="6"/>
      <c r="U17" s="6"/>
      <c r="X17" s="4"/>
    </row>
    <row r="18" spans="1:24" ht="18" x14ac:dyDescent="0.35">
      <c r="A18" s="5"/>
      <c r="B18" s="5"/>
      <c r="C18" s="5"/>
      <c r="D18" s="5"/>
      <c r="E18" s="5"/>
      <c r="F18" s="5"/>
      <c r="G18" s="5"/>
      <c r="H18" s="6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6"/>
      <c r="U18" s="6"/>
      <c r="X18" s="4"/>
    </row>
    <row r="19" spans="1:24" ht="18" x14ac:dyDescent="0.35">
      <c r="A19" s="15"/>
      <c r="B19" s="15"/>
      <c r="C19" s="15"/>
      <c r="D19" s="5"/>
      <c r="E19" s="5"/>
      <c r="F19" s="5"/>
      <c r="G19" s="5"/>
      <c r="H19" s="6"/>
      <c r="I19" s="5"/>
      <c r="J19" s="5"/>
      <c r="K19" s="6"/>
      <c r="L19" s="5" t="s">
        <v>12</v>
      </c>
      <c r="M19" s="5">
        <f>SUMPRODUCT(M13:Q15,M5:Q7)</f>
        <v>92500</v>
      </c>
      <c r="N19" s="5"/>
      <c r="O19" s="5"/>
      <c r="P19" s="5"/>
      <c r="Q19" s="5"/>
      <c r="R19" s="5"/>
      <c r="S19" s="5"/>
      <c r="T19" s="6"/>
      <c r="U19" s="6"/>
      <c r="X19" s="4"/>
    </row>
    <row r="20" spans="1:24" ht="18" x14ac:dyDescent="0.35">
      <c r="A20" s="5"/>
      <c r="B20" s="5"/>
      <c r="C20" s="5"/>
      <c r="D20" s="5"/>
      <c r="E20" s="5"/>
      <c r="F20" s="5"/>
      <c r="G20" s="5"/>
      <c r="H20" s="6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6"/>
      <c r="U20" s="6"/>
      <c r="X20" s="4"/>
    </row>
    <row r="21" spans="1:24" ht="15.6" x14ac:dyDescent="0.3">
      <c r="A21" s="3"/>
      <c r="B21" s="3"/>
      <c r="C21" s="3"/>
      <c r="D21" s="3"/>
      <c r="E21" s="3"/>
      <c r="F21" s="4"/>
      <c r="G21" s="4"/>
      <c r="I21" s="4"/>
      <c r="J21" s="4"/>
      <c r="X21" s="4"/>
    </row>
    <row r="22" spans="1:24" ht="15.6" x14ac:dyDescent="0.3">
      <c r="A22" s="3"/>
      <c r="B22" s="3"/>
      <c r="C22" s="3"/>
      <c r="D22" s="3"/>
      <c r="E22" s="3"/>
      <c r="F22" s="4"/>
      <c r="G22" s="4"/>
      <c r="X22" s="4"/>
    </row>
    <row r="23" spans="1:24" ht="15.6" x14ac:dyDescent="0.3">
      <c r="A23" s="3"/>
      <c r="B23" s="3"/>
      <c r="C23" s="3"/>
      <c r="D23" s="3"/>
      <c r="E23" s="3"/>
      <c r="F23" s="4"/>
      <c r="G23" s="4"/>
      <c r="X23" s="4"/>
    </row>
    <row r="24" spans="1:24" ht="15.6" x14ac:dyDescent="0.3">
      <c r="A24" s="3"/>
      <c r="B24" s="3"/>
      <c r="C24" s="3"/>
      <c r="D24" s="3"/>
      <c r="E24" s="3"/>
      <c r="F24" s="4"/>
      <c r="G24" s="4"/>
      <c r="X24" s="4"/>
    </row>
    <row r="25" spans="1:24" ht="15.6" x14ac:dyDescent="0.3">
      <c r="A25" s="3"/>
      <c r="B25" s="3"/>
      <c r="C25" s="3"/>
      <c r="D25" s="3"/>
      <c r="E25" s="3"/>
      <c r="F25" s="4"/>
      <c r="G25" s="4"/>
      <c r="X25" s="4"/>
    </row>
    <row r="26" spans="1:24" ht="15.6" x14ac:dyDescent="0.3">
      <c r="A26" s="4"/>
      <c r="B26" s="4"/>
      <c r="C26" s="4"/>
      <c r="D26" s="4"/>
      <c r="E26" s="4"/>
      <c r="F26" s="4"/>
      <c r="G26" s="4"/>
      <c r="X26" s="4"/>
    </row>
    <row r="27" spans="1:24" ht="15.6" x14ac:dyDescent="0.3">
      <c r="A27" s="4"/>
      <c r="B27" s="4"/>
      <c r="C27" s="4"/>
      <c r="D27" s="4"/>
      <c r="E27" s="4"/>
      <c r="F27" s="4"/>
      <c r="G27" s="4"/>
      <c r="X27" s="4"/>
    </row>
    <row r="28" spans="1:24" ht="15.6" x14ac:dyDescent="0.3">
      <c r="X28" s="4"/>
    </row>
    <row r="29" spans="1:24" ht="15.6" x14ac:dyDescent="0.3">
      <c r="X29" s="4"/>
    </row>
    <row r="30" spans="1:24" ht="15.6" x14ac:dyDescent="0.3">
      <c r="X30" s="4"/>
    </row>
    <row r="31" spans="1:24" ht="15.6" x14ac:dyDescent="0.3">
      <c r="Q31" s="4"/>
      <c r="R31" s="4"/>
      <c r="S31" s="4"/>
      <c r="T31" s="4"/>
      <c r="U31" s="4"/>
      <c r="V31" s="4"/>
      <c r="W31" s="4"/>
      <c r="X31" s="4"/>
    </row>
    <row r="32" spans="1:24" ht="15.6" x14ac:dyDescent="0.3">
      <c r="Q32" s="4"/>
      <c r="R32" s="4"/>
      <c r="S32" s="4"/>
      <c r="T32" s="4"/>
      <c r="U32" s="4"/>
      <c r="V32" s="4"/>
      <c r="W32" s="4"/>
      <c r="X32" s="4"/>
    </row>
  </sheetData>
  <mergeCells count="9">
    <mergeCell ref="L1:S1"/>
    <mergeCell ref="M3:Q3"/>
    <mergeCell ref="A19:C19"/>
    <mergeCell ref="L11:S11"/>
    <mergeCell ref="B1:I1"/>
    <mergeCell ref="B2:I2"/>
    <mergeCell ref="C3:G3"/>
    <mergeCell ref="C11:E11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FD3B-7244-41CA-9E00-9A3661CFDFC1}">
  <dimension ref="A1:U20"/>
  <sheetViews>
    <sheetView workbookViewId="0">
      <selection activeCell="L19" sqref="L19"/>
    </sheetView>
  </sheetViews>
  <sheetFormatPr defaultRowHeight="14.4" x14ac:dyDescent="0.3"/>
  <cols>
    <col min="13" max="13" width="10.109375" bestFit="1" customWidth="1"/>
  </cols>
  <sheetData>
    <row r="1" spans="1:21" ht="23.4" x14ac:dyDescent="0.45">
      <c r="A1" s="2"/>
      <c r="B1" s="14" t="s">
        <v>1</v>
      </c>
      <c r="C1" s="14"/>
      <c r="D1" s="14"/>
      <c r="E1" s="14"/>
      <c r="F1" s="14"/>
      <c r="G1" s="14"/>
      <c r="H1" s="14"/>
      <c r="I1" s="14"/>
      <c r="J1" s="2"/>
      <c r="K1" s="2"/>
      <c r="L1" s="14" t="s">
        <v>30</v>
      </c>
      <c r="M1" s="14"/>
      <c r="N1" s="14"/>
      <c r="O1" s="14"/>
      <c r="P1" s="14"/>
      <c r="Q1" s="14"/>
      <c r="R1" s="14"/>
      <c r="S1" s="14"/>
      <c r="T1" s="2"/>
      <c r="U1" s="2"/>
    </row>
    <row r="2" spans="1:21" ht="18" x14ac:dyDescent="0.35">
      <c r="A2" s="6"/>
      <c r="B2" s="15" t="s">
        <v>17</v>
      </c>
      <c r="C2" s="15"/>
      <c r="D2" s="15"/>
      <c r="E2" s="15"/>
      <c r="F2" s="15"/>
      <c r="G2" s="15"/>
      <c r="H2" s="15"/>
      <c r="I2" s="15"/>
      <c r="J2" s="6"/>
      <c r="K2" s="6"/>
      <c r="L2" s="15" t="s">
        <v>17</v>
      </c>
      <c r="M2" s="15"/>
      <c r="N2" s="15"/>
      <c r="O2" s="15"/>
      <c r="P2" s="15"/>
      <c r="Q2" s="15"/>
      <c r="R2" s="15"/>
      <c r="S2" s="15"/>
      <c r="T2" s="6"/>
      <c r="U2" s="6"/>
    </row>
    <row r="3" spans="1:21" ht="18" x14ac:dyDescent="0.35">
      <c r="A3" s="6"/>
      <c r="B3" s="5"/>
      <c r="C3" s="15" t="s">
        <v>18</v>
      </c>
      <c r="D3" s="15"/>
      <c r="E3" s="15"/>
      <c r="F3" s="15"/>
      <c r="G3" s="15"/>
      <c r="H3" s="5"/>
      <c r="I3" s="5"/>
      <c r="J3" s="6"/>
      <c r="K3" s="6"/>
      <c r="L3" s="5"/>
      <c r="M3" s="15" t="s">
        <v>18</v>
      </c>
      <c r="N3" s="15"/>
      <c r="O3" s="15"/>
      <c r="P3" s="15"/>
      <c r="Q3" s="15"/>
      <c r="R3" s="5"/>
      <c r="S3" s="5"/>
      <c r="T3" s="6"/>
      <c r="U3" s="6"/>
    </row>
    <row r="4" spans="1:21" ht="18" x14ac:dyDescent="0.35">
      <c r="A4" s="6"/>
      <c r="B4" s="5"/>
      <c r="C4" s="5" t="s">
        <v>2</v>
      </c>
      <c r="D4" s="5" t="s">
        <v>3</v>
      </c>
      <c r="E4" s="5" t="s">
        <v>4</v>
      </c>
      <c r="F4" s="5" t="s">
        <v>13</v>
      </c>
      <c r="G4" s="5" t="s">
        <v>14</v>
      </c>
      <c r="H4" s="5"/>
      <c r="I4" s="5" t="s">
        <v>8</v>
      </c>
      <c r="J4" s="5"/>
      <c r="K4" s="6"/>
      <c r="L4" s="5"/>
      <c r="M4" s="5" t="s">
        <v>2</v>
      </c>
      <c r="N4" s="5" t="s">
        <v>3</v>
      </c>
      <c r="O4" s="5" t="s">
        <v>4</v>
      </c>
      <c r="P4" s="5" t="s">
        <v>13</v>
      </c>
      <c r="Q4" s="5" t="s">
        <v>14</v>
      </c>
      <c r="R4" s="5"/>
      <c r="S4" s="5" t="s">
        <v>8</v>
      </c>
      <c r="T4" s="6"/>
      <c r="U4" s="6"/>
    </row>
    <row r="5" spans="1:21" ht="18" x14ac:dyDescent="0.35">
      <c r="A5" s="6"/>
      <c r="B5" s="5" t="s">
        <v>15</v>
      </c>
      <c r="C5" s="5">
        <v>100</v>
      </c>
      <c r="D5" s="5">
        <v>150</v>
      </c>
      <c r="E5" s="5">
        <v>200</v>
      </c>
      <c r="F5" s="5">
        <v>140</v>
      </c>
      <c r="G5" s="5">
        <v>35</v>
      </c>
      <c r="H5" s="5"/>
      <c r="I5" s="5">
        <v>400</v>
      </c>
      <c r="J5" s="5"/>
      <c r="K5" s="6"/>
      <c r="L5" s="5" t="s">
        <v>15</v>
      </c>
      <c r="M5" s="5">
        <f>C5*25</f>
        <v>2500</v>
      </c>
      <c r="N5" s="5">
        <f t="shared" ref="N5:Q7" si="0">D5*25</f>
        <v>3750</v>
      </c>
      <c r="O5" s="5">
        <f t="shared" si="0"/>
        <v>5000</v>
      </c>
      <c r="P5" s="5">
        <f t="shared" si="0"/>
        <v>3500</v>
      </c>
      <c r="Q5" s="5">
        <f t="shared" si="0"/>
        <v>875</v>
      </c>
      <c r="R5" s="5"/>
      <c r="S5" s="5">
        <f>CEILING(I5/18,1)</f>
        <v>23</v>
      </c>
      <c r="T5" s="6"/>
      <c r="U5" s="6"/>
    </row>
    <row r="6" spans="1:21" ht="18" x14ac:dyDescent="0.35">
      <c r="A6" s="6"/>
      <c r="B6" s="5" t="s">
        <v>16</v>
      </c>
      <c r="C6" s="5">
        <v>50</v>
      </c>
      <c r="D6" s="5">
        <v>70</v>
      </c>
      <c r="E6" s="5">
        <v>60</v>
      </c>
      <c r="F6" s="5">
        <v>65</v>
      </c>
      <c r="G6" s="5">
        <v>80</v>
      </c>
      <c r="H6" s="5"/>
      <c r="I6" s="5">
        <v>200</v>
      </c>
      <c r="J6" s="5"/>
      <c r="K6" s="6"/>
      <c r="L6" s="5" t="s">
        <v>16</v>
      </c>
      <c r="M6" s="5">
        <f t="shared" ref="M6:M7" si="1">C6*25</f>
        <v>1250</v>
      </c>
      <c r="N6" s="5">
        <f t="shared" si="0"/>
        <v>1750</v>
      </c>
      <c r="O6" s="5">
        <f t="shared" si="0"/>
        <v>1500</v>
      </c>
      <c r="P6" s="5">
        <f t="shared" si="0"/>
        <v>1625</v>
      </c>
      <c r="Q6" s="5">
        <f t="shared" si="0"/>
        <v>2000</v>
      </c>
      <c r="R6" s="5"/>
      <c r="S6" s="5">
        <f t="shared" ref="S6:S7" si="2">CEILING(I6/18,1)</f>
        <v>12</v>
      </c>
      <c r="T6" s="6"/>
      <c r="U6" s="6"/>
    </row>
    <row r="7" spans="1:21" ht="18" x14ac:dyDescent="0.35">
      <c r="A7" s="6"/>
      <c r="B7" s="5" t="s">
        <v>19</v>
      </c>
      <c r="C7" s="5">
        <v>40</v>
      </c>
      <c r="D7" s="5">
        <v>90</v>
      </c>
      <c r="E7" s="5">
        <v>100</v>
      </c>
      <c r="F7" s="5">
        <v>150</v>
      </c>
      <c r="G7" s="5">
        <v>130</v>
      </c>
      <c r="H7" s="5"/>
      <c r="I7" s="5">
        <v>150</v>
      </c>
      <c r="J7" s="5"/>
      <c r="K7" s="6"/>
      <c r="L7" s="5" t="s">
        <v>19</v>
      </c>
      <c r="M7" s="5">
        <f t="shared" si="1"/>
        <v>1000</v>
      </c>
      <c r="N7" s="5">
        <f t="shared" si="0"/>
        <v>2250</v>
      </c>
      <c r="O7" s="5">
        <f t="shared" si="0"/>
        <v>2500</v>
      </c>
      <c r="P7" s="5">
        <f t="shared" si="0"/>
        <v>3750</v>
      </c>
      <c r="Q7" s="5">
        <f t="shared" si="0"/>
        <v>3250</v>
      </c>
      <c r="R7" s="5"/>
      <c r="S7" s="5">
        <f t="shared" si="2"/>
        <v>9</v>
      </c>
      <c r="T7" s="6"/>
      <c r="U7" s="6"/>
    </row>
    <row r="8" spans="1:21" ht="18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6"/>
      <c r="U8" s="6"/>
    </row>
    <row r="9" spans="1:21" ht="18" x14ac:dyDescent="0.35">
      <c r="A9" s="6"/>
      <c r="B9" s="5" t="s">
        <v>9</v>
      </c>
      <c r="C9" s="5">
        <v>100</v>
      </c>
      <c r="D9" s="5">
        <v>200</v>
      </c>
      <c r="E9" s="5">
        <v>150</v>
      </c>
      <c r="F9" s="5">
        <v>160</v>
      </c>
      <c r="G9" s="5">
        <v>140</v>
      </c>
      <c r="H9" s="5"/>
      <c r="I9" s="5"/>
      <c r="J9" s="5"/>
      <c r="K9" s="6"/>
      <c r="L9" s="5" t="s">
        <v>9</v>
      </c>
      <c r="M9" s="5">
        <f>CEILING(C9/18,1)</f>
        <v>6</v>
      </c>
      <c r="N9" s="5">
        <f t="shared" ref="N9:Q9" si="3">CEILING(D9/18,1)</f>
        <v>12</v>
      </c>
      <c r="O9" s="5">
        <f t="shared" si="3"/>
        <v>9</v>
      </c>
      <c r="P9" s="5">
        <f t="shared" si="3"/>
        <v>9</v>
      </c>
      <c r="Q9" s="5">
        <f t="shared" si="3"/>
        <v>8</v>
      </c>
      <c r="R9" s="5"/>
      <c r="S9" s="5">
        <v>44</v>
      </c>
      <c r="T9" s="6"/>
      <c r="U9" s="6"/>
    </row>
    <row r="10" spans="1:21" ht="18" x14ac:dyDescent="0.35">
      <c r="A10" s="6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6"/>
      <c r="U10" s="6"/>
    </row>
    <row r="11" spans="1:21" ht="18" x14ac:dyDescent="0.35">
      <c r="A11" s="6"/>
      <c r="B11" s="5"/>
      <c r="C11" s="15"/>
      <c r="D11" s="15"/>
      <c r="E11" s="15"/>
      <c r="F11" s="5"/>
      <c r="G11" s="5"/>
      <c r="H11" s="5"/>
      <c r="I11" s="5"/>
      <c r="J11" s="5"/>
      <c r="K11" s="6"/>
      <c r="L11" s="15" t="s">
        <v>10</v>
      </c>
      <c r="M11" s="15"/>
      <c r="N11" s="15"/>
      <c r="O11" s="15"/>
      <c r="P11" s="15"/>
      <c r="Q11" s="15"/>
      <c r="R11" s="15"/>
      <c r="S11" s="15"/>
      <c r="T11" s="6"/>
      <c r="U11" s="6"/>
    </row>
    <row r="12" spans="1:21" ht="18" x14ac:dyDescent="0.35">
      <c r="A12" s="6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 t="s">
        <v>2</v>
      </c>
      <c r="N12" s="5" t="s">
        <v>3</v>
      </c>
      <c r="O12" s="5" t="s">
        <v>4</v>
      </c>
      <c r="P12" s="5" t="s">
        <v>13</v>
      </c>
      <c r="Q12" s="5" t="s">
        <v>14</v>
      </c>
      <c r="R12" s="5"/>
      <c r="S12" s="5" t="s">
        <v>8</v>
      </c>
      <c r="T12" s="6"/>
      <c r="U12" s="6"/>
    </row>
    <row r="13" spans="1:21" ht="18" x14ac:dyDescent="0.35">
      <c r="A13" s="5"/>
      <c r="B13" s="5"/>
      <c r="C13" s="5"/>
      <c r="D13" s="5"/>
      <c r="E13" s="5"/>
      <c r="F13" s="5"/>
      <c r="G13" s="5"/>
      <c r="H13" s="6"/>
      <c r="I13" s="5"/>
      <c r="J13" s="5"/>
      <c r="K13" s="6"/>
      <c r="L13" s="5" t="s">
        <v>15</v>
      </c>
      <c r="M13" s="5">
        <v>6</v>
      </c>
      <c r="N13" s="5">
        <v>0</v>
      </c>
      <c r="O13" s="5">
        <v>0</v>
      </c>
      <c r="P13" s="5">
        <v>9</v>
      </c>
      <c r="Q13" s="5">
        <v>8</v>
      </c>
      <c r="R13" s="5"/>
      <c r="S13" s="5">
        <f>S14</f>
        <v>0</v>
      </c>
      <c r="T13" s="6"/>
      <c r="U13" s="6"/>
    </row>
    <row r="14" spans="1:21" ht="18" x14ac:dyDescent="0.35">
      <c r="A14" s="5"/>
      <c r="B14" s="5"/>
      <c r="C14" s="5"/>
      <c r="D14" s="5"/>
      <c r="E14" s="5"/>
      <c r="F14" s="5"/>
      <c r="G14" s="5"/>
      <c r="H14" s="6"/>
      <c r="I14" s="5"/>
      <c r="J14" s="5"/>
      <c r="K14" s="6"/>
      <c r="L14" s="5" t="s">
        <v>16</v>
      </c>
      <c r="M14" s="5">
        <v>0</v>
      </c>
      <c r="N14" s="5">
        <v>3</v>
      </c>
      <c r="O14" s="5">
        <v>9</v>
      </c>
      <c r="P14" s="5">
        <v>0</v>
      </c>
      <c r="Q14" s="5">
        <v>0</v>
      </c>
      <c r="R14" s="5"/>
      <c r="S14" s="5">
        <f>S15</f>
        <v>0</v>
      </c>
      <c r="T14" s="6"/>
      <c r="U14" s="6"/>
    </row>
    <row r="15" spans="1:21" ht="18" x14ac:dyDescent="0.35">
      <c r="A15" s="5"/>
      <c r="B15" s="5"/>
      <c r="C15" s="5"/>
      <c r="D15" s="5"/>
      <c r="E15" s="5"/>
      <c r="F15" s="5"/>
      <c r="G15" s="5"/>
      <c r="H15" s="6"/>
      <c r="I15" s="5"/>
      <c r="J15" s="5"/>
      <c r="K15" s="6"/>
      <c r="L15" s="5" t="s">
        <v>19</v>
      </c>
      <c r="M15" s="5">
        <v>0</v>
      </c>
      <c r="N15" s="5">
        <v>9</v>
      </c>
      <c r="O15" s="5">
        <v>0</v>
      </c>
      <c r="P15" s="5">
        <v>0</v>
      </c>
      <c r="Q15" s="5">
        <v>0</v>
      </c>
      <c r="R15" s="5"/>
      <c r="S15" s="5">
        <f>M17</f>
        <v>0</v>
      </c>
      <c r="T15" s="6"/>
      <c r="U15" s="6"/>
    </row>
    <row r="16" spans="1:21" ht="18" x14ac:dyDescent="0.35">
      <c r="A16" s="5"/>
      <c r="B16" s="5"/>
      <c r="C16" s="5"/>
      <c r="D16" s="5"/>
      <c r="E16" s="5"/>
      <c r="F16" s="5"/>
      <c r="G16" s="5"/>
      <c r="H16" s="6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6"/>
      <c r="U16" s="6"/>
    </row>
    <row r="17" spans="1:21" ht="18" x14ac:dyDescent="0.35">
      <c r="A17" s="5"/>
      <c r="B17" s="5"/>
      <c r="C17" s="5"/>
      <c r="D17" s="5"/>
      <c r="E17" s="5"/>
      <c r="F17" s="5"/>
      <c r="G17" s="5"/>
      <c r="H17" s="6"/>
      <c r="I17" s="5"/>
      <c r="J17" s="5"/>
      <c r="K17" s="6"/>
      <c r="L17" s="5" t="s">
        <v>9</v>
      </c>
      <c r="M17" s="5">
        <f>O19</f>
        <v>0</v>
      </c>
      <c r="N17" s="5">
        <f>SUM(N13:N15)</f>
        <v>12</v>
      </c>
      <c r="O17" s="5">
        <f>SUM(O13:O15)</f>
        <v>9</v>
      </c>
      <c r="P17" s="5">
        <f>SUM(P13:P15)</f>
        <v>9</v>
      </c>
      <c r="Q17" s="5" t="e">
        <f>M19</f>
        <v>#VALUE!</v>
      </c>
      <c r="R17" s="5"/>
      <c r="S17" s="5"/>
      <c r="T17" s="6"/>
      <c r="U17" s="6"/>
    </row>
    <row r="18" spans="1:21" ht="18" x14ac:dyDescent="0.35">
      <c r="A18" s="5"/>
      <c r="B18" s="5"/>
      <c r="C18" s="5"/>
      <c r="D18" s="5"/>
      <c r="E18" s="5"/>
      <c r="F18" s="5"/>
      <c r="G18" s="5"/>
      <c r="H18" s="6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6"/>
      <c r="U18" s="6"/>
    </row>
    <row r="19" spans="1:21" ht="18" x14ac:dyDescent="0.35">
      <c r="A19" s="15"/>
      <c r="B19" s="15"/>
      <c r="C19" s="15"/>
      <c r="D19" s="5"/>
      <c r="E19" s="5"/>
      <c r="F19" s="5"/>
      <c r="G19" s="5"/>
      <c r="H19" s="6"/>
      <c r="I19" s="5"/>
      <c r="J19" s="5"/>
      <c r="K19" s="6"/>
      <c r="L19" s="5" t="s">
        <v>12</v>
      </c>
      <c r="M19" s="5" t="e">
        <f>B1+B1</f>
        <v>#VALUE!</v>
      </c>
      <c r="N19" s="5"/>
      <c r="O19" s="5"/>
      <c r="P19" s="5"/>
      <c r="Q19" s="5"/>
      <c r="R19" s="5"/>
      <c r="S19" s="5"/>
      <c r="T19" s="6"/>
      <c r="U19" s="6"/>
    </row>
    <row r="20" spans="1:21" ht="18" x14ac:dyDescent="0.35">
      <c r="A20" s="5"/>
      <c r="B20" s="5"/>
      <c r="C20" s="5"/>
      <c r="D20" s="5"/>
      <c r="E20" s="5"/>
      <c r="F20" s="5"/>
      <c r="G20" s="5"/>
      <c r="H20" s="6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6"/>
      <c r="U20" s="6"/>
    </row>
  </sheetData>
  <mergeCells count="9">
    <mergeCell ref="C11:E11"/>
    <mergeCell ref="L11:S11"/>
    <mergeCell ref="A19:C19"/>
    <mergeCell ref="B1:I1"/>
    <mergeCell ref="L1:S1"/>
    <mergeCell ref="B2:I2"/>
    <mergeCell ref="L2:S2"/>
    <mergeCell ref="C3:G3"/>
    <mergeCell ref="M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>
      <selection activeCell="B13" sqref="B13:I13"/>
    </sheetView>
  </sheetViews>
  <sheetFormatPr defaultRowHeight="14.4" x14ac:dyDescent="0.3"/>
  <cols>
    <col min="2" max="2" width="10.88671875" customWidth="1"/>
  </cols>
  <sheetData>
    <row r="2" spans="2:10" ht="22.2" x14ac:dyDescent="0.35">
      <c r="B2" s="18" t="s">
        <v>29</v>
      </c>
      <c r="C2" s="18"/>
      <c r="D2" s="18"/>
      <c r="E2" s="18"/>
      <c r="F2" s="18"/>
      <c r="G2" s="18"/>
      <c r="H2" s="18"/>
      <c r="I2" s="18"/>
    </row>
    <row r="3" spans="2:10" x14ac:dyDescent="0.3">
      <c r="B3" s="17" t="s">
        <v>17</v>
      </c>
      <c r="C3" s="17"/>
      <c r="D3" s="17"/>
      <c r="E3" s="17"/>
      <c r="F3" s="17"/>
      <c r="G3" s="17"/>
      <c r="H3" s="17"/>
      <c r="I3" s="8"/>
    </row>
    <row r="4" spans="2:10" x14ac:dyDescent="0.3">
      <c r="B4" s="9"/>
      <c r="C4" s="17" t="s">
        <v>20</v>
      </c>
      <c r="D4" s="17"/>
      <c r="E4" s="17"/>
      <c r="F4" s="17"/>
      <c r="G4" s="8"/>
      <c r="H4" s="9"/>
      <c r="I4" s="9"/>
    </row>
    <row r="5" spans="2:10" ht="15.6" x14ac:dyDescent="0.3">
      <c r="B5" s="10"/>
      <c r="C5" s="10" t="s">
        <v>21</v>
      </c>
      <c r="D5" s="10" t="s">
        <v>22</v>
      </c>
      <c r="E5" s="10" t="s">
        <v>23</v>
      </c>
      <c r="F5" s="10" t="s">
        <v>24</v>
      </c>
      <c r="G5" s="10"/>
      <c r="H5" s="10" t="s">
        <v>8</v>
      </c>
      <c r="I5" s="10"/>
      <c r="J5" s="4"/>
    </row>
    <row r="6" spans="2:10" ht="15.6" x14ac:dyDescent="0.3">
      <c r="B6" s="10" t="s">
        <v>25</v>
      </c>
      <c r="C6" s="10">
        <v>9</v>
      </c>
      <c r="D6" s="10">
        <v>8</v>
      </c>
      <c r="E6" s="10">
        <v>10</v>
      </c>
      <c r="F6" s="10">
        <v>10</v>
      </c>
      <c r="G6" s="10"/>
      <c r="H6" s="11">
        <v>1</v>
      </c>
      <c r="I6" s="11"/>
      <c r="J6" s="4"/>
    </row>
    <row r="7" spans="2:10" ht="15.6" x14ac:dyDescent="0.3">
      <c r="B7" s="10" t="s">
        <v>26</v>
      </c>
      <c r="C7" s="10">
        <v>6</v>
      </c>
      <c r="D7" s="10">
        <v>3</v>
      </c>
      <c r="E7" s="10">
        <v>8</v>
      </c>
      <c r="F7" s="10">
        <v>9</v>
      </c>
      <c r="G7" s="10"/>
      <c r="H7" s="11">
        <v>1</v>
      </c>
      <c r="I7" s="11"/>
      <c r="J7" s="4"/>
    </row>
    <row r="8" spans="2:10" ht="15.6" x14ac:dyDescent="0.3">
      <c r="B8" s="10" t="s">
        <v>27</v>
      </c>
      <c r="C8" s="10">
        <v>7</v>
      </c>
      <c r="D8" s="10">
        <v>2</v>
      </c>
      <c r="E8" s="10">
        <v>5</v>
      </c>
      <c r="F8" s="10">
        <v>10</v>
      </c>
      <c r="G8" s="10"/>
      <c r="H8" s="11">
        <v>1</v>
      </c>
      <c r="I8" s="11"/>
      <c r="J8" s="4"/>
    </row>
    <row r="9" spans="2:10" ht="15.6" x14ac:dyDescent="0.3">
      <c r="B9" s="10" t="s">
        <v>28</v>
      </c>
      <c r="C9" s="10">
        <v>3</v>
      </c>
      <c r="D9" s="10">
        <v>4</v>
      </c>
      <c r="E9" s="10">
        <v>3</v>
      </c>
      <c r="F9" s="10">
        <v>7</v>
      </c>
      <c r="G9" s="10"/>
      <c r="H9" s="11">
        <v>1</v>
      </c>
      <c r="I9" s="11"/>
      <c r="J9" s="4"/>
    </row>
    <row r="10" spans="2:10" ht="15.6" x14ac:dyDescent="0.3">
      <c r="B10" s="12"/>
      <c r="C10" s="12"/>
      <c r="D10" s="12"/>
      <c r="E10" s="12"/>
      <c r="F10" s="12"/>
      <c r="G10" s="12"/>
      <c r="H10" s="11"/>
      <c r="I10" s="11"/>
      <c r="J10" s="4"/>
    </row>
    <row r="11" spans="2:10" ht="15.6" x14ac:dyDescent="0.3">
      <c r="B11" s="10" t="s">
        <v>9</v>
      </c>
      <c r="C11" s="10">
        <v>1</v>
      </c>
      <c r="D11" s="10">
        <v>1</v>
      </c>
      <c r="E11" s="10">
        <v>1</v>
      </c>
      <c r="F11" s="10">
        <v>1</v>
      </c>
      <c r="G11" s="10"/>
      <c r="H11" s="11"/>
      <c r="I11" s="11"/>
      <c r="J11" s="4"/>
    </row>
    <row r="12" spans="2:10" ht="15.6" x14ac:dyDescent="0.3">
      <c r="B12" s="11"/>
      <c r="C12" s="19"/>
      <c r="D12" s="19"/>
      <c r="E12" s="19"/>
      <c r="F12" s="11"/>
      <c r="G12" s="11"/>
      <c r="H12" s="11"/>
      <c r="I12" s="11"/>
      <c r="J12" s="4"/>
    </row>
    <row r="13" spans="2:10" ht="17.399999999999999" x14ac:dyDescent="0.3">
      <c r="B13" s="16" t="s">
        <v>10</v>
      </c>
      <c r="C13" s="16"/>
      <c r="D13" s="16"/>
      <c r="E13" s="16"/>
      <c r="F13" s="16"/>
      <c r="G13" s="16"/>
      <c r="H13" s="16"/>
      <c r="I13" s="16"/>
      <c r="J13" s="4"/>
    </row>
    <row r="14" spans="2:10" ht="15.6" x14ac:dyDescent="0.3">
      <c r="B14" s="9"/>
      <c r="C14" s="17" t="s">
        <v>20</v>
      </c>
      <c r="D14" s="17"/>
      <c r="E14" s="17"/>
      <c r="F14" s="17"/>
      <c r="G14" s="8"/>
      <c r="H14" s="9"/>
      <c r="I14" s="10"/>
    </row>
    <row r="15" spans="2:10" ht="15.6" x14ac:dyDescent="0.3">
      <c r="B15" s="10"/>
      <c r="C15" s="10" t="s">
        <v>21</v>
      </c>
      <c r="D15" s="10" t="s">
        <v>22</v>
      </c>
      <c r="E15" s="10" t="s">
        <v>23</v>
      </c>
      <c r="F15" s="10" t="s">
        <v>24</v>
      </c>
      <c r="G15" s="10"/>
      <c r="H15" s="10" t="s">
        <v>8</v>
      </c>
      <c r="I15" s="11"/>
    </row>
    <row r="16" spans="2:10" ht="15.6" x14ac:dyDescent="0.3">
      <c r="B16" s="10" t="s">
        <v>25</v>
      </c>
      <c r="C16" s="10">
        <v>0</v>
      </c>
      <c r="D16" s="10">
        <v>0</v>
      </c>
      <c r="E16" s="10">
        <v>0</v>
      </c>
      <c r="F16" s="10">
        <v>1</v>
      </c>
      <c r="G16" s="10"/>
      <c r="H16" s="11">
        <f>SUM(C16:F16)</f>
        <v>1</v>
      </c>
      <c r="I16" s="11"/>
    </row>
    <row r="17" spans="2:9" ht="15.6" x14ac:dyDescent="0.3">
      <c r="B17" s="10" t="s">
        <v>26</v>
      </c>
      <c r="C17" s="10">
        <v>1</v>
      </c>
      <c r="D17" s="10">
        <v>0</v>
      </c>
      <c r="E17" s="10">
        <v>0</v>
      </c>
      <c r="F17" s="10">
        <v>0</v>
      </c>
      <c r="G17" s="10"/>
      <c r="H17" s="11">
        <f>SUM(C17:F17)</f>
        <v>1</v>
      </c>
      <c r="I17" s="11"/>
    </row>
    <row r="18" spans="2:9" ht="15.6" x14ac:dyDescent="0.3">
      <c r="B18" s="10" t="s">
        <v>27</v>
      </c>
      <c r="C18" s="10">
        <v>0</v>
      </c>
      <c r="D18" s="10">
        <v>1</v>
      </c>
      <c r="E18" s="10">
        <v>0</v>
      </c>
      <c r="F18" s="10">
        <v>0</v>
      </c>
      <c r="G18" s="10"/>
      <c r="H18" s="11">
        <f>SUM(C18:F18)</f>
        <v>1</v>
      </c>
      <c r="I18" s="11"/>
    </row>
    <row r="19" spans="2:9" ht="15.6" x14ac:dyDescent="0.3">
      <c r="B19" s="10" t="s">
        <v>28</v>
      </c>
      <c r="C19" s="10">
        <v>0</v>
      </c>
      <c r="D19" s="10">
        <v>0</v>
      </c>
      <c r="E19" s="10">
        <v>1</v>
      </c>
      <c r="F19" s="10">
        <v>0</v>
      </c>
      <c r="G19" s="10"/>
      <c r="H19" s="11">
        <f>SUM(C19:F19)</f>
        <v>1</v>
      </c>
      <c r="I19" s="11"/>
    </row>
    <row r="20" spans="2:9" ht="15.6" x14ac:dyDescent="0.3">
      <c r="B20" s="12"/>
      <c r="C20" s="12"/>
      <c r="D20" s="12"/>
      <c r="E20" s="12"/>
      <c r="F20" s="12"/>
      <c r="G20" s="12"/>
      <c r="H20" s="11"/>
      <c r="I20" s="11"/>
    </row>
    <row r="21" spans="2:9" ht="15.6" x14ac:dyDescent="0.3">
      <c r="B21" s="10" t="s">
        <v>9</v>
      </c>
      <c r="C21" s="10">
        <f>SUM(C16:C19)</f>
        <v>1</v>
      </c>
      <c r="D21" s="10">
        <f>SUM(D16:D19)</f>
        <v>1</v>
      </c>
      <c r="E21" s="10">
        <f>SUM(E16:E19)</f>
        <v>1</v>
      </c>
      <c r="F21" s="10">
        <f>SUM(F16:F19)</f>
        <v>1</v>
      </c>
      <c r="G21" s="10"/>
      <c r="H21" s="11"/>
      <c r="I21" s="11"/>
    </row>
    <row r="22" spans="2:9" ht="15.6" x14ac:dyDescent="0.3">
      <c r="B22" s="11"/>
      <c r="C22" s="11"/>
      <c r="D22" s="11"/>
      <c r="E22" s="11"/>
      <c r="F22" s="11"/>
      <c r="G22" s="11"/>
      <c r="H22" s="11"/>
      <c r="I22" s="11"/>
    </row>
    <row r="23" spans="2:9" ht="15.6" x14ac:dyDescent="0.3">
      <c r="B23" s="10" t="s">
        <v>12</v>
      </c>
      <c r="C23" s="11">
        <f>SUMPRODUCT(C16:F19,C6:F9)</f>
        <v>21</v>
      </c>
      <c r="D23" s="12"/>
      <c r="E23" s="12"/>
      <c r="F23" s="12"/>
      <c r="G23" s="12"/>
      <c r="H23" s="12"/>
      <c r="I23" s="12"/>
    </row>
    <row r="24" spans="2:9" x14ac:dyDescent="0.3">
      <c r="B24" s="12"/>
      <c r="C24" s="12"/>
      <c r="D24" s="12"/>
      <c r="E24" s="12"/>
      <c r="F24" s="12"/>
      <c r="G24" s="12"/>
      <c r="H24" s="12"/>
      <c r="I24" s="12"/>
    </row>
  </sheetData>
  <mergeCells count="6">
    <mergeCell ref="B13:I13"/>
    <mergeCell ref="C14:F14"/>
    <mergeCell ref="B2:I2"/>
    <mergeCell ref="C12:E12"/>
    <mergeCell ref="B3:H3"/>
    <mergeCell ref="C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8A36-48DB-4A9E-BCEC-4DA01D128E11}">
  <dimension ref="B1:S24"/>
  <sheetViews>
    <sheetView workbookViewId="0">
      <selection activeCell="B1" sqref="B1:R28"/>
    </sheetView>
  </sheetViews>
  <sheetFormatPr defaultRowHeight="14.4" x14ac:dyDescent="0.3"/>
  <cols>
    <col min="2" max="2" width="11.77734375" customWidth="1"/>
    <col min="9" max="9" width="13.109375" customWidth="1"/>
    <col min="10" max="10" width="10.88671875" customWidth="1"/>
  </cols>
  <sheetData>
    <row r="1" spans="2:19" ht="25.2" customHeight="1" x14ac:dyDescent="0.45">
      <c r="B1" s="14" t="s">
        <v>29</v>
      </c>
      <c r="C1" s="14"/>
      <c r="D1" s="14"/>
      <c r="E1" s="14"/>
      <c r="F1" s="14"/>
      <c r="G1" s="14"/>
      <c r="H1" s="21"/>
      <c r="I1" s="15" t="s">
        <v>17</v>
      </c>
      <c r="J1" s="15"/>
      <c r="K1" s="15"/>
      <c r="L1" s="15"/>
      <c r="M1" s="15"/>
      <c r="N1" s="15"/>
      <c r="O1" s="15"/>
      <c r="P1" s="21"/>
      <c r="Q1" s="21"/>
      <c r="R1" s="21"/>
      <c r="S1" s="21"/>
    </row>
    <row r="2" spans="2:19" ht="19.8" customHeight="1" x14ac:dyDescent="0.35">
      <c r="B2" s="15" t="s">
        <v>17</v>
      </c>
      <c r="C2" s="15"/>
      <c r="D2" s="15"/>
      <c r="E2" s="15"/>
      <c r="F2" s="15"/>
      <c r="G2" s="15"/>
      <c r="H2" s="21"/>
      <c r="I2" s="7"/>
      <c r="J2" s="15" t="s">
        <v>36</v>
      </c>
      <c r="K2" s="15"/>
      <c r="L2" s="15"/>
      <c r="M2" s="15"/>
      <c r="N2" s="15"/>
      <c r="O2" s="24"/>
      <c r="P2" s="24"/>
      <c r="Q2" s="21"/>
      <c r="R2" s="21"/>
      <c r="S2" s="21"/>
    </row>
    <row r="3" spans="2:19" ht="19.2" customHeight="1" x14ac:dyDescent="0.3">
      <c r="B3" s="3"/>
      <c r="C3" s="23" t="s">
        <v>36</v>
      </c>
      <c r="D3" s="23"/>
      <c r="E3" s="23"/>
      <c r="F3" s="23"/>
      <c r="G3" s="23"/>
      <c r="H3" s="20"/>
      <c r="I3" s="3"/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22"/>
      <c r="P3" s="3" t="s">
        <v>8</v>
      </c>
      <c r="Q3" s="21"/>
      <c r="R3" s="21"/>
      <c r="S3" s="21"/>
    </row>
    <row r="4" spans="2:19" ht="18" x14ac:dyDescent="0.35">
      <c r="B4" s="3"/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20"/>
      <c r="I4" s="3" t="s">
        <v>37</v>
      </c>
      <c r="J4" s="3">
        <f>C5-C14</f>
        <v>20</v>
      </c>
      <c r="K4" s="3">
        <f t="shared" ref="K4:N8" si="0">D5-D14</f>
        <v>20</v>
      </c>
      <c r="L4" s="3">
        <f t="shared" si="0"/>
        <v>50</v>
      </c>
      <c r="M4" s="3">
        <f t="shared" si="0"/>
        <v>25</v>
      </c>
      <c r="N4" s="3">
        <f t="shared" si="0"/>
        <v>30</v>
      </c>
      <c r="O4" s="3"/>
      <c r="P4" s="3">
        <v>1</v>
      </c>
      <c r="Q4" s="7"/>
      <c r="R4" s="21"/>
      <c r="S4" s="21"/>
    </row>
    <row r="5" spans="2:19" ht="18" x14ac:dyDescent="0.35">
      <c r="B5" s="3" t="s">
        <v>37</v>
      </c>
      <c r="C5" s="3">
        <v>50</v>
      </c>
      <c r="D5" s="3">
        <v>70</v>
      </c>
      <c r="E5" s="3">
        <v>80</v>
      </c>
      <c r="F5" s="3">
        <v>60</v>
      </c>
      <c r="G5" s="3">
        <v>75</v>
      </c>
      <c r="H5" s="20"/>
      <c r="I5" s="3" t="s">
        <v>38</v>
      </c>
      <c r="J5" s="3">
        <f t="shared" ref="J5:J8" si="1">C6-C15</f>
        <v>40</v>
      </c>
      <c r="K5" s="3">
        <f t="shared" si="0"/>
        <v>25</v>
      </c>
      <c r="L5" s="3">
        <f t="shared" si="0"/>
        <v>30</v>
      </c>
      <c r="M5" s="3">
        <f t="shared" si="0"/>
        <v>20</v>
      </c>
      <c r="N5" s="3">
        <f t="shared" si="0"/>
        <v>30</v>
      </c>
      <c r="O5" s="20"/>
      <c r="P5" s="3">
        <v>1</v>
      </c>
      <c r="Q5" s="7"/>
      <c r="R5" s="21"/>
      <c r="S5" s="21"/>
    </row>
    <row r="6" spans="2:19" ht="18" x14ac:dyDescent="0.35">
      <c r="B6" s="3" t="s">
        <v>38</v>
      </c>
      <c r="C6" s="3">
        <v>80</v>
      </c>
      <c r="D6" s="3">
        <v>50</v>
      </c>
      <c r="E6" s="3">
        <v>60</v>
      </c>
      <c r="F6" s="3">
        <v>40</v>
      </c>
      <c r="G6" s="3">
        <v>65</v>
      </c>
      <c r="H6" s="20"/>
      <c r="I6" s="3" t="s">
        <v>39</v>
      </c>
      <c r="J6" s="3">
        <f t="shared" si="1"/>
        <v>45</v>
      </c>
      <c r="K6" s="3">
        <f>D7-D16</f>
        <v>25</v>
      </c>
      <c r="L6" s="3">
        <f t="shared" si="0"/>
        <v>35</v>
      </c>
      <c r="M6" s="3">
        <f t="shared" si="0"/>
        <v>35</v>
      </c>
      <c r="N6" s="3">
        <f t="shared" si="0"/>
        <v>35</v>
      </c>
      <c r="O6" s="20"/>
      <c r="P6" s="3">
        <v>1</v>
      </c>
      <c r="Q6" s="7"/>
      <c r="R6" s="21"/>
      <c r="S6" s="21"/>
    </row>
    <row r="7" spans="2:19" ht="18" x14ac:dyDescent="0.35">
      <c r="B7" s="3" t="s">
        <v>39</v>
      </c>
      <c r="C7" s="3">
        <v>85</v>
      </c>
      <c r="D7" s="3">
        <v>55</v>
      </c>
      <c r="E7" s="3">
        <v>70</v>
      </c>
      <c r="F7" s="3">
        <v>65</v>
      </c>
      <c r="G7" s="3">
        <v>75</v>
      </c>
      <c r="H7" s="20"/>
      <c r="I7" s="3" t="s">
        <v>40</v>
      </c>
      <c r="J7" s="3">
        <f t="shared" si="1"/>
        <v>25</v>
      </c>
      <c r="K7" s="3">
        <f t="shared" si="0"/>
        <v>25</v>
      </c>
      <c r="L7" s="3">
        <f t="shared" si="0"/>
        <v>40</v>
      </c>
      <c r="M7" s="3">
        <f t="shared" si="0"/>
        <v>45</v>
      </c>
      <c r="N7" s="3">
        <f t="shared" si="0"/>
        <v>35</v>
      </c>
      <c r="O7" s="20"/>
      <c r="P7" s="3">
        <v>1</v>
      </c>
      <c r="Q7" s="7"/>
      <c r="R7" s="21"/>
      <c r="S7" s="21"/>
    </row>
    <row r="8" spans="2:19" ht="18" x14ac:dyDescent="0.35">
      <c r="B8" s="3" t="s">
        <v>40</v>
      </c>
      <c r="C8" s="3">
        <v>50</v>
      </c>
      <c r="D8" s="3">
        <v>65</v>
      </c>
      <c r="E8" s="3">
        <v>80</v>
      </c>
      <c r="F8" s="3">
        <v>80</v>
      </c>
      <c r="G8" s="3">
        <v>70</v>
      </c>
      <c r="H8" s="20"/>
      <c r="I8" s="3" t="s">
        <v>41</v>
      </c>
      <c r="J8" s="3">
        <f t="shared" si="1"/>
        <v>30</v>
      </c>
      <c r="K8" s="3">
        <f t="shared" si="0"/>
        <v>37</v>
      </c>
      <c r="L8" s="3">
        <f t="shared" si="0"/>
        <v>41</v>
      </c>
      <c r="M8" s="3">
        <f t="shared" si="0"/>
        <v>32</v>
      </c>
      <c r="N8" s="3">
        <f>G9-G18</f>
        <v>39</v>
      </c>
      <c r="O8" s="22"/>
      <c r="P8" s="3">
        <v>1</v>
      </c>
      <c r="Q8" s="7"/>
      <c r="R8" s="22"/>
      <c r="S8" s="22"/>
    </row>
    <row r="9" spans="2:19" ht="18" x14ac:dyDescent="0.35">
      <c r="B9" s="3" t="s">
        <v>41</v>
      </c>
      <c r="C9" s="3">
        <v>55</v>
      </c>
      <c r="D9" s="3">
        <v>67</v>
      </c>
      <c r="E9" s="3">
        <v>82</v>
      </c>
      <c r="F9" s="3">
        <v>70</v>
      </c>
      <c r="G9" s="3">
        <v>81</v>
      </c>
      <c r="H9" s="20"/>
      <c r="I9" s="20"/>
      <c r="J9" s="3"/>
      <c r="K9" s="20"/>
      <c r="L9" s="4"/>
      <c r="M9" s="22"/>
      <c r="N9" s="22"/>
      <c r="O9" s="22"/>
      <c r="P9" s="22"/>
      <c r="Q9" s="7"/>
      <c r="R9" s="4"/>
      <c r="S9" s="3"/>
    </row>
    <row r="10" spans="2:19" ht="15.6" x14ac:dyDescent="0.3">
      <c r="B10" s="3"/>
      <c r="C10" s="3"/>
      <c r="D10" s="3"/>
      <c r="E10" s="3"/>
      <c r="F10" s="3"/>
      <c r="G10" s="3"/>
      <c r="H10" s="20"/>
      <c r="I10" s="3" t="s">
        <v>9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/>
      <c r="P10" s="3"/>
      <c r="Q10" s="3"/>
      <c r="R10" s="3"/>
      <c r="S10" s="4"/>
    </row>
    <row r="11" spans="2:19" ht="15.6" x14ac:dyDescent="0.3">
      <c r="B11" s="23" t="s">
        <v>17</v>
      </c>
      <c r="C11" s="23"/>
      <c r="D11" s="23"/>
      <c r="E11" s="23"/>
      <c r="F11" s="23"/>
      <c r="G11" s="23"/>
      <c r="H11" s="20"/>
      <c r="I11" s="20"/>
      <c r="J11" s="3"/>
      <c r="K11" s="3"/>
      <c r="L11" s="3"/>
      <c r="M11" s="3"/>
      <c r="N11" s="3"/>
      <c r="O11" s="3"/>
      <c r="P11" s="3"/>
      <c r="Q11" s="3"/>
      <c r="R11" s="4"/>
      <c r="S11" s="4"/>
    </row>
    <row r="12" spans="2:19" ht="15.6" x14ac:dyDescent="0.3">
      <c r="B12" s="3"/>
      <c r="C12" s="23" t="s">
        <v>42</v>
      </c>
      <c r="D12" s="23"/>
      <c r="E12" s="23"/>
      <c r="F12" s="23"/>
      <c r="G12" s="23"/>
      <c r="H12" s="20"/>
      <c r="I12" s="23" t="s">
        <v>10</v>
      </c>
      <c r="J12" s="26"/>
      <c r="K12" s="26"/>
      <c r="L12" s="26"/>
      <c r="M12" s="26"/>
      <c r="N12" s="26"/>
      <c r="O12" s="26"/>
      <c r="P12" s="26"/>
      <c r="Q12" s="3"/>
      <c r="R12" s="4"/>
      <c r="S12" s="4"/>
    </row>
    <row r="13" spans="2:19" ht="15.6" x14ac:dyDescent="0.3">
      <c r="B13" s="3"/>
      <c r="C13" s="3" t="s">
        <v>31</v>
      </c>
      <c r="D13" s="3" t="s">
        <v>32</v>
      </c>
      <c r="E13" s="3" t="s">
        <v>33</v>
      </c>
      <c r="F13" s="3" t="s">
        <v>34</v>
      </c>
      <c r="G13" s="3" t="s">
        <v>35</v>
      </c>
      <c r="H13" s="20"/>
      <c r="I13" s="20"/>
      <c r="J13" s="23" t="s">
        <v>36</v>
      </c>
      <c r="K13" s="23"/>
      <c r="L13" s="23"/>
      <c r="M13" s="23"/>
      <c r="N13" s="23"/>
      <c r="O13" s="27"/>
      <c r="P13" s="27"/>
      <c r="Q13" s="25"/>
      <c r="R13" s="4"/>
      <c r="S13" s="4"/>
    </row>
    <row r="14" spans="2:19" ht="15.6" x14ac:dyDescent="0.3">
      <c r="B14" s="3" t="s">
        <v>37</v>
      </c>
      <c r="C14" s="3">
        <v>30</v>
      </c>
      <c r="D14" s="3">
        <v>50</v>
      </c>
      <c r="E14" s="3">
        <v>30</v>
      </c>
      <c r="F14" s="3">
        <v>35</v>
      </c>
      <c r="G14" s="3">
        <v>45</v>
      </c>
      <c r="H14" s="20"/>
      <c r="I14" s="3"/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35</v>
      </c>
      <c r="O14" s="22"/>
      <c r="P14" s="3" t="s">
        <v>8</v>
      </c>
      <c r="Q14" s="3"/>
      <c r="R14" s="4"/>
      <c r="S14" s="4"/>
    </row>
    <row r="15" spans="2:19" ht="18" x14ac:dyDescent="0.35">
      <c r="B15" s="3" t="s">
        <v>38</v>
      </c>
      <c r="C15" s="3">
        <v>40</v>
      </c>
      <c r="D15" s="3">
        <v>25</v>
      </c>
      <c r="E15" s="3">
        <v>30</v>
      </c>
      <c r="F15" s="3">
        <v>20</v>
      </c>
      <c r="G15" s="3">
        <v>35</v>
      </c>
      <c r="H15" s="20"/>
      <c r="I15" s="3" t="s">
        <v>37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/>
      <c r="P15" s="3">
        <f>SUM(J15:N15)</f>
        <v>1</v>
      </c>
      <c r="Q15" s="7"/>
      <c r="R15" s="4"/>
      <c r="S15" s="4"/>
    </row>
    <row r="16" spans="2:19" ht="18" x14ac:dyDescent="0.35">
      <c r="B16" s="3" t="s">
        <v>39</v>
      </c>
      <c r="C16" s="3">
        <v>40</v>
      </c>
      <c r="D16" s="3">
        <v>30</v>
      </c>
      <c r="E16" s="3">
        <v>35</v>
      </c>
      <c r="F16" s="3">
        <v>30</v>
      </c>
      <c r="G16" s="3">
        <v>40</v>
      </c>
      <c r="H16" s="20"/>
      <c r="I16" s="3" t="s">
        <v>38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20"/>
      <c r="P16" s="3">
        <f>SUM(J16:N16)</f>
        <v>1</v>
      </c>
      <c r="Q16" s="7"/>
      <c r="R16" s="4"/>
      <c r="S16" s="4"/>
    </row>
    <row r="17" spans="2:19" ht="18" x14ac:dyDescent="0.35">
      <c r="B17" s="3" t="s">
        <v>40</v>
      </c>
      <c r="C17" s="3">
        <v>25</v>
      </c>
      <c r="D17" s="3">
        <v>40</v>
      </c>
      <c r="E17" s="3">
        <v>40</v>
      </c>
      <c r="F17" s="3">
        <v>35</v>
      </c>
      <c r="G17" s="3">
        <v>35</v>
      </c>
      <c r="H17" s="20"/>
      <c r="I17" s="3" t="s">
        <v>39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20"/>
      <c r="P17" s="3">
        <f>SUM(J17:N17)</f>
        <v>1</v>
      </c>
      <c r="Q17" s="7"/>
      <c r="R17" s="4"/>
      <c r="S17" s="4"/>
    </row>
    <row r="18" spans="2:19" ht="18" x14ac:dyDescent="0.35">
      <c r="B18" s="3" t="s">
        <v>41</v>
      </c>
      <c r="C18" s="3">
        <v>25</v>
      </c>
      <c r="D18" s="3">
        <v>30</v>
      </c>
      <c r="E18" s="3">
        <v>41</v>
      </c>
      <c r="F18" s="3">
        <v>38</v>
      </c>
      <c r="G18" s="3">
        <v>42</v>
      </c>
      <c r="H18" s="20"/>
      <c r="I18" s="3" t="s">
        <v>40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20"/>
      <c r="P18" s="3">
        <f>SUM(J18:N18)</f>
        <v>1</v>
      </c>
      <c r="Q18" s="7"/>
      <c r="R18" s="20"/>
      <c r="S18" s="20"/>
    </row>
    <row r="19" spans="2:19" ht="18" x14ac:dyDescent="0.35">
      <c r="B19" s="3"/>
      <c r="C19" s="3"/>
      <c r="D19" s="3"/>
      <c r="E19" s="3"/>
      <c r="F19" s="3"/>
      <c r="G19" s="3"/>
      <c r="H19" s="20"/>
      <c r="I19" s="3" t="s">
        <v>41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22"/>
      <c r="P19" s="3">
        <f>SUM(J19:N19)</f>
        <v>1</v>
      </c>
      <c r="Q19" s="7"/>
      <c r="R19" s="20"/>
      <c r="S19" s="20"/>
    </row>
    <row r="20" spans="2:19" ht="18" x14ac:dyDescent="0.35">
      <c r="B20" s="3"/>
      <c r="C20" s="23" t="s">
        <v>43</v>
      </c>
      <c r="D20" s="23"/>
      <c r="E20" s="23"/>
      <c r="F20" s="23"/>
      <c r="G20" s="20"/>
      <c r="H20" s="20"/>
      <c r="I20" s="20"/>
      <c r="J20" s="3"/>
      <c r="K20" s="20"/>
      <c r="L20" s="4"/>
      <c r="M20" s="22"/>
      <c r="N20" s="22"/>
      <c r="O20" s="22"/>
      <c r="P20" s="22"/>
      <c r="Q20" s="7"/>
      <c r="R20" s="21"/>
      <c r="S20" s="21"/>
    </row>
    <row r="21" spans="2:19" ht="15.6" x14ac:dyDescent="0.3">
      <c r="B21" s="20"/>
      <c r="C21" s="20"/>
      <c r="D21" s="20"/>
      <c r="E21" s="20"/>
      <c r="F21" s="20"/>
      <c r="G21" s="20"/>
      <c r="H21" s="20"/>
      <c r="I21" s="3" t="s">
        <v>9</v>
      </c>
      <c r="J21" s="3">
        <f>SUM(J15:J19)</f>
        <v>1</v>
      </c>
      <c r="K21" s="3">
        <f>SUM(K15:K19)</f>
        <v>1</v>
      </c>
      <c r="L21" s="3">
        <f>SUM(L15:L19)</f>
        <v>1</v>
      </c>
      <c r="M21" s="3">
        <f>SUM(M15:M19)</f>
        <v>1</v>
      </c>
      <c r="N21" s="3">
        <f>SUM(N15:N19)</f>
        <v>1</v>
      </c>
      <c r="O21" s="3"/>
      <c r="P21" s="3"/>
      <c r="Q21" s="3"/>
      <c r="R21" s="21"/>
      <c r="S21" s="21"/>
    </row>
    <row r="22" spans="2:19" ht="18" x14ac:dyDescent="0.35">
      <c r="B22" s="7"/>
      <c r="C22" s="7"/>
      <c r="D22" s="7"/>
      <c r="E22" s="7"/>
      <c r="F22" s="7"/>
      <c r="G22" s="7"/>
      <c r="H22" s="21"/>
      <c r="I22" s="21"/>
      <c r="J22" s="7"/>
      <c r="K22" s="7"/>
      <c r="L22" s="7"/>
      <c r="M22" s="7"/>
      <c r="N22" s="7"/>
      <c r="O22" s="7"/>
      <c r="P22" s="3"/>
      <c r="Q22" s="3"/>
      <c r="R22" s="21"/>
      <c r="S22" s="21"/>
    </row>
    <row r="23" spans="2:19" ht="18" x14ac:dyDescent="0.35">
      <c r="B23" s="20"/>
      <c r="C23" s="20"/>
      <c r="D23" s="20"/>
      <c r="E23" s="20"/>
      <c r="F23" s="20"/>
      <c r="G23" s="20"/>
      <c r="H23" s="21"/>
      <c r="I23" s="7" t="s">
        <v>12</v>
      </c>
      <c r="J23" s="3">
        <f>SUMPRODUCT(J15:N19,J4:N8)</f>
        <v>139</v>
      </c>
      <c r="K23" s="21"/>
      <c r="L23" s="21"/>
      <c r="M23" s="21"/>
      <c r="N23" s="21"/>
      <c r="O23" s="21"/>
      <c r="P23" s="21"/>
      <c r="Q23" s="21"/>
      <c r="R23" s="21"/>
      <c r="S23" s="21"/>
    </row>
    <row r="24" spans="2:19" ht="15.6" x14ac:dyDescent="0.3">
      <c r="B24" s="20"/>
      <c r="C24" s="20"/>
      <c r="D24" s="20"/>
      <c r="E24" s="20"/>
      <c r="F24" s="20"/>
      <c r="G24" s="20"/>
    </row>
  </sheetData>
  <mergeCells count="10">
    <mergeCell ref="I1:O1"/>
    <mergeCell ref="J2:N2"/>
    <mergeCell ref="B2:G2"/>
    <mergeCell ref="B1:G1"/>
    <mergeCell ref="I12:P12"/>
    <mergeCell ref="J13:N13"/>
    <mergeCell ref="C20:F20"/>
    <mergeCell ref="C3:G3"/>
    <mergeCell ref="B11:G11"/>
    <mergeCell ref="C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5B7C-5AD2-42AD-A1F6-E8ACBF4232A4}">
  <dimension ref="B1:Y24"/>
  <sheetViews>
    <sheetView tabSelected="1" topLeftCell="A4" workbookViewId="0">
      <selection activeCell="P19" sqref="P19"/>
    </sheetView>
  </sheetViews>
  <sheetFormatPr defaultRowHeight="14.4" x14ac:dyDescent="0.3"/>
  <cols>
    <col min="9" max="9" width="13" customWidth="1"/>
  </cols>
  <sheetData>
    <row r="1" spans="2:25" ht="23.4" x14ac:dyDescent="0.45">
      <c r="B1" s="14" t="s">
        <v>29</v>
      </c>
      <c r="C1" s="14"/>
      <c r="D1" s="14"/>
      <c r="E1" s="14"/>
      <c r="F1" s="14"/>
      <c r="G1" s="14"/>
      <c r="H1" s="21"/>
      <c r="I1" s="15" t="s">
        <v>17</v>
      </c>
      <c r="J1" s="15"/>
      <c r="K1" s="15"/>
      <c r="L1" s="15"/>
      <c r="M1" s="15"/>
      <c r="N1" s="15"/>
      <c r="O1" s="15"/>
      <c r="P1" s="21"/>
      <c r="Q1" s="21"/>
      <c r="R1" s="21"/>
    </row>
    <row r="2" spans="2:25" ht="18" x14ac:dyDescent="0.35">
      <c r="B2" s="15" t="s">
        <v>17</v>
      </c>
      <c r="C2" s="15"/>
      <c r="D2" s="15"/>
      <c r="E2" s="15"/>
      <c r="F2" s="15"/>
      <c r="G2" s="15"/>
      <c r="H2" s="21"/>
      <c r="I2" s="7"/>
      <c r="J2" s="15" t="s">
        <v>44</v>
      </c>
      <c r="K2" s="15"/>
      <c r="L2" s="15"/>
      <c r="M2" s="15"/>
      <c r="N2" s="15"/>
      <c r="O2" s="24"/>
      <c r="P2" s="24"/>
      <c r="Q2" s="21"/>
      <c r="R2" s="21"/>
    </row>
    <row r="3" spans="2:25" ht="15.6" x14ac:dyDescent="0.3">
      <c r="B3" s="3"/>
      <c r="C3" s="23" t="s">
        <v>36</v>
      </c>
      <c r="D3" s="23"/>
      <c r="E3" s="23"/>
      <c r="F3" s="23"/>
      <c r="G3" s="23"/>
      <c r="H3" s="20"/>
      <c r="I3" s="3"/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22"/>
      <c r="P3" s="3" t="s">
        <v>8</v>
      </c>
      <c r="Q3" s="21"/>
      <c r="R3" s="21"/>
    </row>
    <row r="4" spans="2:25" ht="18" x14ac:dyDescent="0.35">
      <c r="B4" s="3"/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20"/>
      <c r="I4" s="3" t="s">
        <v>37</v>
      </c>
      <c r="J4" s="3">
        <f>C5-C14</f>
        <v>20</v>
      </c>
      <c r="K4" s="3">
        <f t="shared" ref="K4:N8" si="0">D5-D14</f>
        <v>20</v>
      </c>
      <c r="L4" s="3">
        <f t="shared" si="0"/>
        <v>50</v>
      </c>
      <c r="M4" s="3">
        <f t="shared" si="0"/>
        <v>25</v>
      </c>
      <c r="N4" s="3">
        <f t="shared" si="0"/>
        <v>30</v>
      </c>
      <c r="O4" s="3"/>
      <c r="P4" s="3">
        <v>1</v>
      </c>
      <c r="Q4" s="7"/>
      <c r="R4" s="21"/>
    </row>
    <row r="5" spans="2:25" ht="18" x14ac:dyDescent="0.35">
      <c r="B5" s="3" t="s">
        <v>37</v>
      </c>
      <c r="C5" s="3">
        <v>50</v>
      </c>
      <c r="D5" s="3">
        <v>70</v>
      </c>
      <c r="E5" s="3">
        <v>80</v>
      </c>
      <c r="F5" s="3">
        <v>60</v>
      </c>
      <c r="G5" s="3">
        <v>75</v>
      </c>
      <c r="H5" s="20"/>
      <c r="I5" s="3" t="s">
        <v>38</v>
      </c>
      <c r="J5" s="3">
        <f t="shared" ref="J5:J8" si="1">C6-C15</f>
        <v>40</v>
      </c>
      <c r="K5" s="3">
        <f t="shared" si="0"/>
        <v>25</v>
      </c>
      <c r="L5" s="3">
        <f t="shared" si="0"/>
        <v>30</v>
      </c>
      <c r="M5" s="3">
        <f t="shared" si="0"/>
        <v>20</v>
      </c>
      <c r="N5" s="3">
        <f t="shared" si="0"/>
        <v>30</v>
      </c>
      <c r="O5" s="20"/>
      <c r="P5" s="3">
        <v>1</v>
      </c>
      <c r="Q5" s="7"/>
      <c r="R5" s="21"/>
    </row>
    <row r="6" spans="2:25" ht="18" x14ac:dyDescent="0.35">
      <c r="B6" s="3" t="s">
        <v>38</v>
      </c>
      <c r="C6" s="3">
        <v>80</v>
      </c>
      <c r="D6" s="3">
        <v>50</v>
      </c>
      <c r="E6" s="3">
        <v>60</v>
      </c>
      <c r="F6" s="3">
        <v>40</v>
      </c>
      <c r="G6" s="3">
        <v>65</v>
      </c>
      <c r="H6" s="20"/>
      <c r="I6" s="3" t="s">
        <v>39</v>
      </c>
      <c r="J6" s="3">
        <f t="shared" si="1"/>
        <v>45</v>
      </c>
      <c r="K6" s="3">
        <f>D7-D16</f>
        <v>25</v>
      </c>
      <c r="L6" s="3">
        <f t="shared" si="0"/>
        <v>35</v>
      </c>
      <c r="M6" s="3">
        <f t="shared" si="0"/>
        <v>35</v>
      </c>
      <c r="N6" s="3">
        <f t="shared" si="0"/>
        <v>35</v>
      </c>
      <c r="O6" s="20"/>
      <c r="P6" s="3">
        <v>1</v>
      </c>
      <c r="Q6" s="7"/>
      <c r="R6" s="21"/>
    </row>
    <row r="7" spans="2:25" ht="18" x14ac:dyDescent="0.35">
      <c r="B7" s="3" t="s">
        <v>39</v>
      </c>
      <c r="C7" s="3">
        <v>85</v>
      </c>
      <c r="D7" s="3">
        <v>55</v>
      </c>
      <c r="E7" s="3">
        <v>70</v>
      </c>
      <c r="F7" s="3">
        <v>65</v>
      </c>
      <c r="G7" s="3">
        <v>75</v>
      </c>
      <c r="H7" s="20"/>
      <c r="I7" s="3" t="s">
        <v>40</v>
      </c>
      <c r="J7" s="3">
        <f t="shared" si="1"/>
        <v>25</v>
      </c>
      <c r="K7" s="3">
        <f t="shared" si="0"/>
        <v>25</v>
      </c>
      <c r="L7" s="3">
        <f t="shared" si="0"/>
        <v>40</v>
      </c>
      <c r="M7" s="3">
        <f t="shared" si="0"/>
        <v>45</v>
      </c>
      <c r="N7" s="3">
        <f t="shared" si="0"/>
        <v>35</v>
      </c>
      <c r="O7" s="20"/>
      <c r="P7" s="3">
        <v>1</v>
      </c>
      <c r="Q7" s="7"/>
      <c r="R7" s="21"/>
    </row>
    <row r="8" spans="2:25" ht="18" x14ac:dyDescent="0.35">
      <c r="B8" s="3" t="s">
        <v>40</v>
      </c>
      <c r="C8" s="3">
        <v>50</v>
      </c>
      <c r="D8" s="3">
        <v>65</v>
      </c>
      <c r="E8" s="3">
        <v>80</v>
      </c>
      <c r="F8" s="3">
        <v>80</v>
      </c>
      <c r="G8" s="3">
        <v>70</v>
      </c>
      <c r="H8" s="20"/>
      <c r="I8" s="3" t="s">
        <v>41</v>
      </c>
      <c r="J8" s="3">
        <f t="shared" si="1"/>
        <v>30</v>
      </c>
      <c r="K8" s="3">
        <f t="shared" si="0"/>
        <v>37</v>
      </c>
      <c r="L8" s="3">
        <f t="shared" si="0"/>
        <v>41</v>
      </c>
      <c r="M8" s="3">
        <f t="shared" si="0"/>
        <v>32</v>
      </c>
      <c r="N8" s="3">
        <f>G9-G18</f>
        <v>39</v>
      </c>
      <c r="O8" s="22"/>
      <c r="P8" s="3">
        <v>1</v>
      </c>
      <c r="Q8" s="7"/>
      <c r="R8" s="22"/>
    </row>
    <row r="9" spans="2:25" ht="18" x14ac:dyDescent="0.35">
      <c r="B9" s="3" t="s">
        <v>41</v>
      </c>
      <c r="C9" s="3">
        <v>55</v>
      </c>
      <c r="D9" s="3">
        <v>67</v>
      </c>
      <c r="E9" s="3">
        <v>82</v>
      </c>
      <c r="F9" s="3">
        <v>70</v>
      </c>
      <c r="G9" s="3">
        <v>81</v>
      </c>
      <c r="H9" s="20"/>
      <c r="I9" s="20"/>
      <c r="J9" s="3"/>
      <c r="K9" s="20"/>
      <c r="L9" s="4"/>
      <c r="M9" s="22"/>
      <c r="N9" s="22"/>
      <c r="O9" s="22"/>
      <c r="P9" s="22"/>
      <c r="Q9" s="7"/>
      <c r="R9" s="4"/>
    </row>
    <row r="10" spans="2:25" ht="15.6" x14ac:dyDescent="0.3">
      <c r="B10" s="3"/>
      <c r="C10" s="3"/>
      <c r="D10" s="3"/>
      <c r="E10" s="3"/>
      <c r="F10" s="3"/>
      <c r="G10" s="3"/>
      <c r="H10" s="20"/>
      <c r="I10" s="3" t="s">
        <v>9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/>
      <c r="P10" s="3"/>
      <c r="Q10" s="3"/>
      <c r="R10" s="3"/>
    </row>
    <row r="11" spans="2:25" ht="15.6" x14ac:dyDescent="0.3">
      <c r="B11" s="23" t="s">
        <v>17</v>
      </c>
      <c r="C11" s="23"/>
      <c r="D11" s="23"/>
      <c r="E11" s="23"/>
      <c r="F11" s="23"/>
      <c r="G11" s="23"/>
      <c r="H11" s="20"/>
      <c r="I11" s="20"/>
      <c r="J11" s="3"/>
      <c r="K11" s="3"/>
      <c r="L11" s="3"/>
      <c r="M11" s="3"/>
      <c r="N11" s="3"/>
      <c r="O11" s="3"/>
      <c r="P11" s="3"/>
      <c r="Q11" s="3"/>
      <c r="R11" s="4"/>
    </row>
    <row r="12" spans="2:25" ht="15.6" x14ac:dyDescent="0.3">
      <c r="B12" s="3"/>
      <c r="C12" s="23" t="s">
        <v>42</v>
      </c>
      <c r="D12" s="23"/>
      <c r="E12" s="23"/>
      <c r="F12" s="23"/>
      <c r="G12" s="23"/>
      <c r="H12" s="20"/>
      <c r="I12" s="23" t="s">
        <v>10</v>
      </c>
      <c r="J12" s="26"/>
      <c r="K12" s="26"/>
      <c r="L12" s="26"/>
      <c r="M12" s="26"/>
      <c r="N12" s="26"/>
      <c r="O12" s="26"/>
      <c r="P12" s="26"/>
      <c r="Q12" s="3"/>
      <c r="R12" s="22"/>
      <c r="S12" s="27"/>
      <c r="T12" s="27"/>
      <c r="U12" s="27"/>
      <c r="V12" s="27"/>
      <c r="W12" s="27"/>
      <c r="X12" s="27"/>
      <c r="Y12" s="27"/>
    </row>
    <row r="13" spans="2:25" ht="15.6" x14ac:dyDescent="0.3">
      <c r="B13" s="3"/>
      <c r="C13" s="3" t="s">
        <v>31</v>
      </c>
      <c r="D13" s="3" t="s">
        <v>32</v>
      </c>
      <c r="E13" s="3" t="s">
        <v>33</v>
      </c>
      <c r="F13" s="3" t="s">
        <v>34</v>
      </c>
      <c r="G13" s="3" t="s">
        <v>35</v>
      </c>
      <c r="H13" s="20"/>
      <c r="I13" s="20"/>
      <c r="J13" s="23" t="s">
        <v>44</v>
      </c>
      <c r="K13" s="23"/>
      <c r="L13" s="23"/>
      <c r="M13" s="23"/>
      <c r="N13" s="23"/>
      <c r="O13" s="27"/>
      <c r="P13" s="27"/>
      <c r="Q13" s="25"/>
      <c r="R13" s="20"/>
      <c r="S13" s="23"/>
      <c r="T13" s="23"/>
      <c r="U13" s="23"/>
      <c r="V13" s="23"/>
      <c r="W13" s="23"/>
      <c r="X13" s="27"/>
      <c r="Y13" s="27"/>
    </row>
    <row r="14" spans="2:25" ht="15.6" x14ac:dyDescent="0.3">
      <c r="B14" s="3" t="s">
        <v>37</v>
      </c>
      <c r="C14" s="3">
        <v>30</v>
      </c>
      <c r="D14" s="3">
        <v>50</v>
      </c>
      <c r="E14" s="3">
        <v>30</v>
      </c>
      <c r="F14" s="3">
        <v>35</v>
      </c>
      <c r="G14" s="3">
        <v>45</v>
      </c>
      <c r="H14" s="20"/>
      <c r="I14" s="3"/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35</v>
      </c>
      <c r="O14" s="22"/>
      <c r="P14" s="3" t="s">
        <v>8</v>
      </c>
      <c r="Q14" s="3"/>
      <c r="R14" s="3"/>
      <c r="S14" s="3"/>
      <c r="T14" s="3"/>
      <c r="U14" s="3"/>
      <c r="V14" s="3"/>
      <c r="W14" s="3"/>
      <c r="X14" s="22"/>
      <c r="Y14" s="3"/>
    </row>
    <row r="15" spans="2:25" ht="18" x14ac:dyDescent="0.35">
      <c r="B15" s="3" t="s">
        <v>38</v>
      </c>
      <c r="C15" s="3">
        <v>40</v>
      </c>
      <c r="D15" s="3">
        <v>25</v>
      </c>
      <c r="E15" s="3">
        <v>30</v>
      </c>
      <c r="F15" s="3">
        <v>20</v>
      </c>
      <c r="G15" s="3">
        <v>35</v>
      </c>
      <c r="H15" s="20"/>
      <c r="I15" s="3" t="s">
        <v>37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/>
      <c r="P15" s="3">
        <f>SUM(J15:N15)</f>
        <v>1</v>
      </c>
      <c r="Q15" s="7"/>
      <c r="R15" s="3"/>
      <c r="S15" s="3"/>
      <c r="T15" s="3"/>
      <c r="U15" s="3"/>
      <c r="V15" s="3"/>
      <c r="W15" s="3"/>
      <c r="X15" s="3"/>
      <c r="Y15" s="3"/>
    </row>
    <row r="16" spans="2:25" ht="18" x14ac:dyDescent="0.35">
      <c r="B16" s="3" t="s">
        <v>39</v>
      </c>
      <c r="C16" s="3">
        <v>40</v>
      </c>
      <c r="D16" s="3">
        <v>30</v>
      </c>
      <c r="E16" s="3">
        <v>35</v>
      </c>
      <c r="F16" s="3">
        <v>30</v>
      </c>
      <c r="G16" s="3">
        <v>40</v>
      </c>
      <c r="H16" s="20"/>
      <c r="I16" s="3" t="s">
        <v>38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20"/>
      <c r="P16" s="3">
        <f>SUM(J16:N16)</f>
        <v>1</v>
      </c>
      <c r="Q16" s="7"/>
      <c r="R16" s="3"/>
      <c r="S16" s="3"/>
      <c r="T16" s="3"/>
      <c r="U16" s="3"/>
      <c r="V16" s="3"/>
      <c r="W16" s="3"/>
      <c r="X16" s="20"/>
      <c r="Y16" s="3"/>
    </row>
    <row r="17" spans="2:25" ht="18" x14ac:dyDescent="0.35">
      <c r="B17" s="3" t="s">
        <v>40</v>
      </c>
      <c r="C17" s="3">
        <v>25</v>
      </c>
      <c r="D17" s="3">
        <v>40</v>
      </c>
      <c r="E17" s="3">
        <v>40</v>
      </c>
      <c r="F17" s="3">
        <v>35</v>
      </c>
      <c r="G17" s="3">
        <v>35</v>
      </c>
      <c r="H17" s="20"/>
      <c r="I17" s="3" t="s">
        <v>39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20"/>
      <c r="P17" s="3">
        <f>SUM(J17:N17)</f>
        <v>1</v>
      </c>
      <c r="Q17" s="7"/>
      <c r="R17" s="3"/>
      <c r="S17" s="3"/>
      <c r="T17" s="3"/>
      <c r="U17" s="3"/>
      <c r="V17" s="3"/>
      <c r="W17" s="3"/>
      <c r="X17" s="20"/>
      <c r="Y17" s="3"/>
    </row>
    <row r="18" spans="2:25" ht="18" x14ac:dyDescent="0.35">
      <c r="B18" s="3" t="s">
        <v>41</v>
      </c>
      <c r="C18" s="3">
        <v>25</v>
      </c>
      <c r="D18" s="3">
        <v>30</v>
      </c>
      <c r="E18" s="3">
        <v>41</v>
      </c>
      <c r="F18" s="3">
        <v>38</v>
      </c>
      <c r="G18" s="3">
        <v>42</v>
      </c>
      <c r="H18" s="20"/>
      <c r="I18" s="3" t="s">
        <v>40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20"/>
      <c r="P18" s="3">
        <f>SUM(J18:N18)</f>
        <v>1</v>
      </c>
      <c r="Q18" s="7"/>
      <c r="R18" s="3"/>
      <c r="S18" s="3"/>
      <c r="T18" s="3"/>
      <c r="U18" s="3"/>
      <c r="V18" s="3"/>
      <c r="W18" s="3"/>
      <c r="X18" s="20"/>
      <c r="Y18" s="3"/>
    </row>
    <row r="19" spans="2:25" ht="18" x14ac:dyDescent="0.35">
      <c r="B19" s="3"/>
      <c r="C19" s="3"/>
      <c r="D19" s="3"/>
      <c r="E19" s="3"/>
      <c r="F19" s="3"/>
      <c r="G19" s="3"/>
      <c r="H19" s="20"/>
      <c r="I19" s="3" t="s">
        <v>41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22"/>
      <c r="P19" s="3">
        <f>SUM(J19:N19)</f>
        <v>1</v>
      </c>
      <c r="Q19" s="7"/>
      <c r="R19" s="3"/>
      <c r="S19" s="3"/>
      <c r="T19" s="3"/>
      <c r="U19" s="3"/>
      <c r="V19" s="3"/>
      <c r="W19" s="3"/>
      <c r="X19" s="22"/>
      <c r="Y19" s="3"/>
    </row>
    <row r="20" spans="2:25" ht="18" x14ac:dyDescent="0.35">
      <c r="B20" s="3"/>
      <c r="C20" s="23" t="s">
        <v>43</v>
      </c>
      <c r="D20" s="23"/>
      <c r="E20" s="23"/>
      <c r="F20" s="23"/>
      <c r="G20" s="20"/>
      <c r="H20" s="20"/>
      <c r="I20" s="20"/>
      <c r="J20" s="3"/>
      <c r="K20" s="20"/>
      <c r="L20" s="4"/>
      <c r="M20" s="22"/>
      <c r="N20" s="22"/>
      <c r="O20" s="22"/>
      <c r="P20" s="22"/>
      <c r="Q20" s="7"/>
      <c r="R20" s="20"/>
      <c r="S20" s="3"/>
      <c r="T20" s="20"/>
      <c r="U20" s="4"/>
      <c r="V20" s="22"/>
      <c r="W20" s="22"/>
      <c r="X20" s="22"/>
      <c r="Y20" s="22"/>
    </row>
    <row r="21" spans="2:25" ht="15.6" x14ac:dyDescent="0.3">
      <c r="B21" s="20"/>
      <c r="C21" s="20"/>
      <c r="D21" s="20"/>
      <c r="E21" s="20"/>
      <c r="F21" s="20"/>
      <c r="G21" s="20"/>
      <c r="H21" s="20"/>
      <c r="I21" s="3" t="s">
        <v>9</v>
      </c>
      <c r="J21" s="3">
        <f>SUM(J15:J19)</f>
        <v>1</v>
      </c>
      <c r="K21" s="3">
        <f>SUM(K15:K19)</f>
        <v>1</v>
      </c>
      <c r="L21" s="3">
        <f>SUM(L15:L19)</f>
        <v>1</v>
      </c>
      <c r="M21" s="3">
        <f>SUM(M15:M19)</f>
        <v>1</v>
      </c>
      <c r="N21" s="3">
        <f>SUM(N15:N19)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18" x14ac:dyDescent="0.35">
      <c r="B22" s="7"/>
      <c r="C22" s="7"/>
      <c r="D22" s="7"/>
      <c r="E22" s="7"/>
      <c r="F22" s="7"/>
      <c r="G22" s="7"/>
      <c r="H22" s="21"/>
      <c r="I22" s="21"/>
      <c r="J22" s="7"/>
      <c r="K22" s="7"/>
      <c r="L22" s="7"/>
      <c r="M22" s="7"/>
      <c r="N22" s="7"/>
      <c r="O22" s="7"/>
      <c r="P22" s="3"/>
      <c r="Q22" s="3"/>
      <c r="R22" s="21"/>
      <c r="S22" s="7"/>
      <c r="T22" s="7"/>
      <c r="U22" s="7"/>
      <c r="V22" s="7"/>
      <c r="W22" s="7"/>
      <c r="X22" s="7"/>
      <c r="Y22" s="3"/>
    </row>
    <row r="23" spans="2:25" ht="18" x14ac:dyDescent="0.35">
      <c r="B23" s="20"/>
      <c r="C23" s="20"/>
      <c r="D23" s="20"/>
      <c r="E23" s="20"/>
      <c r="F23" s="20"/>
      <c r="G23" s="20"/>
      <c r="H23" s="21"/>
      <c r="I23" s="7" t="s">
        <v>12</v>
      </c>
      <c r="J23" s="3">
        <f>SUMPRODUCT(J15:N19,J4:N8)</f>
        <v>207</v>
      </c>
      <c r="K23" s="21"/>
      <c r="L23" s="21"/>
      <c r="M23" s="21"/>
      <c r="N23" s="21"/>
      <c r="O23" s="21"/>
      <c r="P23" s="21"/>
      <c r="Q23" s="21"/>
      <c r="R23" s="7"/>
      <c r="S23" s="3"/>
      <c r="T23" s="21"/>
      <c r="U23" s="21"/>
      <c r="V23" s="21"/>
      <c r="W23" s="21"/>
      <c r="X23" s="21"/>
      <c r="Y23" s="21"/>
    </row>
    <row r="24" spans="2:25" ht="15.6" x14ac:dyDescent="0.3">
      <c r="B24" s="20"/>
      <c r="C24" s="20"/>
      <c r="D24" s="20"/>
      <c r="E24" s="20"/>
      <c r="F24" s="20"/>
      <c r="G24" s="20"/>
    </row>
  </sheetData>
  <mergeCells count="11">
    <mergeCell ref="C12:G12"/>
    <mergeCell ref="I12:P12"/>
    <mergeCell ref="J13:N13"/>
    <mergeCell ref="C20:F20"/>
    <mergeCell ref="S13:W13"/>
    <mergeCell ref="B1:G1"/>
    <mergeCell ref="I1:O1"/>
    <mergeCell ref="B2:G2"/>
    <mergeCell ref="J2:N2"/>
    <mergeCell ref="C3:G3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Sheet4</vt:lpstr>
      <vt:lpstr>Sheet2</vt:lpstr>
      <vt:lpstr>Sheet5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Anindya Nag</cp:lastModifiedBy>
  <dcterms:created xsi:type="dcterms:W3CDTF">2022-04-20T04:13:29Z</dcterms:created>
  <dcterms:modified xsi:type="dcterms:W3CDTF">2022-05-02T21:01:10Z</dcterms:modified>
</cp:coreProperties>
</file>